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kabelkova_msk_cz/Documents/Dokumenty/POV/POV 2026/9 projednání v komisi/"/>
    </mc:Choice>
  </mc:AlternateContent>
  <xr:revisionPtr revIDLastSave="143" documentId="11_AD4D80C4656A4B7AC02E746A8B597FD85BDEDD8B" xr6:coauthVersionLast="47" xr6:coauthVersionMax="47" xr10:uidLastSave="{031DD482-2332-4598-9EE8-6F24512FD769}"/>
  <bookViews>
    <workbookView xWindow="-120" yWindow="-120" windowWidth="51840" windowHeight="21120" xr2:uid="{00000000-000D-0000-FFFF-FFFF00000000}"/>
  </bookViews>
  <sheets>
    <sheet name="Podpořené projek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I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H21" i="1" l="1"/>
</calcChain>
</file>

<file path=xl/sharedStrings.xml><?xml version="1.0" encoding="utf-8"?>
<sst xmlns="http://schemas.openxmlformats.org/spreadsheetml/2006/main" count="144" uniqueCount="101">
  <si>
    <t>Pořadí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</si>
  <si>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</si>
  <si>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</si>
  <si>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</si>
  <si>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</si>
  <si>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</si>
  <si>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</si>
  <si>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</si>
  <si>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</si>
  <si>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</si>
  <si>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</si>
  <si>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Podíl dotace na uznatelných nákladech projektu (Kč)</t>
  </si>
  <si>
    <t>Maximální časová použitelnost dotace od - do</t>
  </si>
  <si>
    <t>1.1.2026-31.12.2026</t>
  </si>
  <si>
    <t>Podpora obnovy a rozvoje venkova Moravskoslezského kraje 2026 DT2 -podpořené projekty</t>
  </si>
  <si>
    <t>Svazek obcí mikroregionu Hlučínska - západ</t>
  </si>
  <si>
    <t>Společenství obcí Bruntálsko</t>
  </si>
  <si>
    <t>Region Slezská brána</t>
  </si>
  <si>
    <t>Sdružení obcí povodí Morávky</t>
  </si>
  <si>
    <t>Společenství obcí Frýdecko-Místecka</t>
  </si>
  <si>
    <t>Mikroregion Slezská Harta</t>
  </si>
  <si>
    <t>Mikroregion - Sdružení obcí Osoblažska</t>
  </si>
  <si>
    <t>Mikroregion Odersko</t>
  </si>
  <si>
    <t>Sdružení obcí Rýmařovska</t>
  </si>
  <si>
    <t>Mikroregion Opavsko severozápad</t>
  </si>
  <si>
    <t>Sdružení obcí Hlučínska</t>
  </si>
  <si>
    <t>Zájmové sdružení Frýdlantsko-Beskydy</t>
  </si>
  <si>
    <t>Mikroregion Krnovsko s. o.</t>
  </si>
  <si>
    <t>Mikroregion Žermanické  a Těrlické přehrady</t>
  </si>
  <si>
    <t>Sdružení obcí povodí Stonávky</t>
  </si>
  <si>
    <t>Svazek obcí</t>
  </si>
  <si>
    <t>70964611</t>
  </si>
  <si>
    <t>04690290</t>
  </si>
  <si>
    <t>69609969</t>
  </si>
  <si>
    <t>68157631</t>
  </si>
  <si>
    <t>22385738</t>
  </si>
  <si>
    <t>71193821</t>
  </si>
  <si>
    <t>75137925</t>
  </si>
  <si>
    <t>70953201</t>
  </si>
  <si>
    <t>63024276</t>
  </si>
  <si>
    <t>75077841</t>
  </si>
  <si>
    <t>71179216</t>
  </si>
  <si>
    <t>69609926</t>
  </si>
  <si>
    <t>71195530</t>
  </si>
  <si>
    <t>70305374</t>
  </si>
  <si>
    <t>69610088</t>
  </si>
  <si>
    <t>Náměstí 43, 747 21 Kravaře</t>
  </si>
  <si>
    <t>nám. Míru 60, 792 01 Bruntál</t>
  </si>
  <si>
    <t>Střelniční 2125, 738 01 Frýdek-Místek</t>
  </si>
  <si>
    <t>Dobrá 230, 739 51 Dobrá</t>
  </si>
  <si>
    <t>Nádražní 38,</t>
  </si>
  <si>
    <t>Leskovec nad Moravicí 204, 793 68 Leskovec nad Moravicí</t>
  </si>
  <si>
    <t>Na Náměstí 106, Osoblaha</t>
  </si>
  <si>
    <t>Nadační 3, 742 35 Odry</t>
  </si>
  <si>
    <t>nám. Míru 1, 7952 01 Rýmařov</t>
  </si>
  <si>
    <t>Mikroregion Opavsko severozápad, Úvalno 58, 793 91 Úvalno</t>
  </si>
  <si>
    <t>Hlučínská 95/3, 747 23 Bolatice</t>
  </si>
  <si>
    <t>Náměstí 3, 739 11 Frýdlant nad Ostravicí</t>
  </si>
  <si>
    <t>Hlavní náměstí 96/1, Krnov 794 01</t>
  </si>
  <si>
    <t>Lučina 1</t>
  </si>
  <si>
    <t>Třanovice 250, 739 53 Třanovice</t>
  </si>
  <si>
    <t>Management a odborné poradenství ve Svazku obcí mikroregionu Hlučínska-západ 2026</t>
  </si>
  <si>
    <t>Odborné poradenství Společenství obcí Bruntálsko 2026</t>
  </si>
  <si>
    <t>Projektový manažer XIX a poradenství v regionu Slezská brána</t>
  </si>
  <si>
    <t>Projektový manažer SOPM 2026</t>
  </si>
  <si>
    <t>Zajištění efektivní činnosti obcí SOFM I</t>
  </si>
  <si>
    <t>Odborné poradenství Mikroregionu Slezská Harta</t>
  </si>
  <si>
    <t>Podpora rozvoje mikroregionu 2026</t>
  </si>
  <si>
    <t>Management v Mikroregionu Odersko v roce 2026</t>
  </si>
  <si>
    <t>Podpora mikroregionu Rýmařovska 2026</t>
  </si>
  <si>
    <t>Poradenství v Mikroregionu Opavsko severozápad 2026</t>
  </si>
  <si>
    <t>Manažer regionu Hlučínska 2026</t>
  </si>
  <si>
    <t>Činnost manažera Zájmového sdružení Frýdlantsko-Beskydy 2026</t>
  </si>
  <si>
    <t>Podpora poradenství, propagace a aktivit v mikroregionu Krnovsko 2026</t>
  </si>
  <si>
    <t>Poradenství a administrativní práce</t>
  </si>
  <si>
    <t>Poradenství a informační systém</t>
  </si>
  <si>
    <t>70,84 %</t>
  </si>
  <si>
    <t>50,00 %</t>
  </si>
  <si>
    <t>52,33 %</t>
  </si>
  <si>
    <t>78,37 %</t>
  </si>
  <si>
    <t>54,71 %</t>
  </si>
  <si>
    <t>69,10 %</t>
  </si>
  <si>
    <t>64,59 %</t>
  </si>
  <si>
    <t>50,44 %</t>
  </si>
  <si>
    <t>61,18 %</t>
  </si>
  <si>
    <t>29,16 %</t>
  </si>
  <si>
    <t>47,67 %</t>
  </si>
  <si>
    <t>21,63 %</t>
  </si>
  <si>
    <t>45,29 %</t>
  </si>
  <si>
    <t>30,90 %</t>
  </si>
  <si>
    <t>35,41 %</t>
  </si>
  <si>
    <t>49,56 %</t>
  </si>
  <si>
    <t>38,82 %</t>
  </si>
  <si>
    <t>Dotace neinvestiční (Kč)</t>
  </si>
  <si>
    <t>Celkem</t>
  </si>
  <si>
    <t>Venkovský mikroregion Moravice</t>
  </si>
  <si>
    <t>70630089</t>
  </si>
  <si>
    <t>Náměstí Jana Zajíce 7, 749 01 Vítkov</t>
  </si>
  <si>
    <t>Projektový manažer mikroregionu Moravice</t>
  </si>
  <si>
    <t>51,02 %</t>
  </si>
  <si>
    <t>48,98 %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</si>
</sst>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8"/>
      <name val="Calibri"/>
      <family val="2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3" fontId="3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14" fontId="6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/>
    <xf numFmtId="1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 vertical="center"/>
    </xf>
  </cellXfs>
  <cellStyles count="1">
    <cellStyle name="Normální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A95A5C-0E96-4DA5-BC7A-CED73D4697EC}" name="Tabulka2" displayName="Tabulka2" ref="A4:N20" totalsRowShown="0" dataDxfId="15" tableBorderDxfId="14">
  <autoFilter ref="A4:N20" xr:uid="{B0A95A5C-0E96-4DA5-BC7A-CED73D4697EC}"/>
  <sortState xmlns:xlrd2="http://schemas.microsoft.com/office/spreadsheetml/2017/richdata2" ref="A5:N24">
    <sortCondition ref="B4:B24"/>
  </sortState>
  <tableColumns count="14">
    <tableColumn id="1" xr3:uid="{C239A722-0E0F-437B-A1E3-1F639E4437AC}" name="Pořadí" dataDxfId="13"/>
    <tableColumn id="2" xr3:uid="{EF62351B-78E5-4A78-9BA0-04967DBBD49D}" name="Pořadí žádosti ve VFP" dataDxfId="12"/>
    <tableColumn id="3" xr3:uid="{C95C4912-F438-4952-A22E-2B0A877F988D}" name="Žadatel" dataDxfId="11"/>
    <tableColumn id="4" xr3:uid="{445B0929-32CF-4BC8-B586-9FF9A14ED585}" name="Právní forma" dataDxfId="10"/>
    <tableColumn id="5" xr3:uid="{D1C40A98-CDDF-452F-A26E-1355451DA944}" name="IČ" dataDxfId="9"/>
    <tableColumn id="6" xr3:uid="{2571F55A-4CF7-46DE-8406-511A16F95128}" name="Adresa žadatele" dataDxfId="8"/>
    <tableColumn id="7" xr3:uid="{4C679991-71B4-4E5D-B671-F18B6D4440D9}" name="Název proj" dataDxfId="7"/>
    <tableColumn id="8" xr3:uid="{7DD60EB9-D5B0-4C8B-B683-1160EC85A8F6}" name="Celkové uznatelné náklady projektu (Kč)" dataDxfId="6">
      <calculatedColumnFormula>SUM(I5,L5)</calculatedColumnFormula>
    </tableColumn>
    <tableColumn id="9" xr3:uid="{EE4216D2-8005-4130-90F1-309E16CB3849}" name="Podíl žadatele na uznatelných nákladech projektu (Kč)" dataDxfId="5"/>
    <tableColumn id="10" xr3:uid="{CCE062DB-7EAF-4FCF-9E38-6CE34C6FBF4C}" name="Podíl žadatele na uznatelných nákladech projektu (%)" dataDxfId="4"/>
    <tableColumn id="11" xr3:uid="{C7552B8C-F294-48CA-9E06-B1896E574F64}" name="Podíl dotace na uznatelných nákladech projektu (%)" dataDxfId="1"/>
    <tableColumn id="12" xr3:uid="{03942386-5C89-432B-B909-FBB289927571}" name="Podíl dotace na uznatelných nákladech projektu (Kč)" dataDxfId="0"/>
    <tableColumn id="13" xr3:uid="{87966B5D-DA2F-4309-9049-5CE9852F31E7}" name="Dotace neinvestiční (Kč)" dataDxfId="3"/>
    <tableColumn id="14" xr3:uid="{1404666F-0ABE-4323-B686-AFE8FE75A552}" name="Maximální časová použitelnost dotace od - do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Z18" sqref="Z18"/>
    </sheetView>
  </sheetViews>
  <sheetFormatPr defaultRowHeight="15" x14ac:dyDescent="0.25"/>
  <cols>
    <col min="1" max="1" width="9" customWidth="1"/>
    <col min="2" max="2" width="7.7109375" customWidth="1"/>
    <col min="3" max="3" width="38.28515625" bestFit="1" customWidth="1"/>
    <col min="4" max="4" width="20.5703125" bestFit="1" customWidth="1"/>
    <col min="5" max="5" width="9" bestFit="1" customWidth="1"/>
    <col min="6" max="6" width="18" customWidth="1"/>
    <col min="7" max="7" width="74.140625" bestFit="1" customWidth="1"/>
    <col min="8" max="8" width="10.7109375" customWidth="1"/>
    <col min="9" max="13" width="10.140625" customWidth="1"/>
    <col min="14" max="14" width="21.42578125" customWidth="1"/>
  </cols>
  <sheetData>
    <row r="1" spans="1:14" x14ac:dyDescent="0.25">
      <c r="A1" s="1"/>
      <c r="B1" s="1"/>
    </row>
    <row r="2" spans="1:14" ht="18.600000000000001" customHeight="1" x14ac:dyDescent="0.25">
      <c r="A2" t="s">
        <v>14</v>
      </c>
      <c r="B2" s="1"/>
    </row>
    <row r="3" spans="1:14" ht="15.75" hidden="1" x14ac:dyDescent="0.25">
      <c r="A3" s="2"/>
      <c r="B3" s="2"/>
    </row>
    <row r="4" spans="1:14" ht="123.6" customHeight="1" x14ac:dyDescent="0.25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7" t="s">
        <v>9</v>
      </c>
      <c r="J4" s="8" t="s">
        <v>8</v>
      </c>
      <c r="K4" s="9" t="s">
        <v>10</v>
      </c>
      <c r="L4" s="8" t="s">
        <v>11</v>
      </c>
      <c r="M4" s="10" t="s">
        <v>93</v>
      </c>
      <c r="N4" s="19" t="s">
        <v>12</v>
      </c>
    </row>
    <row r="5" spans="1:14" x14ac:dyDescent="0.25">
      <c r="A5" s="20">
        <v>1</v>
      </c>
      <c r="B5" s="17">
        <v>1</v>
      </c>
      <c r="C5" s="12" t="s">
        <v>15</v>
      </c>
      <c r="D5" s="13" t="s">
        <v>30</v>
      </c>
      <c r="E5" s="11" t="s">
        <v>31</v>
      </c>
      <c r="F5" s="12" t="s">
        <v>46</v>
      </c>
      <c r="G5" s="13" t="s">
        <v>61</v>
      </c>
      <c r="H5" s="14">
        <f>SUM(I5,L5)</f>
        <v>428700</v>
      </c>
      <c r="I5" s="18">
        <v>303700</v>
      </c>
      <c r="J5" s="12" t="s">
        <v>76</v>
      </c>
      <c r="K5" s="12" t="s">
        <v>85</v>
      </c>
      <c r="L5" s="15">
        <v>125000</v>
      </c>
      <c r="M5" s="15">
        <v>125000</v>
      </c>
      <c r="N5" s="16" t="s">
        <v>13</v>
      </c>
    </row>
    <row r="6" spans="1:14" x14ac:dyDescent="0.25">
      <c r="A6" s="20">
        <v>2</v>
      </c>
      <c r="B6" s="17">
        <v>2</v>
      </c>
      <c r="C6" s="12" t="s">
        <v>16</v>
      </c>
      <c r="D6" s="13" t="s">
        <v>30</v>
      </c>
      <c r="E6" s="11" t="s">
        <v>32</v>
      </c>
      <c r="F6" s="12" t="s">
        <v>47</v>
      </c>
      <c r="G6" s="13" t="s">
        <v>62</v>
      </c>
      <c r="H6" s="14">
        <f>SUM(I6,L6)</f>
        <v>250000</v>
      </c>
      <c r="I6" s="18">
        <v>125000</v>
      </c>
      <c r="J6" s="12" t="s">
        <v>77</v>
      </c>
      <c r="K6" s="12" t="s">
        <v>77</v>
      </c>
      <c r="L6" s="15">
        <v>125000</v>
      </c>
      <c r="M6" s="15">
        <v>125000</v>
      </c>
      <c r="N6" s="16" t="s">
        <v>13</v>
      </c>
    </row>
    <row r="7" spans="1:14" x14ac:dyDescent="0.25">
      <c r="A7" s="20">
        <v>3</v>
      </c>
      <c r="B7" s="17">
        <v>3</v>
      </c>
      <c r="C7" s="12" t="s">
        <v>17</v>
      </c>
      <c r="D7" s="13" t="s">
        <v>30</v>
      </c>
      <c r="E7" s="11" t="s">
        <v>33</v>
      </c>
      <c r="F7" s="12" t="s">
        <v>48</v>
      </c>
      <c r="G7" s="13" t="s">
        <v>63</v>
      </c>
      <c r="H7" s="14">
        <f>SUM(I7,L7)</f>
        <v>250000</v>
      </c>
      <c r="I7" s="18">
        <v>125000</v>
      </c>
      <c r="J7" s="12" t="s">
        <v>77</v>
      </c>
      <c r="K7" s="12" t="s">
        <v>77</v>
      </c>
      <c r="L7" s="15">
        <v>125000</v>
      </c>
      <c r="M7" s="15">
        <v>125000</v>
      </c>
      <c r="N7" s="16" t="s">
        <v>13</v>
      </c>
    </row>
    <row r="8" spans="1:14" x14ac:dyDescent="0.25">
      <c r="A8" s="20">
        <v>4</v>
      </c>
      <c r="B8" s="17">
        <v>4</v>
      </c>
      <c r="C8" s="12" t="s">
        <v>18</v>
      </c>
      <c r="D8" s="13" t="s">
        <v>30</v>
      </c>
      <c r="E8" s="11" t="s">
        <v>34</v>
      </c>
      <c r="F8" s="12" t="s">
        <v>49</v>
      </c>
      <c r="G8" s="13" t="s">
        <v>64</v>
      </c>
      <c r="H8" s="14">
        <f>SUM(I8,L8)</f>
        <v>250000</v>
      </c>
      <c r="I8" s="18">
        <v>125000</v>
      </c>
      <c r="J8" s="12" t="s">
        <v>77</v>
      </c>
      <c r="K8" s="12" t="s">
        <v>77</v>
      </c>
      <c r="L8" s="15">
        <v>125000</v>
      </c>
      <c r="M8" s="15">
        <v>125000</v>
      </c>
      <c r="N8" s="16" t="s">
        <v>13</v>
      </c>
    </row>
    <row r="9" spans="1:14" x14ac:dyDescent="0.25">
      <c r="A9" s="20">
        <v>5</v>
      </c>
      <c r="B9" s="17">
        <v>5</v>
      </c>
      <c r="C9" s="12" t="s">
        <v>19</v>
      </c>
      <c r="D9" s="13" t="s">
        <v>30</v>
      </c>
      <c r="E9" s="11" t="s">
        <v>35</v>
      </c>
      <c r="F9" s="12" t="s">
        <v>50</v>
      </c>
      <c r="G9" s="13" t="s">
        <v>65</v>
      </c>
      <c r="H9" s="14">
        <f>SUM(I9,L9)</f>
        <v>250000</v>
      </c>
      <c r="I9" s="18">
        <v>125000</v>
      </c>
      <c r="J9" s="12" t="s">
        <v>77</v>
      </c>
      <c r="K9" s="12" t="s">
        <v>77</v>
      </c>
      <c r="L9" s="15">
        <v>125000</v>
      </c>
      <c r="M9" s="15">
        <v>125000</v>
      </c>
      <c r="N9" s="16" t="s">
        <v>13</v>
      </c>
    </row>
    <row r="10" spans="1:14" x14ac:dyDescent="0.25">
      <c r="A10" s="20">
        <v>6</v>
      </c>
      <c r="B10" s="17">
        <v>8</v>
      </c>
      <c r="C10" s="12" t="s">
        <v>20</v>
      </c>
      <c r="D10" s="13" t="s">
        <v>30</v>
      </c>
      <c r="E10" s="11" t="s">
        <v>36</v>
      </c>
      <c r="F10" s="12" t="s">
        <v>51</v>
      </c>
      <c r="G10" s="13" t="s">
        <v>66</v>
      </c>
      <c r="H10" s="14">
        <f>SUM(I10,L10)</f>
        <v>250000</v>
      </c>
      <c r="I10" s="18">
        <v>125000</v>
      </c>
      <c r="J10" s="12" t="s">
        <v>77</v>
      </c>
      <c r="K10" s="12" t="s">
        <v>77</v>
      </c>
      <c r="L10" s="15">
        <v>125000</v>
      </c>
      <c r="M10" s="15">
        <v>125000</v>
      </c>
      <c r="N10" s="16" t="s">
        <v>13</v>
      </c>
    </row>
    <row r="11" spans="1:14" x14ac:dyDescent="0.25">
      <c r="A11" s="20">
        <v>7</v>
      </c>
      <c r="B11" s="17">
        <v>9</v>
      </c>
      <c r="C11" s="12" t="s">
        <v>21</v>
      </c>
      <c r="D11" s="13" t="s">
        <v>30</v>
      </c>
      <c r="E11" s="11" t="s">
        <v>37</v>
      </c>
      <c r="F11" s="12" t="s">
        <v>52</v>
      </c>
      <c r="G11" s="13" t="s">
        <v>67</v>
      </c>
      <c r="H11" s="14">
        <f>SUM(I11,L11)</f>
        <v>262200</v>
      </c>
      <c r="I11" s="18">
        <v>137200</v>
      </c>
      <c r="J11" s="12" t="s">
        <v>78</v>
      </c>
      <c r="K11" s="12" t="s">
        <v>86</v>
      </c>
      <c r="L11" s="15">
        <v>125000</v>
      </c>
      <c r="M11" s="15">
        <v>125000</v>
      </c>
      <c r="N11" s="16" t="s">
        <v>13</v>
      </c>
    </row>
    <row r="12" spans="1:14" x14ac:dyDescent="0.25">
      <c r="A12" s="20">
        <v>8</v>
      </c>
      <c r="B12" s="17">
        <v>14</v>
      </c>
      <c r="C12" s="12" t="s">
        <v>22</v>
      </c>
      <c r="D12" s="13" t="s">
        <v>30</v>
      </c>
      <c r="E12" s="11" t="s">
        <v>38</v>
      </c>
      <c r="F12" s="12" t="s">
        <v>53</v>
      </c>
      <c r="G12" s="13" t="s">
        <v>68</v>
      </c>
      <c r="H12" s="14">
        <f>SUM(I12,L12)</f>
        <v>578016</v>
      </c>
      <c r="I12" s="18">
        <v>453016</v>
      </c>
      <c r="J12" s="12" t="s">
        <v>79</v>
      </c>
      <c r="K12" s="12" t="s">
        <v>87</v>
      </c>
      <c r="L12" s="15">
        <v>125000</v>
      </c>
      <c r="M12" s="15">
        <v>125000</v>
      </c>
      <c r="N12" s="16" t="s">
        <v>13</v>
      </c>
    </row>
    <row r="13" spans="1:14" x14ac:dyDescent="0.25">
      <c r="A13" s="20">
        <v>9</v>
      </c>
      <c r="B13" s="17">
        <v>21</v>
      </c>
      <c r="C13" s="12" t="s">
        <v>23</v>
      </c>
      <c r="D13" s="13" t="s">
        <v>30</v>
      </c>
      <c r="E13" s="11" t="s">
        <v>39</v>
      </c>
      <c r="F13" s="12" t="s">
        <v>54</v>
      </c>
      <c r="G13" s="13" t="s">
        <v>69</v>
      </c>
      <c r="H13" s="14">
        <f>SUM(I13,L13)</f>
        <v>250008</v>
      </c>
      <c r="I13" s="18">
        <v>125008</v>
      </c>
      <c r="J13" s="12" t="s">
        <v>77</v>
      </c>
      <c r="K13" s="12" t="s">
        <v>77</v>
      </c>
      <c r="L13" s="15">
        <v>125000</v>
      </c>
      <c r="M13" s="15">
        <v>125000</v>
      </c>
      <c r="N13" s="16" t="s">
        <v>13</v>
      </c>
    </row>
    <row r="14" spans="1:14" x14ac:dyDescent="0.25">
      <c r="A14" s="20">
        <v>10</v>
      </c>
      <c r="B14" s="17">
        <v>25</v>
      </c>
      <c r="C14" s="12" t="s">
        <v>24</v>
      </c>
      <c r="D14" s="13" t="s">
        <v>30</v>
      </c>
      <c r="E14" s="11" t="s">
        <v>40</v>
      </c>
      <c r="F14" s="12" t="s">
        <v>55</v>
      </c>
      <c r="G14" s="13" t="s">
        <v>70</v>
      </c>
      <c r="H14" s="14">
        <f>SUM(I14,L14)</f>
        <v>276000</v>
      </c>
      <c r="I14" s="18">
        <v>151000</v>
      </c>
      <c r="J14" s="12" t="s">
        <v>80</v>
      </c>
      <c r="K14" s="12" t="s">
        <v>88</v>
      </c>
      <c r="L14" s="15">
        <v>125000</v>
      </c>
      <c r="M14" s="15">
        <v>125000</v>
      </c>
      <c r="N14" s="16" t="s">
        <v>13</v>
      </c>
    </row>
    <row r="15" spans="1:14" x14ac:dyDescent="0.25">
      <c r="A15" s="20">
        <v>11</v>
      </c>
      <c r="B15" s="17">
        <v>29</v>
      </c>
      <c r="C15" s="12" t="s">
        <v>25</v>
      </c>
      <c r="D15" s="13" t="s">
        <v>30</v>
      </c>
      <c r="E15" s="11" t="s">
        <v>41</v>
      </c>
      <c r="F15" s="12" t="s">
        <v>56</v>
      </c>
      <c r="G15" s="13" t="s">
        <v>71</v>
      </c>
      <c r="H15" s="14">
        <f>SUM(I15,L15)</f>
        <v>404500</v>
      </c>
      <c r="I15" s="18">
        <v>279500</v>
      </c>
      <c r="J15" s="12" t="s">
        <v>81</v>
      </c>
      <c r="K15" s="12" t="s">
        <v>89</v>
      </c>
      <c r="L15" s="15">
        <v>125000</v>
      </c>
      <c r="M15" s="15">
        <v>125000</v>
      </c>
      <c r="N15" s="16" t="s">
        <v>13</v>
      </c>
    </row>
    <row r="16" spans="1:14" x14ac:dyDescent="0.25">
      <c r="A16" s="20">
        <v>12</v>
      </c>
      <c r="B16" s="17">
        <v>30</v>
      </c>
      <c r="C16" s="12" t="s">
        <v>26</v>
      </c>
      <c r="D16" s="13" t="s">
        <v>30</v>
      </c>
      <c r="E16" s="11" t="s">
        <v>42</v>
      </c>
      <c r="F16" s="12" t="s">
        <v>57</v>
      </c>
      <c r="G16" s="13" t="s">
        <v>72</v>
      </c>
      <c r="H16" s="14">
        <f>SUM(I16,L16)</f>
        <v>353000</v>
      </c>
      <c r="I16" s="18">
        <v>228000</v>
      </c>
      <c r="J16" s="12" t="s">
        <v>82</v>
      </c>
      <c r="K16" s="12" t="s">
        <v>90</v>
      </c>
      <c r="L16" s="15">
        <v>125000</v>
      </c>
      <c r="M16" s="15">
        <v>125000</v>
      </c>
      <c r="N16" s="16" t="s">
        <v>13</v>
      </c>
    </row>
    <row r="17" spans="1:14" x14ac:dyDescent="0.25">
      <c r="A17" s="20">
        <v>13</v>
      </c>
      <c r="B17" s="17">
        <v>43</v>
      </c>
      <c r="C17" s="12" t="s">
        <v>27</v>
      </c>
      <c r="D17" s="13" t="s">
        <v>30</v>
      </c>
      <c r="E17" s="11" t="s">
        <v>43</v>
      </c>
      <c r="F17" s="12" t="s">
        <v>58</v>
      </c>
      <c r="G17" s="13" t="s">
        <v>73</v>
      </c>
      <c r="H17" s="14">
        <f>SUM(I17,L17)</f>
        <v>250000</v>
      </c>
      <c r="I17" s="18">
        <v>125000</v>
      </c>
      <c r="J17" s="12" t="s">
        <v>77</v>
      </c>
      <c r="K17" s="12" t="s">
        <v>77</v>
      </c>
      <c r="L17" s="15">
        <v>125000</v>
      </c>
      <c r="M17" s="15">
        <v>125000</v>
      </c>
      <c r="N17" s="16" t="s">
        <v>13</v>
      </c>
    </row>
    <row r="18" spans="1:14" x14ac:dyDescent="0.25">
      <c r="A18" s="20">
        <v>14</v>
      </c>
      <c r="B18" s="17">
        <v>60</v>
      </c>
      <c r="C18" s="12" t="s">
        <v>28</v>
      </c>
      <c r="D18" s="13" t="s">
        <v>30</v>
      </c>
      <c r="E18" s="11" t="s">
        <v>44</v>
      </c>
      <c r="F18" s="12" t="s">
        <v>59</v>
      </c>
      <c r="G18" s="13" t="s">
        <v>74</v>
      </c>
      <c r="H18" s="14">
        <f>SUM(I18,L18)</f>
        <v>228000</v>
      </c>
      <c r="I18" s="18">
        <v>115000</v>
      </c>
      <c r="J18" s="12" t="s">
        <v>83</v>
      </c>
      <c r="K18" s="12" t="s">
        <v>91</v>
      </c>
      <c r="L18" s="15">
        <v>113000</v>
      </c>
      <c r="M18" s="15">
        <v>113000</v>
      </c>
      <c r="N18" s="16" t="s">
        <v>13</v>
      </c>
    </row>
    <row r="19" spans="1:14" x14ac:dyDescent="0.25">
      <c r="A19" s="20">
        <v>15</v>
      </c>
      <c r="B19" s="17">
        <v>80</v>
      </c>
      <c r="C19" s="12" t="s">
        <v>29</v>
      </c>
      <c r="D19" s="13" t="s">
        <v>30</v>
      </c>
      <c r="E19" s="11" t="s">
        <v>45</v>
      </c>
      <c r="F19" s="12" t="s">
        <v>60</v>
      </c>
      <c r="G19" s="13" t="s">
        <v>75</v>
      </c>
      <c r="H19" s="14">
        <f>SUM(I19,L19)</f>
        <v>322000</v>
      </c>
      <c r="I19" s="18">
        <v>197000</v>
      </c>
      <c r="J19" s="12" t="s">
        <v>84</v>
      </c>
      <c r="K19" s="12" t="s">
        <v>92</v>
      </c>
      <c r="L19" s="15">
        <v>125000</v>
      </c>
      <c r="M19" s="15">
        <v>125000</v>
      </c>
      <c r="N19" s="16" t="s">
        <v>13</v>
      </c>
    </row>
    <row r="20" spans="1:14" x14ac:dyDescent="0.25">
      <c r="A20" s="20">
        <v>16</v>
      </c>
      <c r="B20" s="31">
        <v>91</v>
      </c>
      <c r="C20" s="32" t="s">
        <v>95</v>
      </c>
      <c r="D20" s="33" t="s">
        <v>30</v>
      </c>
      <c r="E20" s="34" t="s">
        <v>96</v>
      </c>
      <c r="F20" s="32" t="s">
        <v>97</v>
      </c>
      <c r="G20" s="33" t="s">
        <v>98</v>
      </c>
      <c r="H20" s="35">
        <v>245000</v>
      </c>
      <c r="I20" s="36">
        <v>361500</v>
      </c>
      <c r="J20" s="32" t="s">
        <v>99</v>
      </c>
      <c r="K20" s="32" t="s">
        <v>100</v>
      </c>
      <c r="L20" s="37">
        <v>120000</v>
      </c>
      <c r="M20" s="37">
        <v>120000</v>
      </c>
      <c r="N20" s="38" t="s">
        <v>13</v>
      </c>
    </row>
    <row r="21" spans="1:14" x14ac:dyDescent="0.25">
      <c r="A21" s="21"/>
      <c r="B21" s="22"/>
      <c r="C21" s="23"/>
      <c r="D21" s="24"/>
      <c r="E21" s="25"/>
      <c r="F21" s="23"/>
      <c r="G21" s="28" t="s">
        <v>94</v>
      </c>
      <c r="H21" s="29">
        <f>SUM(I21,L21)</f>
        <v>5083924</v>
      </c>
      <c r="I21" s="30">
        <f>SUM(Tabulka2[Podíl žadatele na uznatelných nákladech projektu (Kč)])</f>
        <v>3100924</v>
      </c>
      <c r="J21" s="30"/>
      <c r="K21" s="30"/>
      <c r="L21" s="30">
        <f>SUM(Tabulka2[Podíl dotace na uznatelných nákladech projektu (Kč)])</f>
        <v>1983000</v>
      </c>
      <c r="M21" s="26"/>
      <c r="N21" s="27"/>
    </row>
  </sheetData>
  <phoneticPr fontId="7" type="noConversion"/>
  <pageMargins left="0.7" right="0.7" top="0.75" bottom="0.75" header="0.3" footer="0.3"/>
  <headerFooter>
    <oddFooter>&amp;L_x000D_&amp;1#&amp;"Calibri"&amp;9&amp;K000000 Klasifikace informací: Neveřejné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Podpořené projekty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Kabelková Zuzana</dc:creator>
  <cp:lastModifiedBy>Kabelková Zuzana</cp:lastModifiedBy>
  <dcterms:created xsi:type="dcterms:W3CDTF">2015-06-05T18:19:34Z</dcterms:created>
  <dcterms:modified xsi:type="dcterms:W3CDTF">2026-02-11T11:18:52Z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2026-01-29T14:40:12Z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eb660e2a-39db-4fc9-8abc-2935fc6e0aba</vt:lpwstr>
  </property>
  <property fmtid="{D5CDD505-2E9C-101B-9397-08002B2CF9AE}" pid="8" name="MSIP_Label_215ad6d0-798b-44f9-b3fd-112ad6275fb4_ContentBits">
    <vt:lpwstr>2</vt:lpwstr>
  </property>
</Properties>
</file>