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kabelkova_msk_cz/Documents/Dokumenty/POV/POV 2026/9 projednání v komisi/"/>
    </mc:Choice>
  </mc:AlternateContent>
  <xr:revisionPtr revIDLastSave="94" documentId="11_AD4D80C4656A4B7AC02E746A8B597FD85BDEDD8B" xr6:coauthVersionLast="47" xr6:coauthVersionMax="47" xr10:uidLastSave="{B7591628-510D-4CCB-A0A4-D4F8928196A5}"/>
  <bookViews>
    <workbookView xWindow="-105" yWindow="0" windowWidth="26010" windowHeight="209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9" i="1"/>
  <c r="K9" i="1" s="1"/>
  <c r="H5" i="1"/>
  <c r="K5" i="1" s="1"/>
  <c r="H6" i="1"/>
  <c r="K6" i="1" s="1"/>
  <c r="H7" i="1"/>
  <c r="K7" i="1" s="1"/>
  <c r="H8" i="1"/>
  <c r="K8" i="1" s="1"/>
  <c r="H4" i="1"/>
  <c r="K4" i="1" s="1"/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tc={E9FC745C-3923-4857-BE7D-5D6FE31B30CF}</author>
  </authors>
  <commentList>
    <comment ref="C9" authorId="0" shapeId="0" xr:uid="{E9FC745C-3923-4857-BE7D-5D6FE31B30C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Upravit rozpočet asi jsou to neinvestice ne investice</t>
      </text>
    </comment>
  </commentList>
</comments>
</file>

<file path=xl/sharedStrings.xml><?xml version="1.0" encoding="utf-8"?>
<sst xmlns="http://schemas.openxmlformats.org/spreadsheetml/2006/main" count="59" uniqueCount="48">
  <si>
    <t>Pořadí</t>
  </si>
  <si>
    <t>Pořadí žádosti ve VFP</t>
  </si>
  <si>
    <t>Žadatel</t>
  </si>
  <si>
    <t>Právní forma</t>
  </si>
  <si>
    <t>IČ</t>
  </si>
  <si>
    <t>Adresa žadatele</t>
  </si>
  <si>
    <t>Název proj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</si>
  <si>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</si>
  <si>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</si>
  <si>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</si>
  <si>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</si>
  <si>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Podíl dotace na uznatelných nákladech projektu (Kč)</t>
  </si>
  <si>
    <t>Maximální časová použitelnost dotace od - do</t>
  </si>
  <si>
    <t>1.1.2026-31.12.2026</t>
  </si>
  <si>
    <t>Obec Hrádek</t>
  </si>
  <si>
    <t>Obec Libhošť</t>
  </si>
  <si>
    <t>Obec Staré Těchanovice</t>
  </si>
  <si>
    <t>Obec Tichá</t>
  </si>
  <si>
    <t>Obec Třanovice</t>
  </si>
  <si>
    <t>Obec Řepiště</t>
  </si>
  <si>
    <t>obec</t>
  </si>
  <si>
    <t>00535958</t>
  </si>
  <si>
    <t>72086718</t>
  </si>
  <si>
    <t>00635529</t>
  </si>
  <si>
    <t>00298476</t>
  </si>
  <si>
    <t>00576921</t>
  </si>
  <si>
    <t>00577031</t>
  </si>
  <si>
    <t>Hrádek 352, 739 97</t>
  </si>
  <si>
    <t>Libhošť 540, 742 57 Libhošť</t>
  </si>
  <si>
    <t>Staré Těchanovice 48, 749 01 Vítkov</t>
  </si>
  <si>
    <t>Tichá č. 1, 742 74 Tichá</t>
  </si>
  <si>
    <t>Třanovice 8</t>
  </si>
  <si>
    <t>Nad Datyňkou 210, 739 32 Řepiště</t>
  </si>
  <si>
    <t>Studie – nové využití objektu bývalého motorestu BOAL</t>
  </si>
  <si>
    <t>Veřejné prostranství v centru obce Libhošť</t>
  </si>
  <si>
    <t>Rekonstrukce bývalé požární zbrojnice</t>
  </si>
  <si>
    <t>Studie dopravní obslužnosti lokality na pomezí Tichá - Frenštát p.R.</t>
  </si>
  <si>
    <t>Studie řešení veřejného prostranství v obci Třanovice</t>
  </si>
  <si>
    <t>Studie řešení veřejných prostranství v okolí kostela sv. Michaela archanděla v Řepištích</t>
  </si>
  <si>
    <t>30,00 %</t>
  </si>
  <si>
    <t>60,01 %</t>
  </si>
  <si>
    <t>30,07 %</t>
  </si>
  <si>
    <t>30,67 %</t>
  </si>
  <si>
    <t>57,33 %</t>
  </si>
  <si>
    <t>Celkem</t>
  </si>
  <si>
    <t>Podpora obnovy a rozvoje venkova Moravskoslezského kraje 2026 DT3 - podpořené projekty</t>
  </si>
  <si>
    <t>Dotace investiční (Kč)</t>
  </si>
  <si>
    <t>Dotace neinvestiční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</si>
</sst>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ptos Narrow"/>
      <family val="2"/>
      <charset val="238"/>
    </font>
    <font>
      <sz val="11"/>
      <color rgb="FF000000"/>
      <name val="Aptos Narrow"/>
      <family val="2"/>
      <charset val="238"/>
    </font>
    <font>
      <sz val="12"/>
      <color rgb="FF000000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14" fontId="4" fillId="0" borderId="8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3" fontId="5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0" fontId="2" fillId="2" borderId="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5" fillId="0" borderId="0" xfId="0" applyNumberFormat="1" applyFont="1" applyBorder="1"/>
    <xf numFmtId="10" fontId="3" fillId="0" borderId="1" xfId="1" applyNumberFormat="1" applyFont="1" applyBorder="1"/>
    <xf numFmtId="10" fontId="3" fillId="0" borderId="7" xfId="1" applyNumberFormat="1" applyFont="1" applyBorder="1"/>
    <xf numFmtId="3" fontId="4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/>
  </cellXfs>
  <cellStyles count="2">
    <cellStyle name="Normální" xfId="0" builtinId="0"/>
    <cellStyle name="Procenta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theme="1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belková Zuzana" id="{01A07DA2-D354-407B-854A-F68C314E98C5}" userId="S::zuzana.kabelkova@msk.cz::fe1e4c51-0add-4e1a-b483-5227fd3d7d0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E80A89-5A26-4180-BC04-58AD065CB8E7}" name="Tabulka1" displayName="Tabulka1" ref="A3:O9" totalsRowShown="0" tableBorderDxfId="15">
  <autoFilter ref="A3:O9" xr:uid="{2AE80A89-5A26-4180-BC04-58AD065CB8E7}"/>
  <tableColumns count="15">
    <tableColumn id="1" xr3:uid="{21A9FCBB-4AEE-4833-B394-D72C2C5F10AB}" name="Pořadí" dataDxfId="14"/>
    <tableColumn id="2" xr3:uid="{971B25A3-0B4F-4A8B-BEFF-BEE68310B363}" name="Pořadí žádosti ve VFP" dataDxfId="13"/>
    <tableColumn id="3" xr3:uid="{EABC44C8-CC65-4D0E-8D42-41E618EEFA16}" name="Žadatel" dataDxfId="12"/>
    <tableColumn id="4" xr3:uid="{385884B8-1A21-48C2-8C96-184AEB8C07FB}" name="Právní forma" dataDxfId="11"/>
    <tableColumn id="5" xr3:uid="{912DB2BF-F2BE-488C-8486-250C6335B6D5}" name="IČ" dataDxfId="10"/>
    <tableColumn id="6" xr3:uid="{85FFECA1-250E-41D0-8D9F-6B43218BDBF7}" name="Adresa žadatele" dataDxfId="9"/>
    <tableColumn id="7" xr3:uid="{F56D1941-99E1-4789-9681-254E5487F8CB}" name="Název proj" dataDxfId="8"/>
    <tableColumn id="8" xr3:uid="{CF4CE5D9-B21D-492D-B034-D8065B0EB825}" name="Celkové uznatelné náklady projektu (Kč)" dataDxfId="7">
      <calculatedColumnFormula>SUM(J4+L4)</calculatedColumnFormula>
    </tableColumn>
    <tableColumn id="9" xr3:uid="{63AA5777-9A41-454C-AA73-A90C092AD4C4}" name="Podíl žadatele na uznatelných nákladech projektu (%)" dataDxfId="6"/>
    <tableColumn id="10" xr3:uid="{8E321D3F-E278-41BA-8DAE-A9E8C8B8CE01}" name="Podíl žadatele na uznatelných nákladech projektu (Kč)" dataDxfId="5"/>
    <tableColumn id="11" xr3:uid="{640BC5EF-885D-459A-A855-7D6742AA8641}" name="Podíl dotace na uznatelných nákladech projektu (%)" dataDxfId="0" dataCellStyle="Procenta">
      <calculatedColumnFormula>Tabulka1[[#This Row],[Podíl dotace na uznatelných nákladech projektu (Kč)]]/Tabulka1[[#This Row],[Celkové uznatelné náklady projektu (Kč)]]</calculatedColumnFormula>
    </tableColumn>
    <tableColumn id="12" xr3:uid="{935EDBE5-EB35-4762-9ADF-0489701C1570}" name="Podíl dotace na uznatelných nákladech projektu (Kč)" dataDxfId="1"/>
    <tableColumn id="13" xr3:uid="{ACA8927E-19E3-4753-92C2-DDD5C21B08F1}" name="Dotace investiční (Kč)" dataDxfId="3"/>
    <tableColumn id="15" xr3:uid="{99AA0297-0B54-4CC2-8443-D12B28BCDE61}" name="Dotace neinvestiční (Kč)" dataDxfId="2"/>
    <tableColumn id="14" xr3:uid="{AE049B67-A7AE-4702-A445-9D65CB881C81}" name="Maximální časová použitelnost dotace od - do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6-01-19T14:22:32.63" personId="{01A07DA2-D354-407B-854A-F68C314E98C5}" id="{E9FC745C-3923-4857-BE7D-5D6FE31B30CF}">
    <text>Upravit rozpočet asi jsou to neinvestice ne investice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topLeftCell="B1" workbookViewId="0">
      <selection activeCell="L21" sqref="L21"/>
    </sheetView>
  </sheetViews>
  <sheetFormatPr defaultRowHeight="15" x14ac:dyDescent="0.25"/>
  <cols>
    <col min="1" max="1" width="9" customWidth="1"/>
    <col min="2" max="2" width="10.28515625" customWidth="1"/>
    <col min="3" max="3" width="21.28515625" bestFit="1" customWidth="1"/>
    <col min="4" max="4" width="8.28515625" customWidth="1"/>
    <col min="5" max="5" width="9" bestFit="1" customWidth="1"/>
    <col min="6" max="6" width="18" customWidth="1"/>
    <col min="7" max="7" width="73" bestFit="1" customWidth="1"/>
    <col min="8" max="14" width="13.28515625" customWidth="1"/>
    <col min="15" max="15" width="24.7109375" customWidth="1"/>
  </cols>
  <sheetData>
    <row r="1" spans="1:15" x14ac:dyDescent="0.25">
      <c r="B1" s="35" t="s">
        <v>45</v>
      </c>
    </row>
    <row r="3" spans="1:15" ht="76.5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1" t="s">
        <v>7</v>
      </c>
      <c r="I3" s="12" t="s">
        <v>8</v>
      </c>
      <c r="J3" s="13" t="s">
        <v>9</v>
      </c>
      <c r="K3" s="14" t="s">
        <v>10</v>
      </c>
      <c r="L3" s="13" t="s">
        <v>11</v>
      </c>
      <c r="M3" s="37" t="s">
        <v>46</v>
      </c>
      <c r="N3" s="37" t="s">
        <v>47</v>
      </c>
      <c r="O3" s="15" t="s">
        <v>12</v>
      </c>
    </row>
    <row r="4" spans="1:15" x14ac:dyDescent="0.25">
      <c r="A4" s="1">
        <v>1</v>
      </c>
      <c r="B4" s="2">
        <v>22</v>
      </c>
      <c r="C4" s="3" t="s">
        <v>14</v>
      </c>
      <c r="D4" s="4" t="s">
        <v>20</v>
      </c>
      <c r="E4" s="5" t="s">
        <v>21</v>
      </c>
      <c r="F4" s="3" t="s">
        <v>27</v>
      </c>
      <c r="G4" s="4" t="s">
        <v>33</v>
      </c>
      <c r="H4" s="6">
        <f>SUM(J4+L4)</f>
        <v>300000</v>
      </c>
      <c r="I4" s="3" t="s">
        <v>39</v>
      </c>
      <c r="J4" s="22">
        <v>90000</v>
      </c>
      <c r="K4" s="41">
        <f>Tabulka1[[#This Row],[Podíl dotace na uznatelných nákladech projektu (Kč)]]/Tabulka1[[#This Row],[Celkové uznatelné náklady projektu (Kč)]]</f>
        <v>0.7</v>
      </c>
      <c r="L4" s="23">
        <v>210000</v>
      </c>
      <c r="M4" s="23">
        <v>210000</v>
      </c>
      <c r="N4" s="38"/>
      <c r="O4" s="7" t="s">
        <v>13</v>
      </c>
    </row>
    <row r="5" spans="1:15" x14ac:dyDescent="0.25">
      <c r="A5" s="1">
        <v>2</v>
      </c>
      <c r="B5" s="2">
        <v>51</v>
      </c>
      <c r="C5" s="3" t="s">
        <v>15</v>
      </c>
      <c r="D5" s="4" t="s">
        <v>20</v>
      </c>
      <c r="E5" s="5" t="s">
        <v>22</v>
      </c>
      <c r="F5" s="3" t="s">
        <v>28</v>
      </c>
      <c r="G5" s="4" t="s">
        <v>34</v>
      </c>
      <c r="H5" s="6">
        <f>SUM(J5+L5)</f>
        <v>572000</v>
      </c>
      <c r="I5" s="3" t="s">
        <v>40</v>
      </c>
      <c r="J5" s="22">
        <v>172000</v>
      </c>
      <c r="K5" s="41">
        <f>Tabulka1[[#This Row],[Podíl dotace na uznatelných nákladech projektu (Kč)]]/Tabulka1[[#This Row],[Celkové uznatelné náklady projektu (Kč)]]</f>
        <v>0.69930069930069927</v>
      </c>
      <c r="L5" s="23">
        <v>400000</v>
      </c>
      <c r="M5" s="23">
        <v>400000</v>
      </c>
      <c r="N5" s="38"/>
      <c r="O5" s="7" t="s">
        <v>13</v>
      </c>
    </row>
    <row r="6" spans="1:15" x14ac:dyDescent="0.25">
      <c r="A6" s="1">
        <v>3</v>
      </c>
      <c r="B6" s="2">
        <v>63</v>
      </c>
      <c r="C6" s="3" t="s">
        <v>16</v>
      </c>
      <c r="D6" s="4" t="s">
        <v>20</v>
      </c>
      <c r="E6" s="5" t="s">
        <v>23</v>
      </c>
      <c r="F6" s="3" t="s">
        <v>29</v>
      </c>
      <c r="G6" s="4" t="s">
        <v>35</v>
      </c>
      <c r="H6" s="6">
        <f>SUM(J6+L6)</f>
        <v>315000</v>
      </c>
      <c r="I6" s="3" t="s">
        <v>41</v>
      </c>
      <c r="J6" s="22">
        <v>95000</v>
      </c>
      <c r="K6" s="41">
        <f>Tabulka1[[#This Row],[Podíl dotace na uznatelných nákladech projektu (Kč)]]/Tabulka1[[#This Row],[Celkové uznatelné náklady projektu (Kč)]]</f>
        <v>0.69841269841269837</v>
      </c>
      <c r="L6" s="23">
        <v>220000</v>
      </c>
      <c r="M6" s="38"/>
      <c r="N6" s="23">
        <v>220000</v>
      </c>
      <c r="O6" s="7" t="s">
        <v>13</v>
      </c>
    </row>
    <row r="7" spans="1:15" x14ac:dyDescent="0.25">
      <c r="A7" s="1">
        <v>4</v>
      </c>
      <c r="B7" s="2">
        <v>73</v>
      </c>
      <c r="C7" s="3" t="s">
        <v>17</v>
      </c>
      <c r="D7" s="4" t="s">
        <v>20</v>
      </c>
      <c r="E7" s="5" t="s">
        <v>24</v>
      </c>
      <c r="F7" s="3" t="s">
        <v>30</v>
      </c>
      <c r="G7" s="4" t="s">
        <v>36</v>
      </c>
      <c r="H7" s="6">
        <f>SUM(J7+L7)</f>
        <v>500000</v>
      </c>
      <c r="I7" s="3" t="s">
        <v>39</v>
      </c>
      <c r="J7" s="22">
        <v>150000</v>
      </c>
      <c r="K7" s="41">
        <f>Tabulka1[[#This Row],[Podíl dotace na uznatelných nákladech projektu (Kč)]]/Tabulka1[[#This Row],[Celkové uznatelné náklady projektu (Kč)]]</f>
        <v>0.7</v>
      </c>
      <c r="L7" s="23">
        <v>350000</v>
      </c>
      <c r="M7" s="23">
        <v>350000</v>
      </c>
      <c r="N7" s="38"/>
      <c r="O7" s="7" t="s">
        <v>13</v>
      </c>
    </row>
    <row r="8" spans="1:15" x14ac:dyDescent="0.25">
      <c r="A8" s="1">
        <v>5</v>
      </c>
      <c r="B8" s="2">
        <v>126</v>
      </c>
      <c r="C8" s="3" t="s">
        <v>18</v>
      </c>
      <c r="D8" s="4" t="s">
        <v>20</v>
      </c>
      <c r="E8" s="5" t="s">
        <v>25</v>
      </c>
      <c r="F8" s="3" t="s">
        <v>31</v>
      </c>
      <c r="G8" s="4" t="s">
        <v>37</v>
      </c>
      <c r="H8" s="6">
        <f>SUM(J8+L8)</f>
        <v>300000</v>
      </c>
      <c r="I8" s="3" t="s">
        <v>42</v>
      </c>
      <c r="J8" s="22">
        <v>92000</v>
      </c>
      <c r="K8" s="41">
        <f>Tabulka1[[#This Row],[Podíl dotace na uznatelných nákladech projektu (Kč)]]/Tabulka1[[#This Row],[Celkové uznatelné náklady projektu (Kč)]]</f>
        <v>0.69333333333333336</v>
      </c>
      <c r="L8" s="23">
        <v>208000</v>
      </c>
      <c r="M8" s="23">
        <v>208000</v>
      </c>
      <c r="N8" s="38"/>
      <c r="O8" s="7" t="s">
        <v>13</v>
      </c>
    </row>
    <row r="9" spans="1:15" x14ac:dyDescent="0.25">
      <c r="A9" s="16">
        <v>6</v>
      </c>
      <c r="B9" s="17">
        <v>135</v>
      </c>
      <c r="C9" s="18" t="s">
        <v>19</v>
      </c>
      <c r="D9" s="19" t="s">
        <v>20</v>
      </c>
      <c r="E9" s="20" t="s">
        <v>26</v>
      </c>
      <c r="F9" s="18" t="s">
        <v>32</v>
      </c>
      <c r="G9" s="19" t="s">
        <v>38</v>
      </c>
      <c r="H9" s="43">
        <f>SUM(J9+L9)</f>
        <v>375100</v>
      </c>
      <c r="I9" s="18" t="s">
        <v>43</v>
      </c>
      <c r="J9" s="44">
        <v>113100</v>
      </c>
      <c r="K9" s="42">
        <f>Tabulka1[[#This Row],[Podíl dotace na uznatelných nákladech projektu (Kč)]]/Tabulka1[[#This Row],[Celkové uznatelné náklady projektu (Kč)]]</f>
        <v>0.69848040522527322</v>
      </c>
      <c r="L9" s="24">
        <v>262000</v>
      </c>
      <c r="M9" s="24">
        <v>262000</v>
      </c>
      <c r="N9" s="39"/>
      <c r="O9" s="21" t="s">
        <v>13</v>
      </c>
    </row>
    <row r="10" spans="1:15" x14ac:dyDescent="0.25">
      <c r="A10" s="25"/>
      <c r="B10" s="26"/>
      <c r="C10" s="27"/>
      <c r="D10" s="28"/>
      <c r="E10" s="29"/>
      <c r="F10" s="27"/>
      <c r="G10" s="30" t="s">
        <v>44</v>
      </c>
      <c r="H10" s="31">
        <f>SUM(J10+L10)</f>
        <v>2362100</v>
      </c>
      <c r="I10" s="32"/>
      <c r="J10" s="33">
        <f>SUM(Tabulka1[Podíl žadatele na uznatelných nákladech projektu (Kč)])</f>
        <v>712100</v>
      </c>
      <c r="K10" s="33"/>
      <c r="L10" s="33">
        <f>SUM(Tabulka1[Podíl dotace na uznatelných nákladech projektu (Kč)])</f>
        <v>1650000</v>
      </c>
      <c r="M10" s="40"/>
      <c r="N10" s="40"/>
    </row>
    <row r="19" spans="22:35" x14ac:dyDescent="0.25">
      <c r="V19" s="34"/>
      <c r="W19" s="34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22:35" x14ac:dyDescent="0.25"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22:35" ht="15.75" x14ac:dyDescent="0.25">
      <c r="V21" s="36"/>
      <c r="W21" s="36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</sheetData>
  <phoneticPr fontId="10" type="noConversion"/>
  <pageMargins left="0.7" right="0.7" top="0.75" bottom="0.75" header="0.3" footer="0.3"/>
  <headerFooter>
    <oddFooter>&amp;L_x000D_&amp;1#&amp;"Calibri"&amp;9&amp;K000000 Klasifikace informací: Neveřejné</oddFooter>
  </headerFooter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Kabelková Zuzana</dc:creator>
  <cp:lastModifiedBy>Kabelková Zuzana</cp:lastModifiedBy>
  <dcterms:created xsi:type="dcterms:W3CDTF">2015-06-05T18:19:34Z</dcterms:created>
  <dcterms:modified xsi:type="dcterms:W3CDTF">2026-02-11T11:16:32Z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2026-01-29T14:49:35Z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cb9918c2-7728-4bcc-874f-7e4624d12548</vt:lpwstr>
  </property>
  <property fmtid="{D5CDD505-2E9C-101B-9397-08002B2CF9AE}" pid="8" name="MSIP_Label_215ad6d0-798b-44f9-b3fd-112ad6275fb4_ContentBits">
    <vt:lpwstr>2</vt:lpwstr>
  </property>
</Properties>
</file>