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6/2026-05-13_KRK_Schválení PP 2026/"/>
    </mc:Choice>
  </mc:AlternateContent>
  <xr:revisionPtr revIDLastSave="2337" documentId="8_{FAE99570-857D-4024-A191-2A3CB2315EDA}" xr6:coauthVersionLast="47" xr6:coauthVersionMax="47" xr10:uidLastSave="{C334DEFF-1BAE-4B33-A494-87098FFC877F}"/>
  <bookViews>
    <workbookView xWindow="-120" yWindow="-120" windowWidth="29040" windowHeight="15720" xr2:uid="{3035E1E8-2C26-4430-B933-0962805E224D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5" i="1" l="1"/>
  <c r="B45" i="1" l="1"/>
</calcChain>
</file>

<file path=xl/sharedStrings.xml><?xml version="1.0" encoding="utf-8"?>
<sst xmlns="http://schemas.openxmlformats.org/spreadsheetml/2006/main" count="273" uniqueCount="154">
  <si>
    <t>POŘ. ČÍSLO</t>
  </si>
  <si>
    <t>ŽADATEL</t>
  </si>
  <si>
    <t>PRÁVNÍ FORMA ŽADATELE</t>
  </si>
  <si>
    <t>IČO</t>
  </si>
  <si>
    <t>NÁZEV PROJEKTU</t>
  </si>
  <si>
    <t xml:space="preserve"> CELKOVÉ UZNATELNÉ VÝDAJE</t>
  </si>
  <si>
    <t>MAX. MÍRA DOTACE</t>
  </si>
  <si>
    <t>DOBA REALIZACE PROJEKTU</t>
  </si>
  <si>
    <t>BODY (průměr)</t>
  </si>
  <si>
    <t>PODÁNÍ ŽÁDOSTI</t>
  </si>
  <si>
    <t>POZNÁMKA</t>
  </si>
  <si>
    <t>I/49</t>
  </si>
  <si>
    <t>Bajnar a Suchánek strojní s. r. o.</t>
  </si>
  <si>
    <t>Společnost s ručením omezeným</t>
  </si>
  <si>
    <t>Zavedení moderní laserové technologie ve společnosti Bajnar a Suchánek strojní s.r.o.</t>
  </si>
  <si>
    <t>01.01.2026 - 30.06.2027</t>
  </si>
  <si>
    <t>I/28</t>
  </si>
  <si>
    <t>3D Pixel s. r. o.</t>
  </si>
  <si>
    <t>Voucher pro rozvoj podnikání společnosti 3D Pixel s.r.o.</t>
  </si>
  <si>
    <t>I/45</t>
  </si>
  <si>
    <t>Honsen s. r. o.</t>
  </si>
  <si>
    <t>Výrobní zařízení pro protipožární nátěr H.one</t>
  </si>
  <si>
    <t>I/14</t>
  </si>
  <si>
    <t>P2X-555 s. r. o.</t>
  </si>
  <si>
    <t>Technologický voucher pro Dřevotéku P2X-555 s.r.o.</t>
  </si>
  <si>
    <t>I/70</t>
  </si>
  <si>
    <t>RehaTab, s. r. o.</t>
  </si>
  <si>
    <t>RehaTab</t>
  </si>
  <si>
    <t>I/01</t>
  </si>
  <si>
    <t>KS Local s. r. o.</t>
  </si>
  <si>
    <t>Pořízení výrobního zařízení pro rozvoj společnosti</t>
  </si>
  <si>
    <t>I/61</t>
  </si>
  <si>
    <t>P - Business Group, a. s.</t>
  </si>
  <si>
    <t>Akciová společnost</t>
  </si>
  <si>
    <t>P - Business Group, a.s. - pořízení technologie</t>
  </si>
  <si>
    <t>I/17</t>
  </si>
  <si>
    <t>GVC Aero s. r. o.</t>
  </si>
  <si>
    <t>Rozšíření technologického vybavení GVC Aero s.r.o. pro provoz bezpilotních systémů</t>
  </si>
  <si>
    <t>I/40</t>
  </si>
  <si>
    <t>FARMÁŘSKÝ OBCHŮDEK LUTENA s. r. o.</t>
  </si>
  <si>
    <t>Modernizace výrobního zázemí pro řemeslnou výrobu masných výrobků společnosti FARMÁŘSKÝ
OBCHŮDEK LUTENA s.r.o.</t>
  </si>
  <si>
    <t>I/29</t>
  </si>
  <si>
    <t>Kristián Pytel</t>
  </si>
  <si>
    <t xml:space="preserve">Fyzická osoba podnikající dle živnostenského zákona </t>
  </si>
  <si>
    <t>23448148</t>
  </si>
  <si>
    <t>Digitalizace pasportizace staveb a 3D dokumentace v Moravskoslezském kraji</t>
  </si>
  <si>
    <t>I/11</t>
  </si>
  <si>
    <t>PhDr. Petr Nilius, Ph.D.</t>
  </si>
  <si>
    <t>21418772</t>
  </si>
  <si>
    <t>CogniVia</t>
  </si>
  <si>
    <t>I/68</t>
  </si>
  <si>
    <t>RIMEDIX s. r. o.</t>
  </si>
  <si>
    <t>Multimodální systém pro fotobiomodulaci a neuroregulaci</t>
  </si>
  <si>
    <t>I/05</t>
  </si>
  <si>
    <t>Athletes PREP EDUCATION s. r. o.</t>
  </si>
  <si>
    <t>Integrované měřicí zařízení sportovní biomechaniky s cloudovou analytikou</t>
  </si>
  <si>
    <t>I/09</t>
  </si>
  <si>
    <t>Kardio Dodulík s. r. o.</t>
  </si>
  <si>
    <t>Implementace strukturovaného diagnostického postupu pro časný záchyt kardiovaskulárních rizik u nově registrovaných pacientů</t>
  </si>
  <si>
    <t>I/46</t>
  </si>
  <si>
    <t>Markéta Jirout</t>
  </si>
  <si>
    <t>Rozšíření fyzioterapeutické péče o zvířata prostřednictvím laserové terapie</t>
  </si>
  <si>
    <t>I/60</t>
  </si>
  <si>
    <t>Timespar s. r. o.</t>
  </si>
  <si>
    <t>Zavedení inovativních služeb v oblasti digitalizace a odborného vzdělávání pořízením bezpilotního systému</t>
  </si>
  <si>
    <t>I/07</t>
  </si>
  <si>
    <t>Svět inovací s. r. o.</t>
  </si>
  <si>
    <t>Pořízení softwaru pro Svět inovací s.r.o.</t>
  </si>
  <si>
    <t>I/41</t>
  </si>
  <si>
    <t>RUPAS METAL s. r. o.</t>
  </si>
  <si>
    <t>Modernizace a digitalizace výrobních procesů společnosti RUPAS METAL s.r.o.</t>
  </si>
  <si>
    <t>I/24</t>
  </si>
  <si>
    <t>Langer Shops, s. r. o.</t>
  </si>
  <si>
    <t>DTF linka</t>
  </si>
  <si>
    <t>I/27</t>
  </si>
  <si>
    <t>Mgr. Jan Lampart</t>
  </si>
  <si>
    <t>21879249</t>
  </si>
  <si>
    <t>Inovativní preventivní diagnostika vývoje dětí</t>
  </si>
  <si>
    <t>I/38</t>
  </si>
  <si>
    <t>Autocentrum Petřvald s. r. o.</t>
  </si>
  <si>
    <t>Nákup moderního vybavení autoservisu</t>
  </si>
  <si>
    <t>I/22</t>
  </si>
  <si>
    <t>SMC Recycling s. r. o.</t>
  </si>
  <si>
    <t>Efektivnější recyklační provoz SMC Recycling s.r.o.</t>
  </si>
  <si>
    <t>I/64</t>
  </si>
  <si>
    <t>BURM Projects s. r. o.</t>
  </si>
  <si>
    <t>Vybudování první systematické sítě automatizovaných samoobslužných kiosků pro kopírování klíčů v České republice - BURM Projects s.r.o.</t>
  </si>
  <si>
    <t>I/02</t>
  </si>
  <si>
    <t>Neset s. r. o.</t>
  </si>
  <si>
    <t>Zlatnická dílna v Ostravě</t>
  </si>
  <si>
    <t>I/52</t>
  </si>
  <si>
    <t>Bc. Kateřina Ďurišová</t>
  </si>
  <si>
    <t>Fyzická osoba podnikající dle jiných zákonů než živnostenského a zákona o zemědělství</t>
  </si>
  <si>
    <t>Pořízení přístroje NSK Varios Combi Pro2</t>
  </si>
  <si>
    <t>I/25</t>
  </si>
  <si>
    <t>Real clinic s. r. o.</t>
  </si>
  <si>
    <t>Inovace zákroků pomocí moderní optiky</t>
  </si>
  <si>
    <t>I/36</t>
  </si>
  <si>
    <t>Karvinská jídelna s. r. o.</t>
  </si>
  <si>
    <t>VZT Karvinská jídelna</t>
  </si>
  <si>
    <t>I/31</t>
  </si>
  <si>
    <t>MKL Autoservis s. r. o.</t>
  </si>
  <si>
    <t>MKL Autoservis s.r.o.</t>
  </si>
  <si>
    <t>I/51</t>
  </si>
  <si>
    <t>Lery´s Outdoor s. r. o.</t>
  </si>
  <si>
    <t>Pořízení technologií pro inovativní diagnostiku a individuální řešení došlapu aktivního pohybu v MSK</t>
  </si>
  <si>
    <t>I/06</t>
  </si>
  <si>
    <t>Urban Phoenix s. r. o.</t>
  </si>
  <si>
    <t>Technologický rozvoj a zefektivnění činností společnosti</t>
  </si>
  <si>
    <t>I/20</t>
  </si>
  <si>
    <t>Ing. arch. Ivo Babiš</t>
  </si>
  <si>
    <t>23555327</t>
  </si>
  <si>
    <t>Digitalizace architektonické praxe a zavedení metodiky BIM pořízením systému Archicad Collaborate</t>
  </si>
  <si>
    <t>I/23</t>
  </si>
  <si>
    <t>LASRONIX EDGE s. r. o.</t>
  </si>
  <si>
    <t>Podpora podnikání v Moravskoslezském kraji 2026</t>
  </si>
  <si>
    <t>I/30</t>
  </si>
  <si>
    <t>DAPY Renovations s. r. o.</t>
  </si>
  <si>
    <t>UV systém pro renovace podlah</t>
  </si>
  <si>
    <t>I/44</t>
  </si>
  <si>
    <t>LVH TRAVEL s. r. o.</t>
  </si>
  <si>
    <t>Vybudování venkovního gastronomického zázemí pro hosty</t>
  </si>
  <si>
    <t>I/55</t>
  </si>
  <si>
    <t>Entership s. r. o.</t>
  </si>
  <si>
    <t>Digitalizace a automatizace řízení vzdělávacích procesů pomocí ERP systému</t>
  </si>
  <si>
    <t>I/04</t>
  </si>
  <si>
    <t>Alfie Store s. r. o.</t>
  </si>
  <si>
    <t>Rozšíření výroby Alfie Store s.r.o.</t>
  </si>
  <si>
    <t>I/43</t>
  </si>
  <si>
    <t>KOVO HOSCH s. r. o.</t>
  </si>
  <si>
    <t>Pořízení automatické pily do výroby</t>
  </si>
  <si>
    <t>I/08</t>
  </si>
  <si>
    <t>MORAVIA TIMING s. r. o.</t>
  </si>
  <si>
    <t>Měřící systém</t>
  </si>
  <si>
    <t>I/59</t>
  </si>
  <si>
    <t>Martina Korabíková</t>
  </si>
  <si>
    <t>01023080</t>
  </si>
  <si>
    <t>Poradna zdravého životního stylu</t>
  </si>
  <si>
    <t>I/33</t>
  </si>
  <si>
    <t>Ing. Petr Třetina</t>
  </si>
  <si>
    <t>19941871</t>
  </si>
  <si>
    <t>Rozšíření technického vybavení firmy pro realizaci stavebních a terénních prací při montáži pergol</t>
  </si>
  <si>
    <t>I/12</t>
  </si>
  <si>
    <t>Jakub Švidernoch</t>
  </si>
  <si>
    <t>22330542</t>
  </si>
  <si>
    <t>Pořízení CNC plazmového řezače COMET2000 pro zvýšení výrobní kapacity a kvality</t>
  </si>
  <si>
    <t>I/58</t>
  </si>
  <si>
    <t>Svitlana Zhyvotenko</t>
  </si>
  <si>
    <t>WDNG Bridal</t>
  </si>
  <si>
    <t>Celkem</t>
  </si>
  <si>
    <t>Žádost je s ohledem na výstup z věcného hodnocení doporučena k podpoře.</t>
  </si>
  <si>
    <t>Příloha č. 1_Seznam žádostí navržených pro poskytnutí dotace_DT 1</t>
  </si>
  <si>
    <t>Žádost je s ohledem na výstup z věcného hodnocení a nevyužité výše indikativní alokace DT 2 doporučena k podpoře.</t>
  </si>
  <si>
    <t>VÝŠE DOTACE (investiční)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</si>
</sst>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2" fontId="1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26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#,##0\ &quot;Kč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&quot;Kč&quot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right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5" formatCode="#,##0.00\ &quot;Kč&quot;"/>
      <alignment horizontal="righ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1F712-8304-43E8-A63C-0C07179EFBB5}" name="Tabulka1" displayName="Tabulka1" ref="A2:L45" totalsRowCount="1" headerRowDxfId="25" dataDxfId="24">
  <autoFilter ref="A2:L44" xr:uid="{A491F712-8304-43E8-A63C-0C07179EFBB5}"/>
  <sortState xmlns:xlrd2="http://schemas.microsoft.com/office/spreadsheetml/2017/richdata2" ref="A3:L44">
    <sortCondition descending="1" ref="J2:J44"/>
  </sortState>
  <tableColumns count="12">
    <tableColumn id="1" xr3:uid="{8C0C81C2-BAA2-4A8F-AD23-4003DBA26D8C}" name="POŘ. ČÍSLO" totalsRowLabel="Celkem" dataDxfId="23" totalsRowDxfId="11"/>
    <tableColumn id="2" xr3:uid="{C4FA5857-AD30-4F9D-A939-D7DA164307BC}" name="ŽADATEL" totalsRowFunction="count" dataDxfId="22" totalsRowDxfId="10"/>
    <tableColumn id="3" xr3:uid="{817AA37D-4808-45E7-BC3C-D7B6D8A1578B}" name="PRÁVNÍ FORMA ŽADATELE" dataDxfId="21" totalsRowDxfId="9"/>
    <tableColumn id="4" xr3:uid="{39F2C93A-15CB-4DD2-B013-B518A988EB13}" name="IČO" dataDxfId="20" totalsRowDxfId="8"/>
    <tableColumn id="5" xr3:uid="{B379D7BD-C2E3-4338-B8CF-AA0B47E3BAD8}" name="NÁZEV PROJEKTU" dataDxfId="19" totalsRowDxfId="7"/>
    <tableColumn id="6" xr3:uid="{55C42209-C7CD-4501-BC80-210E1325903A}" name=" CELKOVÉ UZNATELNÉ VÝDAJE" totalsRowFunction="sum" dataDxfId="18" totalsRowDxfId="6"/>
    <tableColumn id="7" xr3:uid="{FEDA7DB4-ADEA-4B01-831A-D0C2F0D47EA5}" name="VÝŠE DOTACE (investiční)" totalsRowFunction="custom" dataDxfId="17" totalsRowDxfId="5">
      <totalsRowFormula>SUBTOTAL(109,G3:G44)</totalsRowFormula>
    </tableColumn>
    <tableColumn id="10" xr3:uid="{AA8B1A32-B862-4B59-9111-38229EB549B0}" name="MAX. MÍRA DOTACE" dataDxfId="16" totalsRowDxfId="4"/>
    <tableColumn id="11" xr3:uid="{64332B03-36D7-47DA-89E6-8B45589EB719}" name="DOBA REALIZACE PROJEKTU" dataDxfId="15" totalsRowDxfId="3"/>
    <tableColumn id="16" xr3:uid="{FAF77A7E-7F68-4BA3-9C94-36147E64A968}" name="BODY (průměr)" dataDxfId="14" totalsRowDxfId="2"/>
    <tableColumn id="17" xr3:uid="{AF6E0B42-7C56-49BF-AB6B-CD2DF7861AB8}" name="PODÁNÍ ŽÁDOSTI" dataDxfId="13" totalsRowDxfId="1"/>
    <tableColumn id="18" xr3:uid="{561150EB-A399-43C9-8FC9-185963FC0752}" name="POZNÁMKA" dataDxfId="12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AE5A-0A65-4E39-B2FA-641E1C8AC8E0}">
  <dimension ref="A1:L45"/>
  <sheetViews>
    <sheetView tabSelected="1" workbookViewId="0">
      <selection activeCell="G3" sqref="G3"/>
    </sheetView>
  </sheetViews>
  <sheetFormatPr defaultRowHeight="15" x14ac:dyDescent="0.25"/>
  <cols>
    <col min="1" max="1" width="8.7109375" customWidth="1"/>
    <col min="2" max="2" width="25.7109375" customWidth="1"/>
    <col min="3" max="3" width="22.7109375" customWidth="1"/>
    <col min="4" max="4" width="10.7109375" customWidth="1"/>
    <col min="5" max="5" width="40.7109375" customWidth="1"/>
    <col min="6" max="6" width="14.7109375" customWidth="1"/>
    <col min="7" max="7" width="13.28515625" customWidth="1"/>
    <col min="8" max="8" width="10.7109375" customWidth="1"/>
    <col min="9" max="9" width="22.7109375" customWidth="1"/>
    <col min="10" max="10" width="10.7109375" customWidth="1"/>
    <col min="11" max="11" width="15.7109375" customWidth="1"/>
    <col min="12" max="12" width="30.7109375" customWidth="1"/>
  </cols>
  <sheetData>
    <row r="1" spans="1:12" x14ac:dyDescent="0.25">
      <c r="A1" s="25" t="s">
        <v>151</v>
      </c>
    </row>
    <row r="2" spans="1:12" s="4" customFormat="1" ht="4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153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5" x14ac:dyDescent="0.25">
      <c r="A3" s="3" t="s">
        <v>11</v>
      </c>
      <c r="B3" s="17" t="s">
        <v>12</v>
      </c>
      <c r="C3" s="8" t="s">
        <v>13</v>
      </c>
      <c r="D3" s="11">
        <v>22438742</v>
      </c>
      <c r="E3" s="17" t="s">
        <v>14</v>
      </c>
      <c r="F3" s="20">
        <v>311032.23</v>
      </c>
      <c r="G3" s="16">
        <v>186600</v>
      </c>
      <c r="H3" s="10">
        <v>0.59989999999999999</v>
      </c>
      <c r="I3" s="7" t="s">
        <v>15</v>
      </c>
      <c r="J3" s="26">
        <v>59.5</v>
      </c>
      <c r="K3" s="6">
        <v>46106.428738425922</v>
      </c>
      <c r="L3" s="24" t="s">
        <v>150</v>
      </c>
    </row>
    <row r="4" spans="1:12" ht="45" x14ac:dyDescent="0.25">
      <c r="A4" s="3" t="s">
        <v>16</v>
      </c>
      <c r="B4" s="14" t="s">
        <v>17</v>
      </c>
      <c r="C4" s="8" t="s">
        <v>13</v>
      </c>
      <c r="D4" s="19">
        <v>21139067</v>
      </c>
      <c r="E4" s="17" t="s">
        <v>18</v>
      </c>
      <c r="F4" s="20">
        <v>501890</v>
      </c>
      <c r="G4" s="16">
        <v>300000</v>
      </c>
      <c r="H4" s="10">
        <v>0.59770000000000001</v>
      </c>
      <c r="I4" s="7" t="s">
        <v>15</v>
      </c>
      <c r="J4" s="26">
        <v>58</v>
      </c>
      <c r="K4" s="6">
        <v>46078.432453703703</v>
      </c>
      <c r="L4" s="24" t="s">
        <v>150</v>
      </c>
    </row>
    <row r="5" spans="1:12" ht="45" x14ac:dyDescent="0.25">
      <c r="A5" s="3" t="s">
        <v>19</v>
      </c>
      <c r="B5" s="14" t="s">
        <v>20</v>
      </c>
      <c r="C5" s="8" t="s">
        <v>13</v>
      </c>
      <c r="D5" s="11">
        <v>22138323</v>
      </c>
      <c r="E5" s="14" t="s">
        <v>21</v>
      </c>
      <c r="F5" s="20">
        <v>360000</v>
      </c>
      <c r="G5" s="16">
        <v>216000</v>
      </c>
      <c r="H5" s="10">
        <v>0.6</v>
      </c>
      <c r="I5" s="7" t="s">
        <v>15</v>
      </c>
      <c r="J5" s="26">
        <v>57.5</v>
      </c>
      <c r="K5" s="6">
        <v>46105.352719907409</v>
      </c>
      <c r="L5" s="24" t="s">
        <v>150</v>
      </c>
    </row>
    <row r="6" spans="1:12" ht="45" x14ac:dyDescent="0.25">
      <c r="A6" s="3" t="s">
        <v>22</v>
      </c>
      <c r="B6" s="14" t="s">
        <v>23</v>
      </c>
      <c r="C6" s="8" t="s">
        <v>13</v>
      </c>
      <c r="D6" s="19">
        <v>19870558</v>
      </c>
      <c r="E6" s="17" t="s">
        <v>24</v>
      </c>
      <c r="F6" s="20">
        <v>510000</v>
      </c>
      <c r="G6" s="16">
        <v>300000</v>
      </c>
      <c r="H6" s="10">
        <v>0.58819999999999995</v>
      </c>
      <c r="I6" s="7" t="s">
        <v>15</v>
      </c>
      <c r="J6" s="26">
        <v>56.5</v>
      </c>
      <c r="K6" s="6">
        <v>46043.614884259259</v>
      </c>
      <c r="L6" s="24" t="s">
        <v>150</v>
      </c>
    </row>
    <row r="7" spans="1:12" ht="45" x14ac:dyDescent="0.25">
      <c r="A7" s="3" t="s">
        <v>25</v>
      </c>
      <c r="B7" s="21" t="s">
        <v>26</v>
      </c>
      <c r="C7" s="8" t="s">
        <v>13</v>
      </c>
      <c r="D7" s="11">
        <v>19263066</v>
      </c>
      <c r="E7" s="14" t="s">
        <v>27</v>
      </c>
      <c r="F7" s="20">
        <v>500000</v>
      </c>
      <c r="G7" s="16">
        <v>300000</v>
      </c>
      <c r="H7" s="10">
        <v>0.6</v>
      </c>
      <c r="I7" s="7" t="s">
        <v>15</v>
      </c>
      <c r="J7" s="26">
        <v>54.5</v>
      </c>
      <c r="K7" s="6">
        <v>46108.406192129631</v>
      </c>
      <c r="L7" s="24" t="s">
        <v>150</v>
      </c>
    </row>
    <row r="8" spans="1:12" ht="45" x14ac:dyDescent="0.25">
      <c r="A8" s="3" t="s">
        <v>28</v>
      </c>
      <c r="B8" s="12" t="s">
        <v>29</v>
      </c>
      <c r="C8" s="8" t="s">
        <v>13</v>
      </c>
      <c r="D8" s="19">
        <v>19189257</v>
      </c>
      <c r="E8" s="13" t="s">
        <v>30</v>
      </c>
      <c r="F8" s="20">
        <v>370000</v>
      </c>
      <c r="G8" s="9">
        <v>222000</v>
      </c>
      <c r="H8" s="10">
        <v>0.6</v>
      </c>
      <c r="I8" s="7" t="s">
        <v>15</v>
      </c>
      <c r="J8" s="26">
        <v>54</v>
      </c>
      <c r="K8" s="6">
        <v>46034.415231481478</v>
      </c>
      <c r="L8" s="24" t="s">
        <v>150</v>
      </c>
    </row>
    <row r="9" spans="1:12" ht="45" x14ac:dyDescent="0.25">
      <c r="A9" s="3" t="s">
        <v>31</v>
      </c>
      <c r="B9" s="14" t="s">
        <v>32</v>
      </c>
      <c r="C9" s="8" t="s">
        <v>33</v>
      </c>
      <c r="D9" s="11">
        <v>19960816</v>
      </c>
      <c r="E9" s="17" t="s">
        <v>34</v>
      </c>
      <c r="F9" s="20">
        <v>400000</v>
      </c>
      <c r="G9" s="16">
        <v>240000</v>
      </c>
      <c r="H9" s="10">
        <v>0.6</v>
      </c>
      <c r="I9" s="7" t="s">
        <v>15</v>
      </c>
      <c r="J9" s="26">
        <v>53.5</v>
      </c>
      <c r="K9" s="6">
        <v>46107.641817129632</v>
      </c>
      <c r="L9" s="24" t="s">
        <v>150</v>
      </c>
    </row>
    <row r="10" spans="1:12" ht="45" x14ac:dyDescent="0.25">
      <c r="A10" s="3" t="s">
        <v>35</v>
      </c>
      <c r="B10" s="14" t="s">
        <v>36</v>
      </c>
      <c r="C10" s="8" t="s">
        <v>13</v>
      </c>
      <c r="D10" s="19">
        <v>19881649</v>
      </c>
      <c r="E10" s="17" t="s">
        <v>37</v>
      </c>
      <c r="F10" s="20">
        <v>533867.77</v>
      </c>
      <c r="G10" s="16">
        <v>300000</v>
      </c>
      <c r="H10" s="10">
        <v>0.56189999999999996</v>
      </c>
      <c r="I10" s="7" t="s">
        <v>15</v>
      </c>
      <c r="J10" s="26">
        <v>53</v>
      </c>
      <c r="K10" s="6">
        <v>46050.671597222223</v>
      </c>
      <c r="L10" s="24" t="s">
        <v>150</v>
      </c>
    </row>
    <row r="11" spans="1:12" ht="45" x14ac:dyDescent="0.25">
      <c r="A11" s="3" t="s">
        <v>38</v>
      </c>
      <c r="B11" s="17" t="s">
        <v>39</v>
      </c>
      <c r="C11" s="8" t="s">
        <v>13</v>
      </c>
      <c r="D11" s="11">
        <v>19121041</v>
      </c>
      <c r="E11" s="18" t="s">
        <v>40</v>
      </c>
      <c r="F11" s="20">
        <v>498867.62</v>
      </c>
      <c r="G11" s="16">
        <v>299300</v>
      </c>
      <c r="H11" s="10">
        <v>0.6</v>
      </c>
      <c r="I11" s="7" t="s">
        <v>15</v>
      </c>
      <c r="J11" s="26">
        <v>52.5</v>
      </c>
      <c r="K11" s="6">
        <v>46100.543668981481</v>
      </c>
      <c r="L11" s="24" t="s">
        <v>150</v>
      </c>
    </row>
    <row r="12" spans="1:12" ht="45" x14ac:dyDescent="0.25">
      <c r="A12" s="3" t="s">
        <v>41</v>
      </c>
      <c r="B12" s="14" t="s">
        <v>42</v>
      </c>
      <c r="C12" s="8" t="s">
        <v>43</v>
      </c>
      <c r="D12" s="19" t="s">
        <v>44</v>
      </c>
      <c r="E12" s="17" t="s">
        <v>45</v>
      </c>
      <c r="F12" s="20">
        <v>253265</v>
      </c>
      <c r="G12" s="16">
        <v>151900</v>
      </c>
      <c r="H12" s="10">
        <v>0.5998</v>
      </c>
      <c r="I12" s="7" t="s">
        <v>15</v>
      </c>
      <c r="J12" s="26">
        <v>52</v>
      </c>
      <c r="K12" s="6">
        <v>46083.510243055556</v>
      </c>
      <c r="L12" s="24" t="s">
        <v>150</v>
      </c>
    </row>
    <row r="13" spans="1:12" ht="45" x14ac:dyDescent="0.25">
      <c r="A13" s="3" t="s">
        <v>46</v>
      </c>
      <c r="B13" s="14" t="s">
        <v>47</v>
      </c>
      <c r="C13" s="8" t="s">
        <v>43</v>
      </c>
      <c r="D13" s="19" t="s">
        <v>48</v>
      </c>
      <c r="E13" s="14" t="s">
        <v>49</v>
      </c>
      <c r="F13" s="20">
        <v>97850</v>
      </c>
      <c r="G13" s="16">
        <v>58700</v>
      </c>
      <c r="H13" s="10">
        <v>0.59989999999999999</v>
      </c>
      <c r="I13" s="7" t="s">
        <v>15</v>
      </c>
      <c r="J13" s="26">
        <v>51.5</v>
      </c>
      <c r="K13" s="6">
        <v>46037.551249999997</v>
      </c>
      <c r="L13" s="24" t="s">
        <v>150</v>
      </c>
    </row>
    <row r="14" spans="1:12" ht="45" x14ac:dyDescent="0.25">
      <c r="A14" s="3" t="s">
        <v>50</v>
      </c>
      <c r="B14" s="14" t="s">
        <v>51</v>
      </c>
      <c r="C14" s="8" t="s">
        <v>13</v>
      </c>
      <c r="D14" s="11">
        <v>23193158</v>
      </c>
      <c r="E14" s="17" t="s">
        <v>52</v>
      </c>
      <c r="F14" s="20">
        <v>43970</v>
      </c>
      <c r="G14" s="16">
        <v>26300</v>
      </c>
      <c r="H14" s="10">
        <v>0.59809999999999997</v>
      </c>
      <c r="I14" s="7" t="s">
        <v>15</v>
      </c>
      <c r="J14" s="26">
        <v>51.5</v>
      </c>
      <c r="K14" s="6">
        <v>46108.376875000002</v>
      </c>
      <c r="L14" s="24" t="s">
        <v>150</v>
      </c>
    </row>
    <row r="15" spans="1:12" ht="45" x14ac:dyDescent="0.25">
      <c r="A15" s="3" t="s">
        <v>53</v>
      </c>
      <c r="B15" s="13" t="s">
        <v>54</v>
      </c>
      <c r="C15" s="8" t="s">
        <v>13</v>
      </c>
      <c r="D15" s="19">
        <v>21418837</v>
      </c>
      <c r="E15" s="13" t="s">
        <v>55</v>
      </c>
      <c r="F15" s="20">
        <v>358350</v>
      </c>
      <c r="G15" s="9">
        <v>214800</v>
      </c>
      <c r="H15" s="10">
        <v>0.59940000000000004</v>
      </c>
      <c r="I15" s="7" t="s">
        <v>15</v>
      </c>
      <c r="J15" s="26">
        <v>51</v>
      </c>
      <c r="K15" s="6">
        <v>46034.521631944444</v>
      </c>
      <c r="L15" s="24" t="s">
        <v>150</v>
      </c>
    </row>
    <row r="16" spans="1:12" ht="45" x14ac:dyDescent="0.25">
      <c r="A16" s="3" t="s">
        <v>56</v>
      </c>
      <c r="B16" s="14" t="s">
        <v>57</v>
      </c>
      <c r="C16" s="8" t="s">
        <v>13</v>
      </c>
      <c r="D16" s="19">
        <v>23197714</v>
      </c>
      <c r="E16" s="18" t="s">
        <v>58</v>
      </c>
      <c r="F16" s="20">
        <v>500000</v>
      </c>
      <c r="G16" s="16">
        <v>300000</v>
      </c>
      <c r="H16" s="10">
        <v>0.6</v>
      </c>
      <c r="I16" s="7" t="s">
        <v>15</v>
      </c>
      <c r="J16" s="26">
        <v>49</v>
      </c>
      <c r="K16" s="6">
        <v>46035.374143518522</v>
      </c>
      <c r="L16" s="24" t="s">
        <v>150</v>
      </c>
    </row>
    <row r="17" spans="1:12" ht="45" x14ac:dyDescent="0.25">
      <c r="A17" s="3" t="s">
        <v>59</v>
      </c>
      <c r="B17" s="14" t="s">
        <v>60</v>
      </c>
      <c r="C17" s="8" t="s">
        <v>43</v>
      </c>
      <c r="D17" s="11">
        <v>19793499</v>
      </c>
      <c r="E17" s="17" t="s">
        <v>61</v>
      </c>
      <c r="F17" s="20">
        <v>359348</v>
      </c>
      <c r="G17" s="16">
        <v>215600</v>
      </c>
      <c r="H17" s="10">
        <v>0.6</v>
      </c>
      <c r="I17" s="7" t="s">
        <v>15</v>
      </c>
      <c r="J17" s="26">
        <v>49</v>
      </c>
      <c r="K17" s="6">
        <v>46105.597685185188</v>
      </c>
      <c r="L17" s="24" t="s">
        <v>150</v>
      </c>
    </row>
    <row r="18" spans="1:12" ht="45" x14ac:dyDescent="0.25">
      <c r="A18" s="3" t="s">
        <v>62</v>
      </c>
      <c r="B18" s="14" t="s">
        <v>63</v>
      </c>
      <c r="C18" s="8" t="s">
        <v>13</v>
      </c>
      <c r="D18" s="11">
        <v>23229420</v>
      </c>
      <c r="E18" s="17" t="s">
        <v>64</v>
      </c>
      <c r="F18" s="20">
        <v>411530</v>
      </c>
      <c r="G18" s="16">
        <v>246900</v>
      </c>
      <c r="H18" s="10">
        <v>0.6</v>
      </c>
      <c r="I18" s="7" t="s">
        <v>15</v>
      </c>
      <c r="J18" s="26">
        <v>49</v>
      </c>
      <c r="K18" s="6">
        <v>46107.634664351855</v>
      </c>
      <c r="L18" s="24" t="s">
        <v>150</v>
      </c>
    </row>
    <row r="19" spans="1:12" ht="45" x14ac:dyDescent="0.25">
      <c r="A19" s="3" t="s">
        <v>65</v>
      </c>
      <c r="B19" s="12" t="s">
        <v>66</v>
      </c>
      <c r="C19" s="8" t="s">
        <v>13</v>
      </c>
      <c r="D19" s="19">
        <v>22627961</v>
      </c>
      <c r="E19" s="13" t="s">
        <v>67</v>
      </c>
      <c r="F19" s="20">
        <v>430000</v>
      </c>
      <c r="G19" s="9">
        <v>258000</v>
      </c>
      <c r="H19" s="10">
        <v>0.6</v>
      </c>
      <c r="I19" s="7" t="s">
        <v>15</v>
      </c>
      <c r="J19" s="26">
        <v>48</v>
      </c>
      <c r="K19" s="6">
        <v>46034.535821759258</v>
      </c>
      <c r="L19" s="24" t="s">
        <v>150</v>
      </c>
    </row>
    <row r="20" spans="1:12" ht="45" x14ac:dyDescent="0.25">
      <c r="A20" s="3" t="s">
        <v>68</v>
      </c>
      <c r="B20" s="14" t="s">
        <v>69</v>
      </c>
      <c r="C20" s="8" t="s">
        <v>13</v>
      </c>
      <c r="D20" s="11">
        <v>21046204</v>
      </c>
      <c r="E20" s="17" t="s">
        <v>70</v>
      </c>
      <c r="F20" s="20">
        <v>505000</v>
      </c>
      <c r="G20" s="16">
        <v>300000</v>
      </c>
      <c r="H20" s="10">
        <v>0.59409999999999996</v>
      </c>
      <c r="I20" s="7" t="s">
        <v>15</v>
      </c>
      <c r="J20" s="26">
        <v>47.5</v>
      </c>
      <c r="K20" s="6">
        <v>46100.573206018518</v>
      </c>
      <c r="L20" s="24" t="s">
        <v>150</v>
      </c>
    </row>
    <row r="21" spans="1:12" ht="45" x14ac:dyDescent="0.25">
      <c r="A21" s="3" t="s">
        <v>71</v>
      </c>
      <c r="B21" s="14" t="s">
        <v>72</v>
      </c>
      <c r="C21" s="8" t="s">
        <v>13</v>
      </c>
      <c r="D21" s="19">
        <v>19296487</v>
      </c>
      <c r="E21" s="17" t="s">
        <v>73</v>
      </c>
      <c r="F21" s="20">
        <v>482000</v>
      </c>
      <c r="G21" s="16">
        <v>289200</v>
      </c>
      <c r="H21" s="10">
        <v>0.6</v>
      </c>
      <c r="I21" s="7" t="s">
        <v>15</v>
      </c>
      <c r="J21" s="26">
        <v>47</v>
      </c>
      <c r="K21" s="6">
        <v>46065.442465277774</v>
      </c>
      <c r="L21" s="24" t="s">
        <v>150</v>
      </c>
    </row>
    <row r="22" spans="1:12" ht="45" x14ac:dyDescent="0.25">
      <c r="A22" s="3" t="s">
        <v>74</v>
      </c>
      <c r="B22" s="14" t="s">
        <v>75</v>
      </c>
      <c r="C22" s="8" t="s">
        <v>43</v>
      </c>
      <c r="D22" s="19" t="s">
        <v>76</v>
      </c>
      <c r="E22" s="17" t="s">
        <v>77</v>
      </c>
      <c r="F22" s="20">
        <v>299500</v>
      </c>
      <c r="G22" s="16">
        <v>179500</v>
      </c>
      <c r="H22" s="10">
        <v>0.59930000000000005</v>
      </c>
      <c r="I22" s="7" t="s">
        <v>15</v>
      </c>
      <c r="J22" s="26">
        <v>47</v>
      </c>
      <c r="K22" s="6">
        <v>46077.351666666669</v>
      </c>
      <c r="L22" s="24" t="s">
        <v>150</v>
      </c>
    </row>
    <row r="23" spans="1:12" ht="45" x14ac:dyDescent="0.25">
      <c r="A23" s="3" t="s">
        <v>78</v>
      </c>
      <c r="B23" s="17" t="s">
        <v>79</v>
      </c>
      <c r="C23" s="8" t="s">
        <v>13</v>
      </c>
      <c r="D23" s="11">
        <v>19457171</v>
      </c>
      <c r="E23" s="14" t="s">
        <v>80</v>
      </c>
      <c r="F23" s="20">
        <v>499670</v>
      </c>
      <c r="G23" s="16">
        <v>299800</v>
      </c>
      <c r="H23" s="10">
        <v>0.6</v>
      </c>
      <c r="I23" s="7" t="s">
        <v>15</v>
      </c>
      <c r="J23" s="26">
        <v>46</v>
      </c>
      <c r="K23" s="6">
        <v>46099.355856481481</v>
      </c>
      <c r="L23" s="24" t="s">
        <v>150</v>
      </c>
    </row>
    <row r="24" spans="1:12" ht="45" x14ac:dyDescent="0.25">
      <c r="A24" s="3" t="s">
        <v>81</v>
      </c>
      <c r="B24" s="14" t="s">
        <v>82</v>
      </c>
      <c r="C24" s="8" t="s">
        <v>13</v>
      </c>
      <c r="D24" s="19">
        <v>21986355</v>
      </c>
      <c r="E24" s="17" t="s">
        <v>83</v>
      </c>
      <c r="F24" s="20">
        <v>500000</v>
      </c>
      <c r="G24" s="16">
        <v>300000</v>
      </c>
      <c r="H24" s="10">
        <v>0.6</v>
      </c>
      <c r="I24" s="7" t="s">
        <v>15</v>
      </c>
      <c r="J24" s="26">
        <v>45</v>
      </c>
      <c r="K24" s="6">
        <v>46058.702337962961</v>
      </c>
      <c r="L24" s="24" t="s">
        <v>150</v>
      </c>
    </row>
    <row r="25" spans="1:12" ht="54" x14ac:dyDescent="0.25">
      <c r="A25" s="3" t="s">
        <v>84</v>
      </c>
      <c r="B25" s="14" t="s">
        <v>85</v>
      </c>
      <c r="C25" s="8" t="s">
        <v>13</v>
      </c>
      <c r="D25" s="11">
        <v>23603216</v>
      </c>
      <c r="E25" s="18" t="s">
        <v>86</v>
      </c>
      <c r="F25" s="20">
        <v>600000</v>
      </c>
      <c r="G25" s="16">
        <v>300000</v>
      </c>
      <c r="H25" s="10">
        <v>0.5</v>
      </c>
      <c r="I25" s="7" t="s">
        <v>15</v>
      </c>
      <c r="J25" s="26">
        <v>45</v>
      </c>
      <c r="K25" s="6">
        <v>46107.884236111109</v>
      </c>
      <c r="L25" s="24" t="s">
        <v>150</v>
      </c>
    </row>
    <row r="26" spans="1:12" ht="45" x14ac:dyDescent="0.25">
      <c r="A26" s="3" t="s">
        <v>87</v>
      </c>
      <c r="B26" s="12" t="s">
        <v>88</v>
      </c>
      <c r="C26" s="8" t="s">
        <v>13</v>
      </c>
      <c r="D26" s="19">
        <v>19395582</v>
      </c>
      <c r="E26" s="12" t="s">
        <v>89</v>
      </c>
      <c r="F26" s="20">
        <v>508400</v>
      </c>
      <c r="G26" s="9">
        <v>300000</v>
      </c>
      <c r="H26" s="10">
        <v>0.59009999999999996</v>
      </c>
      <c r="I26" s="7" t="s">
        <v>15</v>
      </c>
      <c r="J26" s="26">
        <v>44.5</v>
      </c>
      <c r="K26" s="6">
        <v>46034.425115740742</v>
      </c>
      <c r="L26" s="24" t="s">
        <v>150</v>
      </c>
    </row>
    <row r="27" spans="1:12" ht="48" x14ac:dyDescent="0.25">
      <c r="A27" s="3" t="s">
        <v>90</v>
      </c>
      <c r="B27" s="14" t="s">
        <v>91</v>
      </c>
      <c r="C27" s="23" t="s">
        <v>92</v>
      </c>
      <c r="D27" s="11">
        <v>21760756</v>
      </c>
      <c r="E27" s="14" t="s">
        <v>93</v>
      </c>
      <c r="F27" s="20">
        <v>120000</v>
      </c>
      <c r="G27" s="16">
        <v>72000</v>
      </c>
      <c r="H27" s="10">
        <v>0.6</v>
      </c>
      <c r="I27" s="7" t="s">
        <v>15</v>
      </c>
      <c r="J27" s="26">
        <v>44.5</v>
      </c>
      <c r="K27" s="6">
        <v>46106.710162037038</v>
      </c>
      <c r="L27" s="24" t="s">
        <v>150</v>
      </c>
    </row>
    <row r="28" spans="1:12" ht="45" x14ac:dyDescent="0.25">
      <c r="A28" s="3" t="s">
        <v>94</v>
      </c>
      <c r="B28" s="14" t="s">
        <v>95</v>
      </c>
      <c r="C28" s="8" t="s">
        <v>13</v>
      </c>
      <c r="D28" s="19">
        <v>22084797</v>
      </c>
      <c r="E28" s="17" t="s">
        <v>96</v>
      </c>
      <c r="F28" s="20">
        <v>600000</v>
      </c>
      <c r="G28" s="16">
        <v>300000</v>
      </c>
      <c r="H28" s="10">
        <v>0.5</v>
      </c>
      <c r="I28" s="7" t="s">
        <v>15</v>
      </c>
      <c r="J28" s="26">
        <v>44</v>
      </c>
      <c r="K28" s="6">
        <v>46069.533553240741</v>
      </c>
      <c r="L28" s="24" t="s">
        <v>150</v>
      </c>
    </row>
    <row r="29" spans="1:12" ht="45" x14ac:dyDescent="0.25">
      <c r="A29" s="3" t="s">
        <v>97</v>
      </c>
      <c r="B29" s="14" t="s">
        <v>98</v>
      </c>
      <c r="C29" s="8" t="s">
        <v>13</v>
      </c>
      <c r="D29" s="11">
        <v>22381660</v>
      </c>
      <c r="E29" s="14" t="s">
        <v>99</v>
      </c>
      <c r="F29" s="20">
        <v>281971.32</v>
      </c>
      <c r="G29" s="16">
        <v>169100</v>
      </c>
      <c r="H29" s="10">
        <v>0.59970000000000001</v>
      </c>
      <c r="I29" s="7" t="s">
        <v>15</v>
      </c>
      <c r="J29" s="26">
        <v>44</v>
      </c>
      <c r="K29" s="6">
        <v>46098.587418981479</v>
      </c>
      <c r="L29" s="24" t="s">
        <v>150</v>
      </c>
    </row>
    <row r="30" spans="1:12" ht="45" x14ac:dyDescent="0.25">
      <c r="A30" s="3" t="s">
        <v>100</v>
      </c>
      <c r="B30" s="14" t="s">
        <v>101</v>
      </c>
      <c r="C30" s="8" t="s">
        <v>13</v>
      </c>
      <c r="D30" s="19">
        <v>21005389</v>
      </c>
      <c r="E30" s="14" t="s">
        <v>102</v>
      </c>
      <c r="F30" s="20">
        <v>549000</v>
      </c>
      <c r="G30" s="16">
        <v>300000</v>
      </c>
      <c r="H30" s="10">
        <v>0.5464</v>
      </c>
      <c r="I30" s="7" t="s">
        <v>15</v>
      </c>
      <c r="J30" s="26">
        <v>43.5</v>
      </c>
      <c r="K30" s="6">
        <v>46086.461018518516</v>
      </c>
      <c r="L30" s="24" t="s">
        <v>150</v>
      </c>
    </row>
    <row r="31" spans="1:12" ht="45" x14ac:dyDescent="0.25">
      <c r="A31" s="3" t="s">
        <v>103</v>
      </c>
      <c r="B31" s="14" t="s">
        <v>104</v>
      </c>
      <c r="C31" s="8" t="s">
        <v>13</v>
      </c>
      <c r="D31" s="11">
        <v>19909438</v>
      </c>
      <c r="E31" s="17" t="s">
        <v>105</v>
      </c>
      <c r="F31" s="20">
        <v>358500</v>
      </c>
      <c r="G31" s="16">
        <v>215100</v>
      </c>
      <c r="H31" s="10">
        <v>0.6</v>
      </c>
      <c r="I31" s="7" t="s">
        <v>15</v>
      </c>
      <c r="J31" s="26">
        <v>43</v>
      </c>
      <c r="K31" s="6">
        <v>46106.705497685187</v>
      </c>
      <c r="L31" s="24" t="s">
        <v>150</v>
      </c>
    </row>
    <row r="32" spans="1:12" ht="45" x14ac:dyDescent="0.25">
      <c r="A32" s="3" t="s">
        <v>106</v>
      </c>
      <c r="B32" s="12" t="s">
        <v>107</v>
      </c>
      <c r="C32" s="8" t="s">
        <v>13</v>
      </c>
      <c r="D32" s="19">
        <v>23981407</v>
      </c>
      <c r="E32" s="13" t="s">
        <v>108</v>
      </c>
      <c r="F32" s="20">
        <v>408743</v>
      </c>
      <c r="G32" s="9">
        <v>245200</v>
      </c>
      <c r="H32" s="10">
        <v>0.59989999999999999</v>
      </c>
      <c r="I32" s="7" t="s">
        <v>15</v>
      </c>
      <c r="J32" s="26">
        <v>41.5</v>
      </c>
      <c r="K32" s="6">
        <v>46034.530266203707</v>
      </c>
      <c r="L32" s="24" t="s">
        <v>150</v>
      </c>
    </row>
    <row r="33" spans="1:12" ht="45" x14ac:dyDescent="0.25">
      <c r="A33" s="3" t="s">
        <v>109</v>
      </c>
      <c r="B33" s="14" t="s">
        <v>110</v>
      </c>
      <c r="C33" s="8" t="s">
        <v>43</v>
      </c>
      <c r="D33" s="19" t="s">
        <v>111</v>
      </c>
      <c r="E33" s="17" t="s">
        <v>112</v>
      </c>
      <c r="F33" s="20">
        <v>217437</v>
      </c>
      <c r="G33" s="16">
        <v>130000</v>
      </c>
      <c r="H33" s="10">
        <v>0.59789999999999999</v>
      </c>
      <c r="I33" s="7" t="s">
        <v>15</v>
      </c>
      <c r="J33" s="26">
        <v>41</v>
      </c>
      <c r="K33" s="6">
        <v>46056.480104166665</v>
      </c>
      <c r="L33" s="24" t="s">
        <v>150</v>
      </c>
    </row>
    <row r="34" spans="1:12" ht="45" x14ac:dyDescent="0.25">
      <c r="A34" s="3" t="s">
        <v>113</v>
      </c>
      <c r="B34" s="14" t="s">
        <v>114</v>
      </c>
      <c r="C34" s="8" t="s">
        <v>13</v>
      </c>
      <c r="D34" s="19">
        <v>23427698</v>
      </c>
      <c r="E34" s="17" t="s">
        <v>115</v>
      </c>
      <c r="F34" s="20">
        <v>300000</v>
      </c>
      <c r="G34" s="16">
        <v>180000</v>
      </c>
      <c r="H34" s="10">
        <v>0.6</v>
      </c>
      <c r="I34" s="7" t="s">
        <v>15</v>
      </c>
      <c r="J34" s="26">
        <v>40.5</v>
      </c>
      <c r="K34" s="6">
        <v>46063.303587962961</v>
      </c>
      <c r="L34" s="24" t="s">
        <v>150</v>
      </c>
    </row>
    <row r="35" spans="1:12" ht="45" x14ac:dyDescent="0.25">
      <c r="A35" s="3" t="s">
        <v>116</v>
      </c>
      <c r="B35" s="17" t="s">
        <v>117</v>
      </c>
      <c r="C35" s="8" t="s">
        <v>13</v>
      </c>
      <c r="D35" s="19">
        <v>23489634</v>
      </c>
      <c r="E35" s="14" t="s">
        <v>118</v>
      </c>
      <c r="F35" s="20">
        <v>327789</v>
      </c>
      <c r="G35" s="16">
        <v>196600</v>
      </c>
      <c r="H35" s="10">
        <v>0.5998</v>
      </c>
      <c r="I35" s="7" t="s">
        <v>15</v>
      </c>
      <c r="J35" s="26">
        <v>39.5</v>
      </c>
      <c r="K35" s="6">
        <v>46085.786099537036</v>
      </c>
      <c r="L35" s="24" t="s">
        <v>150</v>
      </c>
    </row>
    <row r="36" spans="1:12" ht="45" x14ac:dyDescent="0.25">
      <c r="A36" s="3" t="s">
        <v>119</v>
      </c>
      <c r="B36" s="14" t="s">
        <v>120</v>
      </c>
      <c r="C36" s="8" t="s">
        <v>13</v>
      </c>
      <c r="D36" s="11">
        <v>23092009</v>
      </c>
      <c r="E36" s="17" t="s">
        <v>121</v>
      </c>
      <c r="F36" s="20">
        <v>370000</v>
      </c>
      <c r="G36" s="16">
        <v>220000</v>
      </c>
      <c r="H36" s="10">
        <v>0.59460000000000002</v>
      </c>
      <c r="I36" s="7" t="s">
        <v>15</v>
      </c>
      <c r="J36" s="26">
        <v>39.5</v>
      </c>
      <c r="K36" s="6">
        <v>46103.36991898148</v>
      </c>
      <c r="L36" s="24" t="s">
        <v>150</v>
      </c>
    </row>
    <row r="37" spans="1:12" ht="60" x14ac:dyDescent="0.25">
      <c r="A37" s="3" t="s">
        <v>122</v>
      </c>
      <c r="B37" s="21" t="s">
        <v>123</v>
      </c>
      <c r="C37" s="8" t="s">
        <v>13</v>
      </c>
      <c r="D37" s="11">
        <v>23198605</v>
      </c>
      <c r="E37" s="17" t="s">
        <v>124</v>
      </c>
      <c r="F37" s="20">
        <v>420000</v>
      </c>
      <c r="G37" s="16">
        <v>250000</v>
      </c>
      <c r="H37" s="10">
        <v>0.59519999999999995</v>
      </c>
      <c r="I37" s="7" t="s">
        <v>15</v>
      </c>
      <c r="J37" s="26">
        <v>39.5</v>
      </c>
      <c r="K37" s="6">
        <v>46107.556863425925</v>
      </c>
      <c r="L37" s="24" t="s">
        <v>152</v>
      </c>
    </row>
    <row r="38" spans="1:12" ht="60" x14ac:dyDescent="0.25">
      <c r="A38" s="3" t="s">
        <v>125</v>
      </c>
      <c r="B38" s="12" t="s">
        <v>126</v>
      </c>
      <c r="C38" s="8" t="s">
        <v>13</v>
      </c>
      <c r="D38" s="19">
        <v>21608008</v>
      </c>
      <c r="E38" s="12" t="s">
        <v>127</v>
      </c>
      <c r="F38" s="20">
        <v>474509</v>
      </c>
      <c r="G38" s="9">
        <v>284700</v>
      </c>
      <c r="H38" s="10">
        <v>0.6</v>
      </c>
      <c r="I38" s="7" t="s">
        <v>15</v>
      </c>
      <c r="J38" s="26">
        <v>39</v>
      </c>
      <c r="K38" s="6">
        <v>46034.509456018517</v>
      </c>
      <c r="L38" s="24" t="s">
        <v>152</v>
      </c>
    </row>
    <row r="39" spans="1:12" ht="60" x14ac:dyDescent="0.25">
      <c r="A39" s="3" t="s">
        <v>128</v>
      </c>
      <c r="B39" s="14" t="s">
        <v>129</v>
      </c>
      <c r="C39" s="8" t="s">
        <v>13</v>
      </c>
      <c r="D39" s="11">
        <v>23314460</v>
      </c>
      <c r="E39" s="14" t="s">
        <v>130</v>
      </c>
      <c r="F39" s="20">
        <v>500000</v>
      </c>
      <c r="G39" s="16">
        <v>300000</v>
      </c>
      <c r="H39" s="10">
        <v>0.6</v>
      </c>
      <c r="I39" s="7" t="s">
        <v>15</v>
      </c>
      <c r="J39" s="26">
        <v>38.5</v>
      </c>
      <c r="K39" s="6">
        <v>46101.605173611111</v>
      </c>
      <c r="L39" s="24" t="s">
        <v>152</v>
      </c>
    </row>
    <row r="40" spans="1:12" ht="60" x14ac:dyDescent="0.25">
      <c r="A40" s="3" t="s">
        <v>131</v>
      </c>
      <c r="B40" s="14" t="s">
        <v>132</v>
      </c>
      <c r="C40" s="8" t="s">
        <v>13</v>
      </c>
      <c r="D40" s="19">
        <v>19980175</v>
      </c>
      <c r="E40" s="14" t="s">
        <v>133</v>
      </c>
      <c r="F40" s="20">
        <v>287470</v>
      </c>
      <c r="G40" s="16">
        <v>172400</v>
      </c>
      <c r="H40" s="10">
        <v>0.59970000000000001</v>
      </c>
      <c r="I40" s="7" t="s">
        <v>15</v>
      </c>
      <c r="J40" s="26">
        <v>37.5</v>
      </c>
      <c r="K40" s="6">
        <v>46034.557546296295</v>
      </c>
      <c r="L40" s="24" t="s">
        <v>152</v>
      </c>
    </row>
    <row r="41" spans="1:12" ht="60" x14ac:dyDescent="0.25">
      <c r="A41" s="3" t="s">
        <v>134</v>
      </c>
      <c r="B41" s="14" t="s">
        <v>135</v>
      </c>
      <c r="C41" s="8" t="s">
        <v>43</v>
      </c>
      <c r="D41" s="19" t="s">
        <v>136</v>
      </c>
      <c r="E41" s="14" t="s">
        <v>137</v>
      </c>
      <c r="F41" s="20">
        <v>192700</v>
      </c>
      <c r="G41" s="16">
        <v>115600</v>
      </c>
      <c r="H41" s="10">
        <v>0.59989999999999999</v>
      </c>
      <c r="I41" s="7" t="s">
        <v>15</v>
      </c>
      <c r="J41" s="26">
        <v>37.5</v>
      </c>
      <c r="K41" s="6">
        <v>46107.615740740737</v>
      </c>
      <c r="L41" s="24" t="s">
        <v>152</v>
      </c>
    </row>
    <row r="42" spans="1:12" ht="60" x14ac:dyDescent="0.25">
      <c r="A42" s="3" t="s">
        <v>138</v>
      </c>
      <c r="B42" s="14" t="s">
        <v>139</v>
      </c>
      <c r="C42" s="8" t="s">
        <v>43</v>
      </c>
      <c r="D42" s="19" t="s">
        <v>140</v>
      </c>
      <c r="E42" s="17" t="s">
        <v>141</v>
      </c>
      <c r="F42" s="20">
        <v>439927</v>
      </c>
      <c r="G42" s="16">
        <v>263900</v>
      </c>
      <c r="H42" s="10">
        <v>0.59989999999999999</v>
      </c>
      <c r="I42" s="7" t="s">
        <v>15</v>
      </c>
      <c r="J42" s="26">
        <v>36.5</v>
      </c>
      <c r="K42" s="6">
        <v>46093.596736111111</v>
      </c>
      <c r="L42" s="24" t="s">
        <v>152</v>
      </c>
    </row>
    <row r="43" spans="1:12" ht="60" x14ac:dyDescent="0.25">
      <c r="A43" s="3" t="s">
        <v>142</v>
      </c>
      <c r="B43" s="14" t="s">
        <v>143</v>
      </c>
      <c r="C43" s="8" t="s">
        <v>43</v>
      </c>
      <c r="D43" s="19" t="s">
        <v>144</v>
      </c>
      <c r="E43" s="17" t="s">
        <v>145</v>
      </c>
      <c r="F43" s="20">
        <v>179000</v>
      </c>
      <c r="G43" s="16">
        <v>107000</v>
      </c>
      <c r="H43" s="10">
        <v>0.5978</v>
      </c>
      <c r="I43" s="7" t="s">
        <v>15</v>
      </c>
      <c r="J43" s="26">
        <v>35.5</v>
      </c>
      <c r="K43" s="6">
        <v>46041.636365740742</v>
      </c>
      <c r="L43" s="24" t="s">
        <v>152</v>
      </c>
    </row>
    <row r="44" spans="1:12" ht="60" x14ac:dyDescent="0.25">
      <c r="A44" s="3" t="s">
        <v>146</v>
      </c>
      <c r="B44" s="14" t="s">
        <v>147</v>
      </c>
      <c r="C44" s="8" t="s">
        <v>43</v>
      </c>
      <c r="D44" s="11">
        <v>23359251</v>
      </c>
      <c r="E44" s="14" t="s">
        <v>148</v>
      </c>
      <c r="F44" s="20">
        <v>524679</v>
      </c>
      <c r="G44" s="16">
        <v>300000</v>
      </c>
      <c r="H44" s="10">
        <v>0.57179999999999997</v>
      </c>
      <c r="I44" s="7" t="s">
        <v>15</v>
      </c>
      <c r="J44" s="26">
        <v>34.5</v>
      </c>
      <c r="K44" s="6">
        <v>46107.605509259258</v>
      </c>
      <c r="L44" s="24" t="s">
        <v>152</v>
      </c>
    </row>
    <row r="45" spans="1:12" x14ac:dyDescent="0.25">
      <c r="A45" s="5" t="s">
        <v>149</v>
      </c>
      <c r="B45" s="15">
        <f>SUBTOTAL(103,Tabulka1[ŽADATEL])</f>
        <v>42</v>
      </c>
      <c r="C45" s="8"/>
      <c r="D45" s="11"/>
      <c r="E45" s="14"/>
      <c r="F45" s="22">
        <f>SUBTOTAL(109,Tabulka1[[ CELKOVÉ UZNATELNÉ VÝDAJE]])</f>
        <v>16386265.940000001</v>
      </c>
      <c r="G45" s="16">
        <f>SUBTOTAL(109,G3:G44)</f>
        <v>9626200</v>
      </c>
      <c r="H45" s="11"/>
      <c r="I45" s="3"/>
      <c r="J45" s="15"/>
      <c r="K45" s="5"/>
      <c r="L45" s="5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dcterms:created xsi:type="dcterms:W3CDTF">2026-01-27T11:56:31Z</dcterms:created>
  <dcterms:modified xsi:type="dcterms:W3CDTF">2026-05-13T11:55:33Z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2026-01-27T12:04:48Z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21e5b2d0-d4a2-45d6-8b18-e3e9b70bb92f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