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infrastruktury a propagace CR/2026 II/Komise vyhodnocení/Materiál RK/Materiál ZK/"/>
    </mc:Choice>
  </mc:AlternateContent>
  <xr:revisionPtr revIDLastSave="54" documentId="8_{3FFAFE0A-3F88-4C0D-AD9E-2821B2F98B25}" xr6:coauthVersionLast="47" xr6:coauthVersionMax="47" xr10:uidLastSave="{24D294D6-DAE6-406C-AE8A-B3AA54776CFF}"/>
  <bookViews>
    <workbookView xWindow="-110" yWindow="-110" windowWidth="19420" windowHeight="11500" xr2:uid="{00000000-000D-0000-FFFF-FFFF00000000}"/>
  </bookViews>
  <sheets>
    <sheet name="DT1" sheetId="1" r:id="rId1"/>
  </sheets>
  <definedNames>
    <definedName name="_xlnm.Print_Titles" localSheetId="0">'DT1'!$5:$5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I15" i="1"/>
  <c r="J15" i="1"/>
  <c r="F15" i="1"/>
  <c r="K14" i="1"/>
  <c r="K13" i="1"/>
  <c r="K6" i="1"/>
  <c r="K12" i="1"/>
  <c r="K11" i="1"/>
  <c r="K7" i="1"/>
  <c r="K9" i="1"/>
  <c r="K10" i="1"/>
  <c r="H8" i="1" l="1"/>
  <c r="H15" i="1" s="1"/>
  <c r="K8" i="1" l="1"/>
</calcChain>
</file>

<file path=xl/sharedStrings.xml><?xml version="1.0" encoding="utf-8"?>
<sst xmlns="http://schemas.openxmlformats.org/spreadsheetml/2006/main" count="88" uniqueCount="55">
  <si>
    <t>Název žadatele</t>
  </si>
  <si>
    <t>IČO</t>
  </si>
  <si>
    <t>Právní forma</t>
  </si>
  <si>
    <t>Název projektu</t>
  </si>
  <si>
    <t>Požadovaná výše dotace v Kč</t>
  </si>
  <si>
    <t>Počet dosažených bodů dle hodnoticích kritérií</t>
  </si>
  <si>
    <t>CELKEM</t>
  </si>
  <si>
    <t>X</t>
  </si>
  <si>
    <t>Důvod krácení dotace</t>
  </si>
  <si>
    <t>Poř. číslo</t>
  </si>
  <si>
    <t>obec</t>
  </si>
  <si>
    <t>Podpora de minimis</t>
  </si>
  <si>
    <t>dobrovolný svazek obcí</t>
  </si>
  <si>
    <t>spolek</t>
  </si>
  <si>
    <t>Spolek "Klub důchodců a přátel školy na Kopané ve Frenštátě pod Radhoštěm"</t>
  </si>
  <si>
    <t>Revitalizace veřejného prostoru u zvoničky na Kopané, Frenštát pod Radhoštěm</t>
  </si>
  <si>
    <t>02686309</t>
  </si>
  <si>
    <t>Jiné hraní z. s.</t>
  </si>
  <si>
    <t>Kuličková dráha pod skokanskými můstky ve Frenštátu pod Radhoštěm</t>
  </si>
  <si>
    <t>21918775</t>
  </si>
  <si>
    <t>Obec Těrlicko</t>
  </si>
  <si>
    <t>Multizastávka Dolní Těrlicko</t>
  </si>
  <si>
    <t>00297666</t>
  </si>
  <si>
    <t>Obec Chvalíkovice</t>
  </si>
  <si>
    <t>00849685</t>
  </si>
  <si>
    <t>Turistický přístřešek u kaskády rybníků v obci Chvalíkovice</t>
  </si>
  <si>
    <t>Revitalizace těšínské přehrady - yogapoint</t>
  </si>
  <si>
    <t>Město Český Těšín</t>
  </si>
  <si>
    <t>00297437</t>
  </si>
  <si>
    <t>Farní sbor Slezské církve evangelické a. v. v Oldřichovicích</t>
  </si>
  <si>
    <t>69609861</t>
  </si>
  <si>
    <t>Atrakce pro děti na konci turistické stezky na Javorový</t>
  </si>
  <si>
    <t>církevní právnická osoba</t>
  </si>
  <si>
    <t>Sdružení obcí Hlučínska</t>
  </si>
  <si>
    <t>71179216</t>
  </si>
  <si>
    <t>Prajzská v rámečku aneb objevuj, foť a sdílej nás</t>
  </si>
  <si>
    <t>Obec Brantice</t>
  </si>
  <si>
    <t>00295884</t>
  </si>
  <si>
    <t>Turistická zastávka Radim – rozvoj cestovního ruchu v obci Brantice</t>
  </si>
  <si>
    <t>Obec Staré Těchanovice</t>
  </si>
  <si>
    <t>00635529</t>
  </si>
  <si>
    <t>Zatraktivnění břidličných stezek na území Starých Těchanovic</t>
  </si>
  <si>
    <t>upravit rozpočet</t>
  </si>
  <si>
    <t>krácení položky Dokumentace pro provádění stavby</t>
  </si>
  <si>
    <t>1.1.2026-30.9.2027</t>
  </si>
  <si>
    <t>NE</t>
  </si>
  <si>
    <t xml:space="preserve">Položka rozpočtu Dokumentace pro provádění stavby není v tomto DP uznatelným nákladem </t>
  </si>
  <si>
    <t>Celkové uznatelné náklady v Kč (po případné korekci)</t>
  </si>
  <si>
    <t>Příloha č. 2</t>
  </si>
  <si>
    <t>Seznam náhradních projektů k poskytnutí dotace v rámci dotačního programu "Podpora infrastruktury a propagace cestovního ruchu v Moravskoslezském kraji 2026 II"
 – dotační titul č. 1 Podpora budování veřejné infrastruktury cestovního ruchu</t>
  </si>
  <si>
    <t>Schválená výše dotace v Kč</t>
  </si>
  <si>
    <t>Schválená výše investiční části dotace v Kč</t>
  </si>
  <si>
    <t>Schválená výše neinvestiční části dotace v Kč</t>
  </si>
  <si>
    <t>Schválená výše dotace v %</t>
  </si>
  <si>
    <r>
      <t xml:space="preserve">Období realizace projektu (časová použitelnost) </t>
    </r>
    <r>
      <rPr>
        <sz val="9"/>
        <color theme="1"/>
        <rFont val="Tahoma"/>
        <family val="2"/>
        <charset val="238"/>
      </rPr>
      <t>- náklady lze hradit do data předložení závěrečného vyúčtování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</si>
</sst>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9"/>
      <name val="Tahoma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name val="Tahoma"/>
      <family val="2"/>
      <charset val="238"/>
    </font>
    <font>
      <b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tabSelected="1" zoomScaleNormal="100" workbookViewId="0">
      <pane xSplit="3" ySplit="5" topLeftCell="J6" activePane="bottomRight" state="frozen"/>
      <selection pane="topRight" activeCell="E1" sqref="E1"/>
      <selection pane="bottomLeft" activeCell="A5" sqref="A5"/>
      <selection pane="bottomRight" activeCell="S7" sqref="S7"/>
    </sheetView>
  </sheetViews>
  <sheetFormatPr defaultRowHeight="14.5" x14ac:dyDescent="0.35"/>
  <cols>
    <col min="2" max="2" width="13.54296875" customWidth="1"/>
    <col min="3" max="3" width="10.1796875" bestFit="1" customWidth="1"/>
    <col min="4" max="4" width="10.453125" customWidth="1"/>
    <col min="5" max="5" width="33" customWidth="1"/>
    <col min="6" max="6" width="13.81640625" customWidth="1"/>
    <col min="7" max="9" width="13.1796875" bestFit="1" customWidth="1"/>
    <col min="10" max="10" width="12.54296875" customWidth="1"/>
    <col min="11" max="11" width="11.453125" customWidth="1"/>
    <col min="12" max="12" width="16.453125" customWidth="1"/>
    <col min="13" max="13" width="11.54296875" customWidth="1"/>
    <col min="14" max="14" width="9" customWidth="1"/>
    <col min="15" max="15" width="18.1796875" customWidth="1"/>
    <col min="16" max="17" width="9.81640625" hidden="1" customWidth="1"/>
  </cols>
  <sheetData>
    <row r="1" spans="1:16" x14ac:dyDescent="0.35">
      <c r="A1" t="s">
        <v>48</v>
      </c>
    </row>
    <row r="3" spans="1:16" ht="30" customHeight="1" x14ac:dyDescent="0.35">
      <c r="A3" s="26" t="s">
        <v>49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5" spans="1:16" ht="69" x14ac:dyDescent="0.35">
      <c r="A5" s="1" t="s">
        <v>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47</v>
      </c>
      <c r="G5" s="1" t="s">
        <v>4</v>
      </c>
      <c r="H5" s="22" t="s">
        <v>50</v>
      </c>
      <c r="I5" s="1" t="s">
        <v>51</v>
      </c>
      <c r="J5" s="1" t="s">
        <v>52</v>
      </c>
      <c r="K5" s="1" t="s">
        <v>53</v>
      </c>
      <c r="L5" s="1" t="s">
        <v>8</v>
      </c>
      <c r="M5" s="1" t="s">
        <v>5</v>
      </c>
      <c r="N5" s="1" t="s">
        <v>11</v>
      </c>
      <c r="O5" s="1" t="s">
        <v>54</v>
      </c>
    </row>
    <row r="6" spans="1:16" ht="57.5" x14ac:dyDescent="0.35">
      <c r="A6" s="14">
        <v>1</v>
      </c>
      <c r="B6" s="4" t="s">
        <v>20</v>
      </c>
      <c r="C6" s="5" t="s">
        <v>22</v>
      </c>
      <c r="D6" s="4" t="s">
        <v>10</v>
      </c>
      <c r="E6" s="4" t="s">
        <v>21</v>
      </c>
      <c r="F6" s="6">
        <v>1643000</v>
      </c>
      <c r="G6" s="6">
        <v>770000</v>
      </c>
      <c r="H6" s="23">
        <v>735000</v>
      </c>
      <c r="I6" s="7">
        <v>735000</v>
      </c>
      <c r="J6" s="8">
        <v>0</v>
      </c>
      <c r="K6" s="15">
        <f t="shared" ref="K6:K14" si="0">H6/F6*100</f>
        <v>44.735240413877051</v>
      </c>
      <c r="L6" s="24" t="s">
        <v>46</v>
      </c>
      <c r="M6" s="9">
        <v>80</v>
      </c>
      <c r="N6" s="16" t="s">
        <v>45</v>
      </c>
      <c r="O6" s="9" t="s">
        <v>44</v>
      </c>
      <c r="P6" s="13" t="s">
        <v>43</v>
      </c>
    </row>
    <row r="7" spans="1:16" ht="23" x14ac:dyDescent="0.35">
      <c r="A7" s="14">
        <v>2</v>
      </c>
      <c r="B7" s="4" t="s">
        <v>33</v>
      </c>
      <c r="C7" s="5" t="s">
        <v>34</v>
      </c>
      <c r="D7" s="4" t="s">
        <v>12</v>
      </c>
      <c r="E7" s="4" t="s">
        <v>35</v>
      </c>
      <c r="F7" s="6">
        <v>3232000</v>
      </c>
      <c r="G7" s="6">
        <v>1777500</v>
      </c>
      <c r="H7" s="23">
        <v>1777500</v>
      </c>
      <c r="I7" s="7">
        <v>1777500</v>
      </c>
      <c r="J7" s="8">
        <v>0</v>
      </c>
      <c r="K7" s="2">
        <f t="shared" si="0"/>
        <v>54.996905940594054</v>
      </c>
      <c r="L7" s="10" t="s">
        <v>7</v>
      </c>
      <c r="M7" s="9">
        <v>80</v>
      </c>
      <c r="N7" s="11" t="s">
        <v>45</v>
      </c>
      <c r="O7" s="3" t="s">
        <v>44</v>
      </c>
    </row>
    <row r="8" spans="1:16" ht="46" x14ac:dyDescent="0.35">
      <c r="A8" s="14">
        <v>3</v>
      </c>
      <c r="B8" s="4" t="s">
        <v>29</v>
      </c>
      <c r="C8" s="5" t="s">
        <v>30</v>
      </c>
      <c r="D8" s="4" t="s">
        <v>32</v>
      </c>
      <c r="E8" s="4" t="s">
        <v>31</v>
      </c>
      <c r="F8" s="6">
        <v>657700</v>
      </c>
      <c r="G8" s="6">
        <v>361600</v>
      </c>
      <c r="H8" s="23">
        <f>SUM(I8:J8)</f>
        <v>361600</v>
      </c>
      <c r="I8" s="7">
        <v>356300</v>
      </c>
      <c r="J8" s="8">
        <v>5300</v>
      </c>
      <c r="K8" s="2">
        <f t="shared" si="0"/>
        <v>54.979473924281585</v>
      </c>
      <c r="L8" s="10" t="s">
        <v>7</v>
      </c>
      <c r="M8" s="9">
        <v>76</v>
      </c>
      <c r="N8" s="12" t="s">
        <v>45</v>
      </c>
      <c r="O8" s="3" t="s">
        <v>44</v>
      </c>
    </row>
    <row r="9" spans="1:16" ht="23" x14ac:dyDescent="0.35">
      <c r="A9" s="14">
        <v>4</v>
      </c>
      <c r="B9" s="4" t="s">
        <v>36</v>
      </c>
      <c r="C9" s="5" t="s">
        <v>37</v>
      </c>
      <c r="D9" s="4" t="s">
        <v>10</v>
      </c>
      <c r="E9" s="4" t="s">
        <v>38</v>
      </c>
      <c r="F9" s="6">
        <v>1073400</v>
      </c>
      <c r="G9" s="6">
        <v>590300</v>
      </c>
      <c r="H9" s="23">
        <v>590300</v>
      </c>
      <c r="I9" s="7">
        <v>590300</v>
      </c>
      <c r="J9" s="8">
        <v>0</v>
      </c>
      <c r="K9" s="2">
        <f t="shared" si="0"/>
        <v>54.993478665921373</v>
      </c>
      <c r="L9" s="10" t="s">
        <v>7</v>
      </c>
      <c r="M9" s="9">
        <v>75</v>
      </c>
      <c r="N9" s="12" t="s">
        <v>45</v>
      </c>
      <c r="O9" s="3" t="s">
        <v>44</v>
      </c>
    </row>
    <row r="10" spans="1:16" ht="23" x14ac:dyDescent="0.35">
      <c r="A10" s="14">
        <v>5</v>
      </c>
      <c r="B10" s="4" t="s">
        <v>39</v>
      </c>
      <c r="C10" s="5" t="s">
        <v>40</v>
      </c>
      <c r="D10" s="4" t="s">
        <v>10</v>
      </c>
      <c r="E10" s="4" t="s">
        <v>41</v>
      </c>
      <c r="F10" s="6">
        <v>2215000</v>
      </c>
      <c r="G10" s="6">
        <v>1218000</v>
      </c>
      <c r="H10" s="23">
        <v>1218000</v>
      </c>
      <c r="I10" s="7">
        <v>1218000</v>
      </c>
      <c r="J10" s="8">
        <v>0</v>
      </c>
      <c r="K10" s="2">
        <f t="shared" si="0"/>
        <v>54.988713318284418</v>
      </c>
      <c r="L10" s="10" t="s">
        <v>7</v>
      </c>
      <c r="M10" s="9">
        <v>73</v>
      </c>
      <c r="N10" s="11" t="s">
        <v>45</v>
      </c>
      <c r="O10" s="3" t="s">
        <v>44</v>
      </c>
    </row>
    <row r="11" spans="1:16" ht="23" x14ac:dyDescent="0.35">
      <c r="A11" s="14">
        <v>6</v>
      </c>
      <c r="B11" s="4" t="s">
        <v>27</v>
      </c>
      <c r="C11" s="5" t="s">
        <v>28</v>
      </c>
      <c r="D11" s="4" t="s">
        <v>10</v>
      </c>
      <c r="E11" s="4" t="s">
        <v>26</v>
      </c>
      <c r="F11" s="6">
        <v>559486</v>
      </c>
      <c r="G11" s="6">
        <v>307700</v>
      </c>
      <c r="H11" s="23">
        <v>307700</v>
      </c>
      <c r="I11" s="7">
        <v>307700</v>
      </c>
      <c r="J11" s="8">
        <v>0</v>
      </c>
      <c r="K11" s="2">
        <f t="shared" si="0"/>
        <v>54.996907876157763</v>
      </c>
      <c r="L11" s="10" t="s">
        <v>7</v>
      </c>
      <c r="M11" s="9">
        <v>71</v>
      </c>
      <c r="N11" s="11" t="s">
        <v>45</v>
      </c>
      <c r="O11" s="3" t="s">
        <v>44</v>
      </c>
    </row>
    <row r="12" spans="1:16" ht="23" x14ac:dyDescent="0.35">
      <c r="A12" s="14">
        <v>7</v>
      </c>
      <c r="B12" s="4" t="s">
        <v>23</v>
      </c>
      <c r="C12" s="5" t="s">
        <v>24</v>
      </c>
      <c r="D12" s="4" t="s">
        <v>10</v>
      </c>
      <c r="E12" s="4" t="s">
        <v>25</v>
      </c>
      <c r="F12" s="6">
        <v>321981</v>
      </c>
      <c r="G12" s="6">
        <v>177000</v>
      </c>
      <c r="H12" s="23">
        <v>177000</v>
      </c>
      <c r="I12" s="7">
        <v>177000</v>
      </c>
      <c r="J12" s="8">
        <v>0</v>
      </c>
      <c r="K12" s="2">
        <f t="shared" si="0"/>
        <v>54.972187799901242</v>
      </c>
      <c r="L12" s="10" t="s">
        <v>7</v>
      </c>
      <c r="M12" s="9">
        <v>70</v>
      </c>
      <c r="N12" s="11" t="s">
        <v>45</v>
      </c>
      <c r="O12" s="3" t="s">
        <v>44</v>
      </c>
    </row>
    <row r="13" spans="1:16" ht="23" x14ac:dyDescent="0.35">
      <c r="A13" s="14">
        <v>8</v>
      </c>
      <c r="B13" s="4" t="s">
        <v>17</v>
      </c>
      <c r="C13" s="5" t="s">
        <v>19</v>
      </c>
      <c r="D13" s="4" t="s">
        <v>13</v>
      </c>
      <c r="E13" s="4" t="s">
        <v>18</v>
      </c>
      <c r="F13" s="6">
        <v>340000</v>
      </c>
      <c r="G13" s="6">
        <v>186000</v>
      </c>
      <c r="H13" s="23">
        <v>186000</v>
      </c>
      <c r="I13" s="7">
        <v>186000</v>
      </c>
      <c r="J13" s="8">
        <v>0</v>
      </c>
      <c r="K13" s="2">
        <f t="shared" si="0"/>
        <v>54.705882352941181</v>
      </c>
      <c r="L13" s="10" t="s">
        <v>7</v>
      </c>
      <c r="M13" s="9">
        <v>65</v>
      </c>
      <c r="N13" s="12" t="s">
        <v>45</v>
      </c>
      <c r="O13" s="3" t="s">
        <v>44</v>
      </c>
      <c r="P13" t="s">
        <v>42</v>
      </c>
    </row>
    <row r="14" spans="1:16" ht="69" x14ac:dyDescent="0.35">
      <c r="A14" s="14">
        <v>9</v>
      </c>
      <c r="B14" s="4" t="s">
        <v>14</v>
      </c>
      <c r="C14" s="5" t="s">
        <v>16</v>
      </c>
      <c r="D14" s="4" t="s">
        <v>13</v>
      </c>
      <c r="E14" s="4" t="s">
        <v>15</v>
      </c>
      <c r="F14" s="6">
        <v>802700</v>
      </c>
      <c r="G14" s="6">
        <v>441400</v>
      </c>
      <c r="H14" s="23">
        <v>441400</v>
      </c>
      <c r="I14" s="7">
        <v>441400</v>
      </c>
      <c r="J14" s="8">
        <v>0</v>
      </c>
      <c r="K14" s="2">
        <f t="shared" si="0"/>
        <v>54.989410738756696</v>
      </c>
      <c r="L14" s="10" t="s">
        <v>7</v>
      </c>
      <c r="M14" s="9">
        <v>60</v>
      </c>
      <c r="N14" s="11" t="s">
        <v>45</v>
      </c>
      <c r="O14" s="3" t="s">
        <v>44</v>
      </c>
    </row>
    <row r="15" spans="1:16" x14ac:dyDescent="0.35">
      <c r="A15" s="25" t="s">
        <v>6</v>
      </c>
      <c r="B15" s="25"/>
      <c r="C15" s="25"/>
      <c r="D15" s="25"/>
      <c r="E15" s="25"/>
      <c r="F15" s="21">
        <f>SUM(F6:F14)</f>
        <v>10845267</v>
      </c>
      <c r="G15" s="21">
        <f t="shared" ref="G15:J15" si="1">SUM(G6:G14)</f>
        <v>5829500</v>
      </c>
      <c r="H15" s="21">
        <f t="shared" si="1"/>
        <v>5794500</v>
      </c>
      <c r="I15" s="21">
        <f t="shared" si="1"/>
        <v>5789200</v>
      </c>
      <c r="J15" s="21">
        <f t="shared" si="1"/>
        <v>5300</v>
      </c>
      <c r="K15" s="17" t="s">
        <v>7</v>
      </c>
      <c r="L15" s="18" t="s">
        <v>7</v>
      </c>
      <c r="M15" s="17" t="s">
        <v>7</v>
      </c>
      <c r="N15" s="19" t="s">
        <v>7</v>
      </c>
      <c r="O15" s="20" t="s">
        <v>7</v>
      </c>
    </row>
  </sheetData>
  <sortState xmlns:xlrd2="http://schemas.microsoft.com/office/spreadsheetml/2017/richdata2" ref="B6:Q14">
    <sortCondition descending="1" ref="M6:M14"/>
    <sortCondition ref="K6:K14"/>
    <sortCondition ref="G6:G14"/>
  </sortState>
  <mergeCells count="2">
    <mergeCell ref="A15:E15"/>
    <mergeCell ref="A3:O3"/>
  </mergeCells>
  <phoneticPr fontId="4" type="noConversion"/>
  <printOptions horizontalCentered="1"/>
  <pageMargins left="0.39370078740157483" right="0.39370078740157483" top="0.78740157480314965" bottom="0.78740157480314965" header="0.31496062992125984" footer="0.31496062992125984"/>
  <pageSetup paperSize="8" scale="95" fitToHeight="0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746ace46bb963ede2b578f5266006a2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809fb0f85498be776b4a91abfb142cb7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D39C4A-0CAA-40A9-BD7C-7109433B929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E0FDD14-4260-4C90-86C7-C3ADF25ACB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680A6D-82DB-47D0-816E-4A35098DB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DT1</vt:lpstr>
      <vt:lpstr>'DT1'!Názvy_tisku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cp:lastPrinted>2026-07-29T09:12:51Z</cp:lastPrinted>
  <dcterms:created xsi:type="dcterms:W3CDTF">2021-01-21T09:15:41Z</dcterms:created>
  <dcterms:modified xsi:type="dcterms:W3CDTF">2026-08-27T08:37:39Z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2024-01-09T07:49:04Z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8712184d-3b75-42f1-b7a4-898ffc54d59b</vt:lpwstr>
  </property>
  <property fmtid="{D5CDD505-2E9C-101B-9397-08002B2CF9AE}" pid="9" name="MSIP_Label_215ad6d0-798b-44f9-b3fd-112ad6275fb4_ContentBits">
    <vt:lpwstr>2</vt:lpwstr>
  </property>
</Properties>
</file>