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6 II/Komise vyhodnocení/Materiál RK/Materiál ZK/"/>
    </mc:Choice>
  </mc:AlternateContent>
  <xr:revisionPtr revIDLastSave="29" documentId="8_{E7341D73-AB28-436D-882D-FAA82B9B74BE}" xr6:coauthVersionLast="47" xr6:coauthVersionMax="47" xr10:uidLastSave="{6FAEC391-1B3B-42F4-A137-961D4E9C8D65}"/>
  <bookViews>
    <workbookView xWindow="-110" yWindow="-110" windowWidth="19420" windowHeight="11500" xr2:uid="{00000000-000D-0000-FFFF-FFFF00000000}"/>
  </bookViews>
  <sheets>
    <sheet name="DT2" sheetId="3" r:id="rId1"/>
  </sheets>
  <definedNames>
    <definedName name="_xlnm.Print_Titles" localSheetId="0">'DT2'!$5:$5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I12" i="3"/>
  <c r="J12" i="3"/>
  <c r="F12" i="3"/>
  <c r="K10" i="3"/>
  <c r="K11" i="3"/>
  <c r="K6" i="3"/>
  <c r="K7" i="3"/>
  <c r="K8" i="3"/>
  <c r="H9" i="3"/>
  <c r="H12" i="3" s="1"/>
  <c r="K9" i="3" l="1"/>
</calcChain>
</file>

<file path=xl/sharedStrings.xml><?xml version="1.0" encoding="utf-8"?>
<sst xmlns="http://schemas.openxmlformats.org/spreadsheetml/2006/main" count="55" uniqueCount="41">
  <si>
    <t>Název žadatele</t>
  </si>
  <si>
    <t>IČO</t>
  </si>
  <si>
    <t>Právní forma</t>
  </si>
  <si>
    <t>Název projektu</t>
  </si>
  <si>
    <t>Požadovaná výše dotace v Kč</t>
  </si>
  <si>
    <t>CELKEM</t>
  </si>
  <si>
    <t>X</t>
  </si>
  <si>
    <t>Celkové uznatelné náklady v Kč</t>
  </si>
  <si>
    <t>obec</t>
  </si>
  <si>
    <t>Podpora de minimis</t>
  </si>
  <si>
    <t>Přístaviště Roudno - přístupové schodiště</t>
  </si>
  <si>
    <t>Mikroregion Slezská Harta</t>
  </si>
  <si>
    <t>71193821</t>
  </si>
  <si>
    <t>dobrovolný svazek obcí</t>
  </si>
  <si>
    <t>Staré Hamry přehledněji – obnova a sjednocení turistických informačních panelů</t>
  </si>
  <si>
    <t>Obec Staré Hamry</t>
  </si>
  <si>
    <t>00297241</t>
  </si>
  <si>
    <t>Mobiliář na Malé Hvězdě</t>
  </si>
  <si>
    <t>Sportovní klub ve Vrbně pod Pradědem, z.s.</t>
  </si>
  <si>
    <t>47656409</t>
  </si>
  <si>
    <t>spolek</t>
  </si>
  <si>
    <t>s.r.o.</t>
  </si>
  <si>
    <t>Město Kopřivnice</t>
  </si>
  <si>
    <t>Obnova veřejné infrastruktury cestovního ruchu – turistické infotabule Lašské brány Beskyd</t>
  </si>
  <si>
    <t>00298077</t>
  </si>
  <si>
    <t>AK 1324, s.r.o.</t>
  </si>
  <si>
    <t>47902744</t>
  </si>
  <si>
    <t>Obnova posezení na Tatranské vyhlídce u Chaty Emila Zátopka na Lysé hoře</t>
  </si>
  <si>
    <t>Město Odry</t>
  </si>
  <si>
    <t>Zlepšení funkčnosti hřiště u cyklotrasy v Odrách</t>
  </si>
  <si>
    <t>00298221</t>
  </si>
  <si>
    <t>1.1.2026-30.9.2027</t>
  </si>
  <si>
    <t>NE</t>
  </si>
  <si>
    <t>Poř. č.</t>
  </si>
  <si>
    <t>Příloha č. 3</t>
  </si>
  <si>
    <t>Seznam projektů k poskytnutí dotace v rámci dotačního programu "Podpora infrastruktury a propagace cestovního ruchu v Moravskoslezském kraji 2026 II" 
– dotační titul č. 2 Podpora obnovy veřejné infrastruktury cestovního ruchu</t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</si>
  <si>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</si>
  <si>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</si>
  <si>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</si>
  <si>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</si>
  <si>
    <r>
      <t xml:space="preserve">Období realizace projektu (časová použitelnost) </t>
    </r>
    <r>
      <rPr>
        <sz val="9"/>
        <color theme="1"/>
        <rFont val="Tahoma"/>
        <family val="2"/>
        <charset val="238"/>
      </rPr>
      <t>- náklady lze hradit do data předložení závěrečného vyúčtování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</si>
</sst>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vertical="center"/>
    </xf>
    <xf numFmtId="3" fontId="4" fillId="0" borderId="6" xfId="0" applyNumberFormat="1" applyFont="1" applyBorder="1" applyAlignment="1">
      <alignment vertical="center" wrapText="1"/>
    </xf>
    <xf numFmtId="2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F36A2-5A7D-4BF1-9D51-88A6A73711CF}">
  <sheetPr>
    <pageSetUpPr fitToPage="1"/>
  </sheetPr>
  <dimension ref="A1:M12"/>
  <sheetViews>
    <sheetView tabSelected="1" topLeftCell="E1" zoomScaleNormal="100" workbookViewId="0">
      <selection activeCell="O5" sqref="O5"/>
    </sheetView>
  </sheetViews>
  <sheetFormatPr defaultRowHeight="14.5" x14ac:dyDescent="0.35"/>
  <cols>
    <col min="1" max="1" width="7.81640625" customWidth="1"/>
    <col min="2" max="2" width="13.54296875" customWidth="1"/>
    <col min="3" max="3" width="10.1796875" bestFit="1" customWidth="1"/>
    <col min="4" max="4" width="10.453125" customWidth="1"/>
    <col min="5" max="5" width="33" customWidth="1"/>
    <col min="6" max="6" width="13.81640625" customWidth="1"/>
    <col min="7" max="7" width="12.26953125" customWidth="1"/>
    <col min="8" max="9" width="12.1796875" customWidth="1"/>
    <col min="10" max="10" width="12.54296875" customWidth="1"/>
    <col min="11" max="11" width="11.453125" customWidth="1"/>
    <col min="12" max="12" width="9" customWidth="1"/>
    <col min="13" max="13" width="18.1796875" customWidth="1"/>
    <col min="14" max="14" width="9.81640625" customWidth="1"/>
  </cols>
  <sheetData>
    <row r="1" spans="1:13" x14ac:dyDescent="0.35">
      <c r="A1" t="s">
        <v>34</v>
      </c>
    </row>
    <row r="3" spans="1:13" ht="36" customHeight="1" x14ac:dyDescent="0.35">
      <c r="A3" s="36" t="s">
        <v>35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69" x14ac:dyDescent="0.35">
      <c r="A5" s="1" t="s">
        <v>33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7</v>
      </c>
      <c r="G5" s="2" t="s">
        <v>4</v>
      </c>
      <c r="H5" s="32" t="s">
        <v>36</v>
      </c>
      <c r="I5" s="2" t="s">
        <v>37</v>
      </c>
      <c r="J5" s="2" t="s">
        <v>38</v>
      </c>
      <c r="K5" s="2" t="s">
        <v>39</v>
      </c>
      <c r="L5" s="2" t="s">
        <v>9</v>
      </c>
      <c r="M5" s="2" t="s">
        <v>40</v>
      </c>
    </row>
    <row r="6" spans="1:13" ht="23" x14ac:dyDescent="0.35">
      <c r="A6" s="3">
        <v>1</v>
      </c>
      <c r="B6" s="6" t="s">
        <v>11</v>
      </c>
      <c r="C6" s="7" t="s">
        <v>12</v>
      </c>
      <c r="D6" s="6" t="s">
        <v>13</v>
      </c>
      <c r="E6" s="6" t="s">
        <v>10</v>
      </c>
      <c r="F6" s="14">
        <v>117000</v>
      </c>
      <c r="G6" s="8">
        <v>64300</v>
      </c>
      <c r="H6" s="33">
        <v>64300</v>
      </c>
      <c r="I6" s="9">
        <v>64300</v>
      </c>
      <c r="J6" s="10">
        <v>0</v>
      </c>
      <c r="K6" s="4">
        <f t="shared" ref="K6:K10" si="0">(H6/F6)*100</f>
        <v>54.957264957264961</v>
      </c>
      <c r="L6" s="12" t="s">
        <v>32</v>
      </c>
      <c r="M6" s="5" t="s">
        <v>31</v>
      </c>
    </row>
    <row r="7" spans="1:13" ht="23" x14ac:dyDescent="0.35">
      <c r="A7" s="3">
        <v>2</v>
      </c>
      <c r="B7" s="6" t="s">
        <v>15</v>
      </c>
      <c r="C7" s="7" t="s">
        <v>16</v>
      </c>
      <c r="D7" s="6" t="s">
        <v>8</v>
      </c>
      <c r="E7" s="6" t="s">
        <v>14</v>
      </c>
      <c r="F7" s="14">
        <v>421100</v>
      </c>
      <c r="G7" s="8">
        <v>210500</v>
      </c>
      <c r="H7" s="33">
        <v>210500</v>
      </c>
      <c r="I7" s="9">
        <v>0</v>
      </c>
      <c r="J7" s="10">
        <v>210500</v>
      </c>
      <c r="K7" s="4">
        <f t="shared" si="0"/>
        <v>49.988126335787229</v>
      </c>
      <c r="L7" s="12" t="s">
        <v>32</v>
      </c>
      <c r="M7" s="5" t="s">
        <v>31</v>
      </c>
    </row>
    <row r="8" spans="1:13" ht="34.5" x14ac:dyDescent="0.35">
      <c r="A8" s="3">
        <v>3</v>
      </c>
      <c r="B8" s="6" t="s">
        <v>18</v>
      </c>
      <c r="C8" s="13" t="s">
        <v>19</v>
      </c>
      <c r="D8" s="6" t="s">
        <v>20</v>
      </c>
      <c r="E8" s="6" t="s">
        <v>17</v>
      </c>
      <c r="F8" s="14">
        <v>97700</v>
      </c>
      <c r="G8" s="8">
        <v>53700</v>
      </c>
      <c r="H8" s="33">
        <v>53700</v>
      </c>
      <c r="I8" s="9">
        <v>53700</v>
      </c>
      <c r="J8" s="10">
        <v>0</v>
      </c>
      <c r="K8" s="4">
        <f t="shared" si="0"/>
        <v>54.964176049129989</v>
      </c>
      <c r="L8" s="12" t="s">
        <v>32</v>
      </c>
      <c r="M8" s="5" t="s">
        <v>31</v>
      </c>
    </row>
    <row r="9" spans="1:13" ht="34.5" x14ac:dyDescent="0.35">
      <c r="A9" s="3">
        <v>4</v>
      </c>
      <c r="B9" s="6" t="s">
        <v>22</v>
      </c>
      <c r="C9" s="13" t="s">
        <v>24</v>
      </c>
      <c r="D9" s="6" t="s">
        <v>8</v>
      </c>
      <c r="E9" s="6" t="s">
        <v>23</v>
      </c>
      <c r="F9" s="14">
        <v>464500</v>
      </c>
      <c r="G9" s="8">
        <v>250000</v>
      </c>
      <c r="H9" s="33">
        <f>SUM(I9:J9)</f>
        <v>250000</v>
      </c>
      <c r="I9" s="9">
        <v>189200</v>
      </c>
      <c r="J9" s="10">
        <v>60800</v>
      </c>
      <c r="K9" s="4">
        <f t="shared" si="0"/>
        <v>53.821313240043054</v>
      </c>
      <c r="L9" s="12" t="s">
        <v>32</v>
      </c>
      <c r="M9" s="5" t="s">
        <v>31</v>
      </c>
    </row>
    <row r="10" spans="1:13" ht="23" x14ac:dyDescent="0.35">
      <c r="A10" s="15">
        <v>5</v>
      </c>
      <c r="B10" s="16" t="s">
        <v>25</v>
      </c>
      <c r="C10" s="17" t="s">
        <v>26</v>
      </c>
      <c r="D10" s="16" t="s">
        <v>21</v>
      </c>
      <c r="E10" s="16" t="s">
        <v>27</v>
      </c>
      <c r="F10" s="18">
        <v>200000</v>
      </c>
      <c r="G10" s="19">
        <v>108000</v>
      </c>
      <c r="H10" s="34">
        <v>108000</v>
      </c>
      <c r="I10" s="20">
        <v>108000</v>
      </c>
      <c r="J10" s="21">
        <v>0</v>
      </c>
      <c r="K10" s="22">
        <f t="shared" si="0"/>
        <v>54</v>
      </c>
      <c r="L10" s="24" t="s">
        <v>32</v>
      </c>
      <c r="M10" s="23" t="s">
        <v>31</v>
      </c>
    </row>
    <row r="11" spans="1:13" ht="23" x14ac:dyDescent="0.35">
      <c r="A11" s="3">
        <v>6</v>
      </c>
      <c r="B11" s="6" t="s">
        <v>28</v>
      </c>
      <c r="C11" s="7" t="s">
        <v>30</v>
      </c>
      <c r="D11" s="6" t="s">
        <v>8</v>
      </c>
      <c r="E11" s="6" t="s">
        <v>29</v>
      </c>
      <c r="F11" s="14">
        <v>454546</v>
      </c>
      <c r="G11" s="8">
        <v>250000</v>
      </c>
      <c r="H11" s="33">
        <v>250000</v>
      </c>
      <c r="I11" s="9">
        <v>250000</v>
      </c>
      <c r="J11" s="10">
        <v>0</v>
      </c>
      <c r="K11" s="27">
        <f>(H11/F11)*100</f>
        <v>54.9999340000792</v>
      </c>
      <c r="L11" s="28" t="s">
        <v>32</v>
      </c>
      <c r="M11" s="11" t="s">
        <v>31</v>
      </c>
    </row>
    <row r="12" spans="1:13" s="25" customFormat="1" ht="35.5" customHeight="1" x14ac:dyDescent="0.35">
      <c r="A12" s="37" t="s">
        <v>5</v>
      </c>
      <c r="B12" s="38"/>
      <c r="C12" s="38"/>
      <c r="D12" s="38"/>
      <c r="E12" s="39"/>
      <c r="F12" s="31">
        <f>SUM(F6:F11)</f>
        <v>1754846</v>
      </c>
      <c r="G12" s="31">
        <f t="shared" ref="G12:J12" si="1">SUM(G6:G11)</f>
        <v>936500</v>
      </c>
      <c r="H12" s="35">
        <f t="shared" si="1"/>
        <v>936500</v>
      </c>
      <c r="I12" s="31">
        <f t="shared" si="1"/>
        <v>665200</v>
      </c>
      <c r="J12" s="31">
        <f t="shared" si="1"/>
        <v>271300</v>
      </c>
      <c r="K12" s="26" t="s">
        <v>6</v>
      </c>
      <c r="L12" s="30" t="s">
        <v>6</v>
      </c>
      <c r="M12" s="29" t="s">
        <v>6</v>
      </c>
    </row>
  </sheetData>
  <mergeCells count="2">
    <mergeCell ref="A3:M3"/>
    <mergeCell ref="A12:E12"/>
  </mergeCells>
  <phoneticPr fontId="5" type="noConversion"/>
  <printOptions horizontalCentered="1"/>
  <pageMargins left="0.70866141732283472" right="0.70866141732283472" top="0.78740157480314965" bottom="0.78740157480314965" header="0.31496062992125984" footer="0.31496062992125984"/>
  <pageSetup paperSize="8" scale="90" fitToHeight="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DT2</vt:lpstr>
      <vt:lpstr>'DT2'!Názvy_tisku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2026-07-29T09:12:51Z</cp:lastPrinted>
  <dcterms:created xsi:type="dcterms:W3CDTF">2021-01-21T09:15:41Z</dcterms:created>
  <dcterms:modified xsi:type="dcterms:W3CDTF">2026-08-27T08:38:25Z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