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rovnalova\Documents\0_Srovnalova\Akce\Akce 2017\Zateplení\Rada\30. 5. 2017\"/>
    </mc:Choice>
  </mc:AlternateContent>
  <bookViews>
    <workbookView xWindow="45" yWindow="165" windowWidth="15450" windowHeight="7380" firstSheet="1" activeTab="1"/>
  </bookViews>
  <sheets>
    <sheet name="Rozdeleni_PO" sheetId="1" r:id="rId1"/>
    <sheet name="2016-2020" sheetId="3" r:id="rId2"/>
  </sheets>
  <definedNames>
    <definedName name="_xlnm._FilterDatabase" localSheetId="1" hidden="1">'2016-2020'!$A$2:$AJR$17</definedName>
    <definedName name="_xlnm._FilterDatabase" localSheetId="0" hidden="1">Rozdeleni_PO!$A$1:$H$228</definedName>
  </definedNames>
  <calcPr calcId="152511"/>
</workbook>
</file>

<file path=xl/calcChain.xml><?xml version="1.0" encoding="utf-8"?>
<calcChain xmlns="http://schemas.openxmlformats.org/spreadsheetml/2006/main">
  <c r="E8" i="3" l="1"/>
  <c r="E5" i="3" l="1"/>
  <c r="F5" i="3" s="1"/>
  <c r="G5" i="3" s="1"/>
  <c r="E6" i="3"/>
  <c r="F6" i="3" s="1"/>
  <c r="G6" i="3" s="1"/>
  <c r="D17" i="3" l="1"/>
  <c r="E16" i="3" l="1"/>
  <c r="F16" i="3" l="1"/>
  <c r="G16" i="3" s="1"/>
  <c r="E9" i="3"/>
  <c r="F9" i="3" s="1"/>
  <c r="G9" i="3" l="1"/>
  <c r="E11" i="3" l="1"/>
  <c r="F11" i="3" s="1"/>
  <c r="G11" i="3" l="1"/>
  <c r="E7" i="3" l="1"/>
  <c r="F7" i="3" l="1"/>
  <c r="G7" i="3" s="1"/>
  <c r="E10" i="3"/>
  <c r="F10" i="3" s="1"/>
  <c r="G10" i="3" l="1"/>
  <c r="E15" i="3" l="1"/>
  <c r="F15" i="3" s="1"/>
  <c r="G15" i="3" l="1"/>
  <c r="E12" i="3" l="1"/>
  <c r="F12" i="3" s="1"/>
  <c r="G12" i="3" l="1"/>
  <c r="E13" i="3" l="1"/>
  <c r="F13" i="3" s="1"/>
  <c r="F8" i="3" l="1"/>
  <c r="G8" i="3" s="1"/>
  <c r="E14" i="3" l="1"/>
  <c r="E17" i="3" l="1"/>
  <c r="F14" i="3"/>
  <c r="G14" i="3" s="1"/>
  <c r="G13" i="3" l="1"/>
  <c r="G17" i="3" s="1"/>
  <c r="F17" i="3" l="1"/>
  <c r="C17" i="3"/>
  <c r="B243" i="1"/>
  <c r="B242" i="1"/>
  <c r="B241" i="1"/>
  <c r="B240" i="1"/>
  <c r="B239" i="1"/>
  <c r="B238" i="1"/>
  <c r="B237" i="1"/>
  <c r="B236" i="1"/>
  <c r="B235" i="1"/>
  <c r="B234" i="1"/>
  <c r="B233" i="1"/>
  <c r="B245" i="1" l="1"/>
  <c r="B244" i="1"/>
</calcChain>
</file>

<file path=xl/sharedStrings.xml><?xml version="1.0" encoding="utf-8"?>
<sst xmlns="http://schemas.openxmlformats.org/spreadsheetml/2006/main" count="1483" uniqueCount="1025">
  <si>
    <t>Název</t>
  </si>
  <si>
    <t>Ulice</t>
  </si>
  <si>
    <t>Město</t>
  </si>
  <si>
    <t>PSČ</t>
  </si>
  <si>
    <t>Telefon</t>
  </si>
  <si>
    <t>Ředitel</t>
  </si>
  <si>
    <t>Mail</t>
  </si>
  <si>
    <t>Odpovědný referent</t>
  </si>
  <si>
    <t>Nemocnice s poliklinikou Karviná-Ráj, příspěvková organizace</t>
  </si>
  <si>
    <t>Vydmuchov 399/5</t>
  </si>
  <si>
    <t>Karviná-Ráj</t>
  </si>
  <si>
    <t>596 341 110</t>
  </si>
  <si>
    <t>Ing. Petr Kovařík</t>
  </si>
  <si>
    <t>kovarik@nspka.cz</t>
  </si>
  <si>
    <t>Ledvoňová Pavlína</t>
  </si>
  <si>
    <t>Zdravotnická záchranná služba Moravskoslezského kraje, příspěvková organizace</t>
  </si>
  <si>
    <t>Výškovická 40</t>
  </si>
  <si>
    <t>Ostrava</t>
  </si>
  <si>
    <t>950 730 400</t>
  </si>
  <si>
    <t>MUDr. Roman Gřegoř</t>
  </si>
  <si>
    <t>roman.gregor@zzsmsk.cz</t>
  </si>
  <si>
    <t>Jalůvka Martin</t>
  </si>
  <si>
    <t>Dětské centrum Čtyřlístek, příspěvková organizace</t>
  </si>
  <si>
    <t>Nákladní 29</t>
  </si>
  <si>
    <t>Opava</t>
  </si>
  <si>
    <t>553 662 766</t>
  </si>
  <si>
    <t>Mgr. Petr Fabián</t>
  </si>
  <si>
    <t>fabian@dcctyrlistek.cz</t>
  </si>
  <si>
    <t>Janák Michal</t>
  </si>
  <si>
    <t>Slezská nemocnice v Opavě, příspěvková organizace</t>
  </si>
  <si>
    <t>Olomoucká 86</t>
  </si>
  <si>
    <t>553 766 100</t>
  </si>
  <si>
    <t>MUDr. Ladislav Václavec MBA</t>
  </si>
  <si>
    <t>ladislav.vaclavec@nemocnice.opava.cz</t>
  </si>
  <si>
    <t>Kocich Petr</t>
  </si>
  <si>
    <t>Nemocnice s poliklinikou Havířov, příspěvková organizace</t>
  </si>
  <si>
    <t>Dělnická 1132/24</t>
  </si>
  <si>
    <t>Havířov</t>
  </si>
  <si>
    <t>596 491 222</t>
  </si>
  <si>
    <t>Nemocnice Třinec, příspěvková organizace</t>
  </si>
  <si>
    <t>Kaštanová 268</t>
  </si>
  <si>
    <t>Třinec</t>
  </si>
  <si>
    <t>558 309 101</t>
  </si>
  <si>
    <t>Ing. Tomáš Stejskal</t>
  </si>
  <si>
    <t>tomas.stejskal@nemtr.cz</t>
  </si>
  <si>
    <t>Štefková Věra</t>
  </si>
  <si>
    <t>Nemocnice ve Frýdku-Místku, příspěvková organizace</t>
  </si>
  <si>
    <t>El. Krásnohorské 321</t>
  </si>
  <si>
    <t>Frýdek-Místek</t>
  </si>
  <si>
    <t>558 415 001</t>
  </si>
  <si>
    <t>stejskal@nemfm.cz</t>
  </si>
  <si>
    <t>Odborný léčebný ústav Metylovice - Moravskoslezské sanatorium, příspěvková organizace</t>
  </si>
  <si>
    <t>Metylovice 1</t>
  </si>
  <si>
    <t>Metylovice</t>
  </si>
  <si>
    <t>558 686 205</t>
  </si>
  <si>
    <t>MUDr. Radim Dudek</t>
  </si>
  <si>
    <t>radim.dudek@olum.cz</t>
  </si>
  <si>
    <t>Dětský domov Janovice u Rýmařova, příspěvková organizace</t>
  </si>
  <si>
    <t>Rýmařovská č. 34/1</t>
  </si>
  <si>
    <t>Rýmařov, část Janovice</t>
  </si>
  <si>
    <t>554 212 328</t>
  </si>
  <si>
    <t>Mgr. Alena Horká</t>
  </si>
  <si>
    <t>ddjanovice@seznam.cz</t>
  </si>
  <si>
    <t>Sýkora Pavel</t>
  </si>
  <si>
    <t>Sdružené zdravotnické zařízení Krnov, příspěvková organizace</t>
  </si>
  <si>
    <t>I. P. Pavlova 9</t>
  </si>
  <si>
    <t>Krnov</t>
  </si>
  <si>
    <t>554 690 120</t>
  </si>
  <si>
    <t>vaclavec.ladislav@szzkrnov.cz</t>
  </si>
  <si>
    <t>Základní umělecká škola</t>
  </si>
  <si>
    <t>Sologubova 9/A/3039</t>
  </si>
  <si>
    <t>Ostrava - Zábřeh</t>
  </si>
  <si>
    <t>Jeanetta Poláková Faiglová</t>
  </si>
  <si>
    <t>zus-sologubova@seznam.cz</t>
  </si>
  <si>
    <t>ZUŠ dr. Leoše Janáčka</t>
  </si>
  <si>
    <t>Lidická 56/507</t>
  </si>
  <si>
    <t>Ostrava - Vítkovice</t>
  </si>
  <si>
    <t>Ludvík Wiejowski, zástupce stat. orgánu</t>
  </si>
  <si>
    <t>zus-lidicka@cmail.cz</t>
  </si>
  <si>
    <t>Hendrych Štěpán</t>
  </si>
  <si>
    <t>ZUŠ Edvarda Runda</t>
  </si>
  <si>
    <t>Keltičkova 4/137</t>
  </si>
  <si>
    <t>Ostrava - Slezská Ostrava</t>
  </si>
  <si>
    <t>Alice Zábranská</t>
  </si>
  <si>
    <t>zus-e.runda@iol.cz</t>
  </si>
  <si>
    <t>ZUŠ Heleny Salichové</t>
  </si>
  <si>
    <t>1. května 330</t>
  </si>
  <si>
    <t>Ostrava - Polanka n/O</t>
  </si>
  <si>
    <t>603283712; 733677889</t>
  </si>
  <si>
    <t>Mgr. art. Petr Kotek</t>
  </si>
  <si>
    <t>sekretariat@zushs.cz</t>
  </si>
  <si>
    <t>J. Valčíka 1/4413</t>
  </si>
  <si>
    <t>Ostrava - Poruba</t>
  </si>
  <si>
    <t>558275012, 558275011</t>
  </si>
  <si>
    <t>Bc. Jiří Čaňo</t>
  </si>
  <si>
    <t>ekonom.zus-valcika@tiscali.cz</t>
  </si>
  <si>
    <t>Hlučínská 7/272</t>
  </si>
  <si>
    <t>Ostrava - Petřkovice</t>
  </si>
  <si>
    <t>Pavel Dvořák</t>
  </si>
  <si>
    <t>zus-hlucinska@iol.cz</t>
  </si>
  <si>
    <t>Sokolská třída 15/1179</t>
  </si>
  <si>
    <t>Ostrava - Moravská Ostrava</t>
  </si>
  <si>
    <t>PhDr. Jaromír Zubíček ArtD.</t>
  </si>
  <si>
    <t>reditel@zus-sokolska.cz</t>
  </si>
  <si>
    <t>ZUŠ Eduarda Marhuly</t>
  </si>
  <si>
    <t>Hudební 6/596</t>
  </si>
  <si>
    <t>Ostrava - Mariánské Hory</t>
  </si>
  <si>
    <t>Mgr. Pavla Kovalová</t>
  </si>
  <si>
    <t>skola@zus-ostravamarhory.net; info@zus-ostravamarhory</t>
  </si>
  <si>
    <t>ZUŠ Viléma Petrželky</t>
  </si>
  <si>
    <t>Edisonova 90/796</t>
  </si>
  <si>
    <t>Ostrava - Hrabůvka</t>
  </si>
  <si>
    <t>Mgr. Aleš Bína</t>
  </si>
  <si>
    <t>reditel@zusvpetrzelky.cz</t>
  </si>
  <si>
    <t>Solná 8/417</t>
  </si>
  <si>
    <t>553714526; 739937307</t>
  </si>
  <si>
    <t>Mgr. Ivana Sýkorová</t>
  </si>
  <si>
    <t>zusopavasolna@seznam.cz</t>
  </si>
  <si>
    <t>Blažková Alžběta</t>
  </si>
  <si>
    <t>Lidická 639</t>
  </si>
  <si>
    <t>Vítkov</t>
  </si>
  <si>
    <t>Lenka Šimerová</t>
  </si>
  <si>
    <t>info@zus-vitkov.cz</t>
  </si>
  <si>
    <t>Hlaváč Břetislav</t>
  </si>
  <si>
    <t>Lidická 5</t>
  </si>
  <si>
    <t>Klimkovice</t>
  </si>
  <si>
    <t>556420759; 558955760</t>
  </si>
  <si>
    <t>MgA. Pavel Béreš</t>
  </si>
  <si>
    <t>zus.klimkovice@seznam.cz</t>
  </si>
  <si>
    <t>ZUŠ Václava Kálika</t>
  </si>
  <si>
    <t>Nádražní okruh 11/674</t>
  </si>
  <si>
    <t>734795402; 608888422</t>
  </si>
  <si>
    <t>Petr Bouček</t>
  </si>
  <si>
    <t>janikova@zusvkopava.cz</t>
  </si>
  <si>
    <t>Zámecká 313</t>
  </si>
  <si>
    <t>Hradec nad Moravicí</t>
  </si>
  <si>
    <t>Mgr. Marta Scholzová</t>
  </si>
  <si>
    <t>sekretariat@zus-hradec.cz</t>
  </si>
  <si>
    <t>Základní umělecká škola Pavla Josefa Vejvanovského</t>
  </si>
  <si>
    <t>U Bašty 4/613</t>
  </si>
  <si>
    <t>Hlučín</t>
  </si>
  <si>
    <t>Eva Niedobová</t>
  </si>
  <si>
    <t>zushlucin@volny.cz</t>
  </si>
  <si>
    <t>Základní umělecká škola Vladislava Vančury</t>
  </si>
  <si>
    <t>Nádražní 11</t>
  </si>
  <si>
    <t>Háj ve Slezsku</t>
  </si>
  <si>
    <t>Mgr. Petr Hanousek</t>
  </si>
  <si>
    <t>zus.haj@volny.cz</t>
  </si>
  <si>
    <t>ZUŠ J. A. Komenského</t>
  </si>
  <si>
    <t>Butovická 376</t>
  </si>
  <si>
    <t>Studénka</t>
  </si>
  <si>
    <t>Mgr. Renata Talpová</t>
  </si>
  <si>
    <t>podatelna@zus-studenka.cz; reditelka@zus-studenka.cz</t>
  </si>
  <si>
    <t>Lidická 50</t>
  </si>
  <si>
    <t>Příbor</t>
  </si>
  <si>
    <t>Ivo Lacný</t>
  </si>
  <si>
    <t>zus.pribor@nettle.cz</t>
  </si>
  <si>
    <t>Radniční 12/93</t>
  </si>
  <si>
    <t>Odry</t>
  </si>
  <si>
    <t>556731475; 739062010</t>
  </si>
  <si>
    <t>Mgr. Alena Jestřebská</t>
  </si>
  <si>
    <t>zus.odry@seznam.cz</t>
  </si>
  <si>
    <t>Tyršova 955</t>
  </si>
  <si>
    <t>Frenštát pod Radhoštěm</t>
  </si>
  <si>
    <t>556835701; 734680407</t>
  </si>
  <si>
    <t>PhDr. Vladimír Vondráček Ph.D.</t>
  </si>
  <si>
    <t>zus.frenstat@tiscali.cz; reditel@zusfrenstat.cz; ekon</t>
  </si>
  <si>
    <t>ZUŠ Zdeňka Buriana</t>
  </si>
  <si>
    <t>Štramberská 1/294</t>
  </si>
  <si>
    <t>Kopřivnice</t>
  </si>
  <si>
    <t>Mgr. Zdeněk Babinec</t>
  </si>
  <si>
    <t>info@zuszb.cz; babinec@zuszb.cz</t>
  </si>
  <si>
    <t>Derkova 1/154</t>
  </si>
  <si>
    <t>Nový Jičín</t>
  </si>
  <si>
    <t>Bc. Jan Machander</t>
  </si>
  <si>
    <t>zus@zusnj.cz; reditel@zusnj.cz</t>
  </si>
  <si>
    <t>ZUŠ Pavla Kalety</t>
  </si>
  <si>
    <t>Sokola Tůmy 10/105</t>
  </si>
  <si>
    <t>Český Těšín</t>
  </si>
  <si>
    <t>Renata Wdówková</t>
  </si>
  <si>
    <t>zus@zus-tesin.cz</t>
  </si>
  <si>
    <t>ZUŠ Bohuslava Martinů</t>
  </si>
  <si>
    <t>Na Schodech 1/256</t>
  </si>
  <si>
    <t>Havířov - Město</t>
  </si>
  <si>
    <t>Ing. Václav Horský</t>
  </si>
  <si>
    <t>zus.b.martinu@volny.cz</t>
  </si>
  <si>
    <t>Pivovarská 24/124</t>
  </si>
  <si>
    <t>Bílovec</t>
  </si>
  <si>
    <t>Mgr. Ondřej Langr</t>
  </si>
  <si>
    <t>info@zusbilovec.cz</t>
  </si>
  <si>
    <t>ZUŠ J. R. Míši</t>
  </si>
  <si>
    <t>Slezská 1100</t>
  </si>
  <si>
    <t>Orlová - Poruba</t>
  </si>
  <si>
    <t>596511647; 596513565</t>
  </si>
  <si>
    <t>Blanka Zátopková</t>
  </si>
  <si>
    <t>kancelar@zus-orlova.cz</t>
  </si>
  <si>
    <t>Orlovská 495</t>
  </si>
  <si>
    <t>Rychvald</t>
  </si>
  <si>
    <t>Vlasta Matonogová</t>
  </si>
  <si>
    <t>zusrychvald@volny.cz</t>
  </si>
  <si>
    <t>ZUŠ Bedřicha Smetany</t>
  </si>
  <si>
    <t>Majakovského 2217/9</t>
  </si>
  <si>
    <t>Karviná - Mizerov</t>
  </si>
  <si>
    <t>BcA. Kamil Novák DiS.</t>
  </si>
  <si>
    <t>kamil.novak@zus-karvina.net</t>
  </si>
  <si>
    <t>ZUŠ Leoše Janáčka</t>
  </si>
  <si>
    <t>Jaroslava Vrchlického 1a/1471</t>
  </si>
  <si>
    <t>Havířov-Podlesí</t>
  </si>
  <si>
    <t>Ing. Anna Mikulová, dipl. Spec.</t>
  </si>
  <si>
    <t>zusvrchl@volny.cz</t>
  </si>
  <si>
    <t>Žižkova 620</t>
  </si>
  <si>
    <t>Bohumín-Nový Bohumín</t>
  </si>
  <si>
    <t>PaedDr. Miluše Tomášková Ph.D.</t>
  </si>
  <si>
    <t>zus-bohumin@volny.cz</t>
  </si>
  <si>
    <t>Třanovského 596</t>
  </si>
  <si>
    <t>558997055, 558997056</t>
  </si>
  <si>
    <t>Mgr. Jiří Zabystrzan</t>
  </si>
  <si>
    <t>zustrinec@seznam.cz</t>
  </si>
  <si>
    <t>Dětský domov a Školní jídelna</t>
  </si>
  <si>
    <t>Bukovanského 25</t>
  </si>
  <si>
    <t>Ostrava-Slezská Ostrava</t>
  </si>
  <si>
    <t>724059515; 730580399</t>
  </si>
  <si>
    <t>Bc. Eva Chodurová</t>
  </si>
  <si>
    <t>info@ddov-bazaly.cz</t>
  </si>
  <si>
    <t>Na Vizině 28</t>
  </si>
  <si>
    <t>PaedDr. Jan Effenberger</t>
  </si>
  <si>
    <t>domov.vizina@seznam.cz</t>
  </si>
  <si>
    <t>nám. J. Žižky 6/1141</t>
  </si>
  <si>
    <t>Bruntál</t>
  </si>
  <si>
    <t>Mgr. Jiřina Krystýnková</t>
  </si>
  <si>
    <t>zus.bruntal@tiscali.cz</t>
  </si>
  <si>
    <t>Hlavní náměstí 9/42</t>
  </si>
  <si>
    <t>Mgr. Kamil Trávníček</t>
  </si>
  <si>
    <t>info@zuskrnov.cz; travnicek@zuskrnov.cz</t>
  </si>
  <si>
    <t>Tyršova 1</t>
  </si>
  <si>
    <t>Město Albrechtice</t>
  </si>
  <si>
    <t>Martin Kachlík dipl. um.</t>
  </si>
  <si>
    <t>zus.albrechtice@seznam.cz</t>
  </si>
  <si>
    <t>Čapkova 6/440</t>
  </si>
  <si>
    <t>Rýmařov</t>
  </si>
  <si>
    <t>739345506; 739345508</t>
  </si>
  <si>
    <t>Mgr. Jiří Taufer Ph.D.</t>
  </si>
  <si>
    <t>zus.rymarov@centrum.cz</t>
  </si>
  <si>
    <t>Padlých hrdinů 292</t>
  </si>
  <si>
    <t>Frýdlant nad Ostravicí</t>
  </si>
  <si>
    <t>595176906; 595532003</t>
  </si>
  <si>
    <t>Mgr. Karla Stiborková</t>
  </si>
  <si>
    <t>sekretariat@zusfrydlant.cz</t>
  </si>
  <si>
    <t>Mariánské náměstí 1</t>
  </si>
  <si>
    <t>Jablunkov</t>
  </si>
  <si>
    <t>Antonín Sikora</t>
  </si>
  <si>
    <t>zus@jablocity.cz</t>
  </si>
  <si>
    <t>Reymontova 2a</t>
  </si>
  <si>
    <t>Ostrava-Hrabová</t>
  </si>
  <si>
    <t>Mgr. Jaroslav Dvořák</t>
  </si>
  <si>
    <t>dd@ddhrabova.cz</t>
  </si>
  <si>
    <t>Radkov-Dubová 141</t>
  </si>
  <si>
    <t>Ing. Daniel Viceník</t>
  </si>
  <si>
    <t>dd.dubova@tiscali.cz</t>
  </si>
  <si>
    <t>ČSA 718</t>
  </si>
  <si>
    <t>Budišov nad Budišovkou</t>
  </si>
  <si>
    <t>556305136; 777933206</t>
  </si>
  <si>
    <t>Mgr. Naděžda Vondroušová</t>
  </si>
  <si>
    <t>detskydomov.budisov@c-box.cz; nvondrousova@tiscali.cz</t>
  </si>
  <si>
    <t>Melč 4</t>
  </si>
  <si>
    <t>Melč</t>
  </si>
  <si>
    <t>Mgr. Jiřina Bejdáková</t>
  </si>
  <si>
    <t>reditelka@dd-melc.cz</t>
  </si>
  <si>
    <t>Rybí trh 14/171</t>
  </si>
  <si>
    <t>Mgr. Milan Škrabal</t>
  </si>
  <si>
    <t>detsky-domov@dd-opava.cz; ekonomka@dd-opava.cz</t>
  </si>
  <si>
    <t>Masarykova 607</t>
  </si>
  <si>
    <t>Mgr. Petr Augustinský</t>
  </si>
  <si>
    <t>detskydomov.pribor@seznam.cz</t>
  </si>
  <si>
    <t>Revoluční 56</t>
  </si>
  <si>
    <t>Mgr. Eva Geryková</t>
  </si>
  <si>
    <t>ddnovyjicin@seznam.cz</t>
  </si>
  <si>
    <t>Čelakovského 1</t>
  </si>
  <si>
    <t>Mgr. Ladislava Hilbertová</t>
  </si>
  <si>
    <t>reditel.ddhavirov@seznam.cz; ekonom.ddhavirov@seznam.</t>
  </si>
  <si>
    <t>Dětský domov SRDCE a Školní jídelna</t>
  </si>
  <si>
    <t>Vydmuchov 10/1835</t>
  </si>
  <si>
    <t>Karviná-Fryštát</t>
  </si>
  <si>
    <t>Mgr. Milan Harant</t>
  </si>
  <si>
    <t>milan.harant@ddsrdce.cz; ddsrdceka@quick.cz</t>
  </si>
  <si>
    <t>Dětský domov Loreta a Školní jídelna</t>
  </si>
  <si>
    <t>Kapucínská 281</t>
  </si>
  <si>
    <t>Fulnek</t>
  </si>
  <si>
    <t>Mgr. Renata Malinová</t>
  </si>
  <si>
    <t>malinova@ddfulnek.cz</t>
  </si>
  <si>
    <t>Na Hrázi 2126</t>
  </si>
  <si>
    <t>558412412; 558412411</t>
  </si>
  <si>
    <t>Mgr. et. Mgr. Břetislav Váca</t>
  </si>
  <si>
    <t>domovfm@centrum.cz</t>
  </si>
  <si>
    <t>Čeladná 87</t>
  </si>
  <si>
    <t>Čeladná</t>
  </si>
  <si>
    <t>Mgr. Kateřina Surovíková</t>
  </si>
  <si>
    <t>surovikova.ddceladna@centrum.cz</t>
  </si>
  <si>
    <t>Lichnov 253</t>
  </si>
  <si>
    <t>Lichnov (okr. Bruntál)</t>
  </si>
  <si>
    <t>Alena Lukeszová</t>
  </si>
  <si>
    <t>dd.lichnov@iol.cz; alena.lukeszova@seznam.cz</t>
  </si>
  <si>
    <t>Obchodní akademie a Vyšší odborná škola sociální</t>
  </si>
  <si>
    <t>Karasova 1140/16</t>
  </si>
  <si>
    <t>Ostrava-Mariánské Hory</t>
  </si>
  <si>
    <t>Ing. Eva Kazdová</t>
  </si>
  <si>
    <t>oa@oao.cz</t>
  </si>
  <si>
    <t>Střední zdravotnická škola a Vyšší odborná škola zdravotnická</t>
  </si>
  <si>
    <t>Jeremenkova 754/2</t>
  </si>
  <si>
    <t>595693625, 595693608, 595693549</t>
  </si>
  <si>
    <t>RNDr. Jana Foltýnová Ph.D.</t>
  </si>
  <si>
    <t>sekretariat@zdrav-ova.cz</t>
  </si>
  <si>
    <t>Střední škola hotelnictví a služeb a Vyšší odborná škola</t>
  </si>
  <si>
    <t>Tyršova 867/34</t>
  </si>
  <si>
    <t>Mgr. Jiří Honka</t>
  </si>
  <si>
    <t>skola@sshsopava.cz</t>
  </si>
  <si>
    <t>Vyšší odborná škola, Střední odborná škola a Střední odborné učiliště</t>
  </si>
  <si>
    <t>Husova 1302</t>
  </si>
  <si>
    <t>Mgr. Jan Pavelka</t>
  </si>
  <si>
    <t>sekret@voskop.cz</t>
  </si>
  <si>
    <t>Masarykova střední škola zemědělská a Vyšší odborná škola</t>
  </si>
  <si>
    <t>Purkyňova 1654/12</t>
  </si>
  <si>
    <t>Ing. Arnošt Klein</t>
  </si>
  <si>
    <t>mszes@opava.cz</t>
  </si>
  <si>
    <t>Střední škola společného stravování</t>
  </si>
  <si>
    <t>Krakovská 1095/33</t>
  </si>
  <si>
    <t>Ostrava-Hrabůvka</t>
  </si>
  <si>
    <t>Mgr. Pavel Cielecký</t>
  </si>
  <si>
    <t>sekretariat@ssss.cz; pavel.cielecky@ssss.cz</t>
  </si>
  <si>
    <t>Krajské středisko volného času JUVENTUS</t>
  </si>
  <si>
    <t>U Bažantnice 1/1794</t>
  </si>
  <si>
    <t>Karviná - Nové Město</t>
  </si>
  <si>
    <t>Bronislav Drobny</t>
  </si>
  <si>
    <t>reditel@juventus.cz</t>
  </si>
  <si>
    <t>Střední škola stavební a dřevozpracující</t>
  </si>
  <si>
    <t>U Studia 2654/33</t>
  </si>
  <si>
    <t>Ostrava-Zábřeh</t>
  </si>
  <si>
    <t>Ing. Jan Štursa</t>
  </si>
  <si>
    <t>sekretariat@soustav-ostrava.cz</t>
  </si>
  <si>
    <t>Střední průmyslová škola stavební</t>
  </si>
  <si>
    <t>Středoškolská 2992/3</t>
  </si>
  <si>
    <t>Ing. Norbert Hanzlík</t>
  </si>
  <si>
    <t>hanzlik@stav-ova.cz</t>
  </si>
  <si>
    <t>Střední průmyslová škola</t>
  </si>
  <si>
    <t>Zengrova 822/1</t>
  </si>
  <si>
    <t>Ostrava-Vítkovice</t>
  </si>
  <si>
    <t>Ing. Jiří Mlýnek</t>
  </si>
  <si>
    <t>sekretariat@sps-vitkovice.cz</t>
  </si>
  <si>
    <t>Střední škola technická a dopravní</t>
  </si>
  <si>
    <t>Moravská 964/2</t>
  </si>
  <si>
    <t>Mgr. Miroslav Dočkal</t>
  </si>
  <si>
    <t>sekretariat@sstd.cz</t>
  </si>
  <si>
    <t>Střední škola prof. Zdeňka Matějčka</t>
  </si>
  <si>
    <t>17. listopadu 1123/70</t>
  </si>
  <si>
    <t>Ostrava-Poruba</t>
  </si>
  <si>
    <t>596909302, 596909111</t>
  </si>
  <si>
    <t>Ing. Radovan Maresz</t>
  </si>
  <si>
    <t>skolspec@sos.eridan.cz</t>
  </si>
  <si>
    <t>Střední škola služeb a podnikání</t>
  </si>
  <si>
    <t>Příčná 1108/1</t>
  </si>
  <si>
    <t>Mgr. Pavel Chrenka</t>
  </si>
  <si>
    <t>ss@ss-ostrava.cz</t>
  </si>
  <si>
    <t>Obchodní akademie</t>
  </si>
  <si>
    <t>Polská 1543/6</t>
  </si>
  <si>
    <t>Ing. Marie Katapodisová</t>
  </si>
  <si>
    <t>info@oa-poruba.cz</t>
  </si>
  <si>
    <t>Střední škola teleinformatiky</t>
  </si>
  <si>
    <t>Opavská 1119/12</t>
  </si>
  <si>
    <t>Ing. Pavel Zubek</t>
  </si>
  <si>
    <t>sekretariat@teleinformatika.eu</t>
  </si>
  <si>
    <t>Střední průmyslová škola elektrotechniky a informatiky</t>
  </si>
  <si>
    <t>Kratochvílova 1490/7</t>
  </si>
  <si>
    <t>Ostrava-Moravská Ostrava</t>
  </si>
  <si>
    <t>Ing. Jaroslav Král</t>
  </si>
  <si>
    <t>info@spseiostrava.cz</t>
  </si>
  <si>
    <t>Střední odborná škola waldorfská</t>
  </si>
  <si>
    <t>Klicperova 504/8</t>
  </si>
  <si>
    <t>Mgr. Břetislav Kožušník</t>
  </si>
  <si>
    <t>waldorf@tiscali.cz</t>
  </si>
  <si>
    <t>Střední zahradnická škola</t>
  </si>
  <si>
    <t>Žákovská 20 -</t>
  </si>
  <si>
    <t>Ostrava-Hulváky</t>
  </si>
  <si>
    <t>596621483; 596622335</t>
  </si>
  <si>
    <t>PaedDr. Alena Hlavinová</t>
  </si>
  <si>
    <t>szas.ostrava@gmail.com</t>
  </si>
  <si>
    <t>Střední umělecká škola</t>
  </si>
  <si>
    <t>Poděbradova 959/33</t>
  </si>
  <si>
    <t>Mgr. Miroslav Kuś</t>
  </si>
  <si>
    <t>info@sus-ostrava.cz</t>
  </si>
  <si>
    <t>Střední škola technická</t>
  </si>
  <si>
    <t>Kolofíkovo nábřeží 1062/51</t>
  </si>
  <si>
    <t>Ing. Josef Vondál</t>
  </si>
  <si>
    <t>info@sst.opava.cz</t>
  </si>
  <si>
    <t>Mírová 630/3</t>
  </si>
  <si>
    <t>Ing. Karla Labudová</t>
  </si>
  <si>
    <t>info@spsopava.cz</t>
  </si>
  <si>
    <t>Střední škola průmyslová a umělecká</t>
  </si>
  <si>
    <t>Praskova 399/8</t>
  </si>
  <si>
    <t>Ing. Vítězslav Doleží, zástupce stat. orgánu</t>
  </si>
  <si>
    <t>sspu@sspu-opava.cz</t>
  </si>
  <si>
    <t>Střední škola</t>
  </si>
  <si>
    <t>Vítkov-Podhradí</t>
  </si>
  <si>
    <t>Jaroslava Dokoupilová</t>
  </si>
  <si>
    <t>dokoupilova@ssvitkov-podhradi.cz</t>
  </si>
  <si>
    <t>Střední škola elektrotechnická</t>
  </si>
  <si>
    <t>Na Jízdárně 30</t>
  </si>
  <si>
    <t>556205222, 556205230</t>
  </si>
  <si>
    <t>Ing. Tomáš Führer</t>
  </si>
  <si>
    <t>sse-najizdarne@sse-najizdarne.cz</t>
  </si>
  <si>
    <t>Obchodní akademie a Střední odborná škola logistická</t>
  </si>
  <si>
    <t>Hany Kvapilové 1655/20</t>
  </si>
  <si>
    <t>Ing. Petr Kyjovský</t>
  </si>
  <si>
    <t>office@oa-opava.cz</t>
  </si>
  <si>
    <t>Sokolovská 647/1</t>
  </si>
  <si>
    <t>j.dokoupilova@ssodry.cz</t>
  </si>
  <si>
    <t>Střední odborné učiliště stavební</t>
  </si>
  <si>
    <t>Boženy Němcové 2309/22</t>
  </si>
  <si>
    <t>Bedřich Štencel</t>
  </si>
  <si>
    <t>sekretariat@soustop.cz</t>
  </si>
  <si>
    <t>Střední zdravotnická škola</t>
  </si>
  <si>
    <t>Dvořákovy sady 176/2</t>
  </si>
  <si>
    <t>553652325; 553663041</t>
  </si>
  <si>
    <t>Mgr. Alena Šimečková</t>
  </si>
  <si>
    <t>kancelar@zdrav-sk.opava.cz</t>
  </si>
  <si>
    <t>Žižkova 1818/1a</t>
  </si>
  <si>
    <t>Karviná-Hranice</t>
  </si>
  <si>
    <t>Ing. Česlava Lukaštíková</t>
  </si>
  <si>
    <t>spkmail@sps-karvina.cz</t>
  </si>
  <si>
    <t>Borovského 2315/1</t>
  </si>
  <si>
    <t>Karviná-Mizerov</t>
  </si>
  <si>
    <t>Mgr. Ivana Pinkasová</t>
  </si>
  <si>
    <t>sekretariat.szk@sszdra-karvina.cz</t>
  </si>
  <si>
    <t>Střední škola techniky a služeb</t>
  </si>
  <si>
    <t>tř. Osvobození 1111/60</t>
  </si>
  <si>
    <t>Karviná-Nové Město</t>
  </si>
  <si>
    <t>RNDr. Iva Sandriová</t>
  </si>
  <si>
    <t>sekretar@ssinte-karvina.cz</t>
  </si>
  <si>
    <t>Hotelová škola</t>
  </si>
  <si>
    <t>Mariánská 252</t>
  </si>
  <si>
    <t>RNDr. Ivo Herman</t>
  </si>
  <si>
    <t>sekretariat@hotelovkafren.cz</t>
  </si>
  <si>
    <t>Mendelova střední škola</t>
  </si>
  <si>
    <t>Divadelní 138/4</t>
  </si>
  <si>
    <t>556414760; 556414761</t>
  </si>
  <si>
    <t>PhDr. Renata Važanská</t>
  </si>
  <si>
    <t>skola@mendelova-stredni.cz</t>
  </si>
  <si>
    <t>Střední škola technická a zemědělská</t>
  </si>
  <si>
    <t>U Jezu 7</t>
  </si>
  <si>
    <t>PaedDr. Bohumír Kusý</t>
  </si>
  <si>
    <t>skola@tznj.cz</t>
  </si>
  <si>
    <t>Sýkorova 1/613</t>
  </si>
  <si>
    <t>Havířov-Šumbark</t>
  </si>
  <si>
    <t>553810000,  553810001</t>
  </si>
  <si>
    <t>Ing. Vladislav Walach</t>
  </si>
  <si>
    <t>sout@outech-havirov.cz</t>
  </si>
  <si>
    <t>Střední škola technických oborů</t>
  </si>
  <si>
    <t>Lidická 600/1a</t>
  </si>
  <si>
    <t>Mgr. Jaroslav Knopp</t>
  </si>
  <si>
    <t>ssto@ssto-havirov.cz</t>
  </si>
  <si>
    <t>Kapitána Jasioka 635/50</t>
  </si>
  <si>
    <t>Havířov-Prostřední Suchá</t>
  </si>
  <si>
    <t>553401731; 553401741</t>
  </si>
  <si>
    <t>Mgr. Petr Szymeczek</t>
  </si>
  <si>
    <t>sekretariat@stredniskola-sucha.cz</t>
  </si>
  <si>
    <t>Kollárova 1308/2</t>
  </si>
  <si>
    <t>Ing. Pavel Řehoř</t>
  </si>
  <si>
    <t>spss.sth@ssstav-havirov.cz</t>
  </si>
  <si>
    <t>Sokola Tůmy 402/12</t>
  </si>
  <si>
    <t>Ing. Kristina Bončková</t>
  </si>
  <si>
    <t>oa.obc@obaka-cestesin.cz</t>
  </si>
  <si>
    <t>Střední průmyslová škola elektrotechnická</t>
  </si>
  <si>
    <t>Makarenkova 513/1</t>
  </si>
  <si>
    <t>Havířov-Město</t>
  </si>
  <si>
    <t>Ing. Petr Kocurek</t>
  </si>
  <si>
    <t>kancelar.seh@sselek-havirov.cz</t>
  </si>
  <si>
    <t>Husova 283</t>
  </si>
  <si>
    <t>Bohumín</t>
  </si>
  <si>
    <t>Ing. Liběna Orságová</t>
  </si>
  <si>
    <t>sekretariat@sosboh.cz</t>
  </si>
  <si>
    <t>Albrechtova střední škola</t>
  </si>
  <si>
    <t>Frýdecká 690/32</t>
  </si>
  <si>
    <t>Ing. Vanda Palowská</t>
  </si>
  <si>
    <t>skola@albrechtovastredni.cz</t>
  </si>
  <si>
    <t>Střední průmyslová škola, Obchodní akademie a Jazyková škola s právem státní jazykové zkoušky</t>
  </si>
  <si>
    <t>28. října 1598</t>
  </si>
  <si>
    <t>Mgr. Martin Tobiáš</t>
  </si>
  <si>
    <t>skola@spsoafm.cz; tobiasm@spsoafm.cz</t>
  </si>
  <si>
    <t>SOŠ a SOU podnikání a služeb</t>
  </si>
  <si>
    <t>Školní 416</t>
  </si>
  <si>
    <t>Ing. Roman Szotkowski</t>
  </si>
  <si>
    <t>sekretariat@sos.jablunkov.cz</t>
  </si>
  <si>
    <t>tř. T. G. Masaryka 451</t>
  </si>
  <si>
    <t>Mgr. Bc. Ludmila Pavlátová</t>
  </si>
  <si>
    <t>sekretariat@zdrskolafm.cz</t>
  </si>
  <si>
    <t>Střední škola gastronomie, oděvnictví a služeb</t>
  </si>
  <si>
    <t>Mgr. Libuše Plášková</t>
  </si>
  <si>
    <t>sekretariat@ssgos.cz</t>
  </si>
  <si>
    <t>Střední škola elektrostavební a dřevozpracující</t>
  </si>
  <si>
    <t>Pionýrů 2069</t>
  </si>
  <si>
    <t>Mgr. Petr Solich</t>
  </si>
  <si>
    <t>solich@ssed-fm.cz</t>
  </si>
  <si>
    <t>Střední odborná škola</t>
  </si>
  <si>
    <t>Lískovecká 2089</t>
  </si>
  <si>
    <t>Ing. Pavel Řezníček</t>
  </si>
  <si>
    <t>sosfm@sosfm.cz</t>
  </si>
  <si>
    <t>Střední škola průmyslová</t>
  </si>
  <si>
    <t>Soukenická 21</t>
  </si>
  <si>
    <t>RNDr. Milan Osladil</t>
  </si>
  <si>
    <t>info@sspkrnov.cz</t>
  </si>
  <si>
    <t>Střední škola zemědělství a služeb</t>
  </si>
  <si>
    <t>Nemocniční 117/11</t>
  </si>
  <si>
    <t>Ing. Lenka Metzlová</t>
  </si>
  <si>
    <t>server@souzma.cz</t>
  </si>
  <si>
    <t>SOŠ dopravy a cestovního ruchu</t>
  </si>
  <si>
    <t>Revoluční 1122/92</t>
  </si>
  <si>
    <t>Mgr. Zdeněk Klein</t>
  </si>
  <si>
    <t>sos@sos-dcr.cz</t>
  </si>
  <si>
    <t>Střední škola automobilní, mechanizace a podnikání</t>
  </si>
  <si>
    <t>Opavská 499/49</t>
  </si>
  <si>
    <t>Ing. Jaromír Pavlíček</t>
  </si>
  <si>
    <t>skola@ssamp-krnov.cz</t>
  </si>
  <si>
    <t>Základní škola</t>
  </si>
  <si>
    <t>Těšínská 98</t>
  </si>
  <si>
    <t>Mgr. Josef Hartoš</t>
  </si>
  <si>
    <t>ps-jeseninova@volny.cz</t>
  </si>
  <si>
    <t>Kpt. Vajdy 1a</t>
  </si>
  <si>
    <t>Mgr. Rostislav Galia</t>
  </si>
  <si>
    <t>info@zskptvajdy.cz</t>
  </si>
  <si>
    <t>Střední průmyslová škola a Obchodní akademie</t>
  </si>
  <si>
    <t>Kavalcova 814/1</t>
  </si>
  <si>
    <t>Ing. Petr Černý</t>
  </si>
  <si>
    <t>spsbru2@sps-bruntal.cz; info@spsoa.cz</t>
  </si>
  <si>
    <t>Krnovská 998/9</t>
  </si>
  <si>
    <t>554295241; 554716592</t>
  </si>
  <si>
    <t>PaedDr. Eva Nedomlelová</t>
  </si>
  <si>
    <t>sosbruntal@sosbruntal.cz</t>
  </si>
  <si>
    <t>Střední pedagogická škola a Střední zdravotnická škola</t>
  </si>
  <si>
    <t>Jiráskova 1a/841</t>
  </si>
  <si>
    <t>Mgr. Jana Chlebovská</t>
  </si>
  <si>
    <t>info@spgs-szs.cz</t>
  </si>
  <si>
    <t>Slezské gymnázium</t>
  </si>
  <si>
    <t>Zámecký okruh 848/29</t>
  </si>
  <si>
    <t>Ing. Milada Pazderníková</t>
  </si>
  <si>
    <t>slezgym@slezgymopava.cz</t>
  </si>
  <si>
    <t>Matiční gymnázium</t>
  </si>
  <si>
    <t>Dr. Šmerala 2565/25</t>
  </si>
  <si>
    <t>596116239; 596118877; 776252799</t>
  </si>
  <si>
    <t>Mgr. Ladislav Vasevič</t>
  </si>
  <si>
    <t>info@mgo.cz</t>
  </si>
  <si>
    <t>Gymnázium</t>
  </si>
  <si>
    <t>Fr. Hajdy 1429/34</t>
  </si>
  <si>
    <t>Mgr. Šárka Staníčková</t>
  </si>
  <si>
    <t>kancelar@ghrabuvka.cz</t>
  </si>
  <si>
    <t>Wichterlovo gymnázium</t>
  </si>
  <si>
    <t>Čs. exilu 669/16</t>
  </si>
  <si>
    <t>596912567, 775997669</t>
  </si>
  <si>
    <t>PaedDr. Antonín Balnar PhD.</t>
  </si>
  <si>
    <t>reditel@wigym.cz</t>
  </si>
  <si>
    <t>Jazykové gymnázium Pavla Tigrida</t>
  </si>
  <si>
    <t>G. Klimenta 493/3</t>
  </si>
  <si>
    <t>Mgr. Zdeňka Průšová</t>
  </si>
  <si>
    <t>profesor@jazgym-ostrava.cz</t>
  </si>
  <si>
    <t>Gymnázium Olgy Havlové</t>
  </si>
  <si>
    <t>M. Majerové 1691</t>
  </si>
  <si>
    <t>Mgr. Jana Huvarová</t>
  </si>
  <si>
    <t>reditel@gyohavl.cz</t>
  </si>
  <si>
    <t>SPŠ chemická akademika Heyrovského a Gymnázium</t>
  </si>
  <si>
    <t>Středoškolská 2854/1</t>
  </si>
  <si>
    <t>Ing. Jiří Kaličinský</t>
  </si>
  <si>
    <t>sekretariat@chemgym.cz</t>
  </si>
  <si>
    <t>Volgogradská 2632/6a</t>
  </si>
  <si>
    <t>RNDr. Jiří Chmela</t>
  </si>
  <si>
    <t>info@gyvolgova.cz; reditel@gyvolgova.cz</t>
  </si>
  <si>
    <t>Sportovní gymnázium Dany a Emila Zátopkových</t>
  </si>
  <si>
    <t>Volgogradská 2631/6</t>
  </si>
  <si>
    <t>Mgr. Václav Štencel</t>
  </si>
  <si>
    <t>sg@sportgym-ostrava.cz</t>
  </si>
  <si>
    <t>Janáčkova konzervatoř a Gymnázium v Ostravě</t>
  </si>
  <si>
    <t>Českobratrská 958/40</t>
  </si>
  <si>
    <t>Mgr. Soňa Javůrková</t>
  </si>
  <si>
    <t>info@jko.cz</t>
  </si>
  <si>
    <t>Pedagogicko-psychologická poradna</t>
  </si>
  <si>
    <t>Krnovská 9</t>
  </si>
  <si>
    <t>Mgr. Miroslav Piňos</t>
  </si>
  <si>
    <t>info@pppbruntal.cz</t>
  </si>
  <si>
    <t>Palackého 130</t>
  </si>
  <si>
    <t>Mgr. Miroslava Šigutová</t>
  </si>
  <si>
    <t>ekonom.pppfm@gmail.com; reditel.pppfm@gmail.com</t>
  </si>
  <si>
    <t>Nejedlého 591</t>
  </si>
  <si>
    <t>Karviná - Ráj</t>
  </si>
  <si>
    <t>PhDr. Věra Podhorná</t>
  </si>
  <si>
    <t>sekretariat@pppkarvina.cz</t>
  </si>
  <si>
    <t>Žižkova 3</t>
  </si>
  <si>
    <t>Mgr. Jiří Novák</t>
  </si>
  <si>
    <t>reditel@pppnj.cz</t>
  </si>
  <si>
    <t>Rybí trh 7-8/177-</t>
  </si>
  <si>
    <t>553622768; 553625736</t>
  </si>
  <si>
    <t>Mgr. Ivo Schvan</t>
  </si>
  <si>
    <t>info@ppp.opava.cz</t>
  </si>
  <si>
    <t>PhDr. Alena Kostelná</t>
  </si>
  <si>
    <t>alena.kostelna@ppp-ostrava.cz</t>
  </si>
  <si>
    <t>Školní statek</t>
  </si>
  <si>
    <t>Englišova 526</t>
  </si>
  <si>
    <t>?</t>
  </si>
  <si>
    <t>info@skstatek.cz</t>
  </si>
  <si>
    <t>Zařízení školního stravování Matiční dům, p.o.</t>
  </si>
  <si>
    <t>Rybí trh 7-8</t>
  </si>
  <si>
    <t>Ing. Marcela Cacková</t>
  </si>
  <si>
    <t>maticni@volny.cz</t>
  </si>
  <si>
    <t>Krajské zařízení pro další vzdělávání pedagogických pracovníků</t>
  </si>
  <si>
    <t>Štefánikova 7/826</t>
  </si>
  <si>
    <t>595538017; 595538000</t>
  </si>
  <si>
    <t>PaedDr. Petr Habrnál</t>
  </si>
  <si>
    <t>petr.habrnal@kvic.cz</t>
  </si>
  <si>
    <t>Rýmařovská 15</t>
  </si>
  <si>
    <t>552306850; 552306851</t>
  </si>
  <si>
    <t>Mgr. Pavla Paseková</t>
  </si>
  <si>
    <t>zsrymarovska@zsbr.cz; pasekova@zsbr.cz</t>
  </si>
  <si>
    <t>Hašlerova 2</t>
  </si>
  <si>
    <t>Mgr. Jiří Kropáč</t>
  </si>
  <si>
    <t>zvs.ps@tiscali.cz</t>
  </si>
  <si>
    <t>Školní náměstí 1</t>
  </si>
  <si>
    <t>554212377; 739345292</t>
  </si>
  <si>
    <t>Mgr. Hana Měráková</t>
  </si>
  <si>
    <t>zvlskola.rymarov@iol.cz</t>
  </si>
  <si>
    <t>Základní škola, Dětský domov, Školní družina a Školní jídelna</t>
  </si>
  <si>
    <t>nám. Sv. Michala 17/20</t>
  </si>
  <si>
    <t>Vrbno pod Pradědem</t>
  </si>
  <si>
    <t>554751720; 739452354</t>
  </si>
  <si>
    <t>Mgr. et Mgr. Bc Hana Vitásková</t>
  </si>
  <si>
    <t>h.vitaskova01@seznam.cz</t>
  </si>
  <si>
    <t>Střední škola, Základní škola a Mateřská škola</t>
  </si>
  <si>
    <t>Pionýrů 2352</t>
  </si>
  <si>
    <t>PaedDr. Ilja Maloušková</t>
  </si>
  <si>
    <t>ruzovka@ruzovka.eu</t>
  </si>
  <si>
    <t>Základní škola a Mateřská škola</t>
  </si>
  <si>
    <t>Náměstí 7</t>
  </si>
  <si>
    <t>Mgr. Yvetta Romsyová</t>
  </si>
  <si>
    <t>reditel@skolananamesti.cz; ekonom@skolananamesti.cz</t>
  </si>
  <si>
    <t>Jablunkovská 241</t>
  </si>
  <si>
    <t>558332860, 558331358</t>
  </si>
  <si>
    <t>Mgr. Marta Labojová</t>
  </si>
  <si>
    <t>skoly@zstrinec.cz; marta.labojova@centrum.cz</t>
  </si>
  <si>
    <t>MŠ pro zrakově postižené</t>
  </si>
  <si>
    <t>Mozartova 2/1092</t>
  </si>
  <si>
    <t>Mgr. Šárka Chobotová</t>
  </si>
  <si>
    <t>spms@volny.cz</t>
  </si>
  <si>
    <t>Střední škola a Základní škola</t>
  </si>
  <si>
    <t>Školní 601/2</t>
  </si>
  <si>
    <t>Mgr. Vojtěch Kolařík</t>
  </si>
  <si>
    <t>skolni@ssazs-havirov.cz</t>
  </si>
  <si>
    <t>Mateřská škola Klíček</t>
  </si>
  <si>
    <t>Einsteinova 2849</t>
  </si>
  <si>
    <t>Mgr. Eva Daňková</t>
  </si>
  <si>
    <t>ms-klicek@seznam.cz</t>
  </si>
  <si>
    <t>Komenského 614</t>
  </si>
  <si>
    <t>596 311 289</t>
  </si>
  <si>
    <t>Mgr. Marie Filipcová</t>
  </si>
  <si>
    <t>zvs.karvina@seznam.cz</t>
  </si>
  <si>
    <t>Wolkerova 911</t>
  </si>
  <si>
    <t>Mgr. Renata Fryčková, zástupce stat. orgánu</t>
  </si>
  <si>
    <t>zvs.bilovec@o2active.cz</t>
  </si>
  <si>
    <t>Tyršova 1053</t>
  </si>
  <si>
    <t>556835737; 731574059</t>
  </si>
  <si>
    <t>PaedDr. Pavlína Palová, zástupce stat. orgánu</t>
  </si>
  <si>
    <t>skola@zsfren.cz; pavlina.palova@zsfren.cz</t>
  </si>
  <si>
    <t>Základní škola a Mateřská škola Motýlek</t>
  </si>
  <si>
    <t>Smetanova 1122</t>
  </si>
  <si>
    <t>Mgr. Dagmar Jančálková</t>
  </si>
  <si>
    <t>info@detske-centrum.cz</t>
  </si>
  <si>
    <t>Štramberská 189</t>
  </si>
  <si>
    <t>Mgr. Vlasta Geryková</t>
  </si>
  <si>
    <t>skola@zspkoprivnice.cz</t>
  </si>
  <si>
    <t>Dlouhá 54</t>
  </si>
  <si>
    <t>Mgr. Milan Pernický</t>
  </si>
  <si>
    <t>ss.novyjicin@quick.cz; mirkatoddova@seznam.cz</t>
  </si>
  <si>
    <t>ZŠ speciální a MŠ speciální</t>
  </si>
  <si>
    <t>Komenského 64</t>
  </si>
  <si>
    <t>733595691, 556701380</t>
  </si>
  <si>
    <t>PaedDr. Marcela Komendová</t>
  </si>
  <si>
    <t>specskola.nj@specskolanj.cz</t>
  </si>
  <si>
    <t>Odborné učiliště a Praktická škola</t>
  </si>
  <si>
    <t>Sokolovská 487/45</t>
  </si>
  <si>
    <t>Mgr. Ilona Šustalová</t>
  </si>
  <si>
    <t>vrublova@ouaprs.com</t>
  </si>
  <si>
    <t>Čs. armády 336/4a</t>
  </si>
  <si>
    <t>Mgr. Jindřich Honzík</t>
  </si>
  <si>
    <t>info@ouhlucin.cz</t>
  </si>
  <si>
    <t>Gen. Svobody 8/228</t>
  </si>
  <si>
    <t>Mgr. Marcela Vyhlídalová</t>
  </si>
  <si>
    <t>zvs.hlucin@tiscali.cz</t>
  </si>
  <si>
    <t>Dvořákovy sady 4/174</t>
  </si>
  <si>
    <t>Mgr. Marek Halfar, zástupce stat. orgánu</t>
  </si>
  <si>
    <t>o6zvs@volny.cz</t>
  </si>
  <si>
    <t>Mateřská škola Eliška</t>
  </si>
  <si>
    <t>Elišky Krásnohorské 8</t>
  </si>
  <si>
    <t>Bc. Petra Kirschnerová</t>
  </si>
  <si>
    <t>skolka.eliska@volny.cz</t>
  </si>
  <si>
    <t>Havlíčkova 1/520</t>
  </si>
  <si>
    <t>Mgr. Kateřina Prchalová</t>
  </si>
  <si>
    <t>spec.zs@zrak.opava.cz</t>
  </si>
  <si>
    <t>ZŠ při zdravotnickém zařízení a MŠ při zdravotnickém zařízení</t>
  </si>
  <si>
    <t>Olomoucká 88/305</t>
  </si>
  <si>
    <t>553695155, 553773652</t>
  </si>
  <si>
    <t>PaedDr. Karla Vítková</t>
  </si>
  <si>
    <t>spec.skola@volny.cz</t>
  </si>
  <si>
    <t>Základní škola a Praktická škola</t>
  </si>
  <si>
    <t>Slezského odboje 5/361</t>
  </si>
  <si>
    <t>Mgr. Jiří Kupka</t>
  </si>
  <si>
    <t>zs.so@seznam.cz</t>
  </si>
  <si>
    <t>Základní škola, Střední škola, Dětský domov, Školní jídelna a Internát</t>
  </si>
  <si>
    <t>Opavská 1</t>
  </si>
  <si>
    <t>Velké Heraltice</t>
  </si>
  <si>
    <t>Mgr. Tomáš Široký</t>
  </si>
  <si>
    <t>skola@ddheraltice.cz</t>
  </si>
  <si>
    <t>nám. J. Zajíce 1</t>
  </si>
  <si>
    <t>Mgr. Jitka Jakubíková</t>
  </si>
  <si>
    <t>sps.vitkov@seznam.cz</t>
  </si>
  <si>
    <t>Hýlov 24</t>
  </si>
  <si>
    <t>Mgr. Helena Hrbáčová</t>
  </si>
  <si>
    <t>zsams@skola-jsk.cz; reditel@skola-jsk.cz</t>
  </si>
  <si>
    <t>ZŠ pro sluchově postižené a MŠ pro sluchově postižené</t>
  </si>
  <si>
    <t>Spartakovců 1153</t>
  </si>
  <si>
    <t>PaedDr. Pavel Němec</t>
  </si>
  <si>
    <t>special.skola@deaf-ostrava.cz</t>
  </si>
  <si>
    <t>U Haldy 66/1586</t>
  </si>
  <si>
    <t>Mgr. Dana Hanková</t>
  </si>
  <si>
    <t>sk_uhaldy@volny.cz; d.hankova@volny.cz</t>
  </si>
  <si>
    <t>Karasova 6</t>
  </si>
  <si>
    <t>Mgr. Jana Vrbicová</t>
  </si>
  <si>
    <t>reditelka@zskarasova.cz; ekonomka@zskarasova.cz</t>
  </si>
  <si>
    <t>Čkalovova 942</t>
  </si>
  <si>
    <t>Mgr. Jiřina Vozná</t>
  </si>
  <si>
    <t>zs.ckalovova@seznam.cz</t>
  </si>
  <si>
    <t>Mateřská škola logopedická</t>
  </si>
  <si>
    <t>Na Robinsonce 1646</t>
  </si>
  <si>
    <t>Mgr. Marie Olšovská</t>
  </si>
  <si>
    <t>info@robinsonka.cz</t>
  </si>
  <si>
    <t>U Školky 1621</t>
  </si>
  <si>
    <t>596953233; 596953234</t>
  </si>
  <si>
    <t>Mgr. Vladimíra Dvořáková</t>
  </si>
  <si>
    <t>MsLogoLiptan@seznam.cz</t>
  </si>
  <si>
    <t>Ukrajinská 19</t>
  </si>
  <si>
    <t>Mgr. Jana Heřmanová</t>
  </si>
  <si>
    <t>tpukraj@sendme.cz</t>
  </si>
  <si>
    <t>Mgr. Iveta Grocholová</t>
  </si>
  <si>
    <t>skola@zsvizina.com; reditelka@zsvizina.com</t>
  </si>
  <si>
    <t>Mendelovo gymnázium</t>
  </si>
  <si>
    <t>Komenského 397/5</t>
  </si>
  <si>
    <t>Petr Pavlíček</t>
  </si>
  <si>
    <t>gymnazium@mgo.opava.cz</t>
  </si>
  <si>
    <t>Gymnázium Josefa Kainara</t>
  </si>
  <si>
    <t>Dr. Ed. Beneše 586/7</t>
  </si>
  <si>
    <t>748 01</t>
  </si>
  <si>
    <t>PhDr. Charlotta Grenarová</t>
  </si>
  <si>
    <t>mail@ghlucin.cz</t>
  </si>
  <si>
    <t>Masarykovo gymnázium</t>
  </si>
  <si>
    <t>Jičínská 528</t>
  </si>
  <si>
    <t>Mgr. Pavel Kerekeš</t>
  </si>
  <si>
    <t>mgp@gypri.cz; kancelar@gypri.cz</t>
  </si>
  <si>
    <t>Gymnázium a Střední průmyslová škola elektrotechniky a informatiky</t>
  </si>
  <si>
    <t>Křižíkova 1258</t>
  </si>
  <si>
    <t>595537501; 595537510</t>
  </si>
  <si>
    <t>RNDr. Milena Vaverková</t>
  </si>
  <si>
    <t>frengp@frengp.cz</t>
  </si>
  <si>
    <t>Gymnázium a Střední odborná škola</t>
  </si>
  <si>
    <t>Palackého 1329/50</t>
  </si>
  <si>
    <t>Zbyněk Kubičík</t>
  </si>
  <si>
    <t>reditelna@gnj.cz</t>
  </si>
  <si>
    <t>Gymnázium Mikuláše Koperníka</t>
  </si>
  <si>
    <t>17. listopadu 526/18</t>
  </si>
  <si>
    <t>Mgr. Pavel Mrva</t>
  </si>
  <si>
    <t>gbilovec@gmk.cz</t>
  </si>
  <si>
    <t>Gymnázium a Obchodní akademie</t>
  </si>
  <si>
    <t>Masarykova tř. 1313</t>
  </si>
  <si>
    <t>Orlová-Lutyně</t>
  </si>
  <si>
    <t>Mgr. Pavel Kubínek</t>
  </si>
  <si>
    <t>kancelar@goa-orlova.cz</t>
  </si>
  <si>
    <t>nám. T. G. Masaryka 1260</t>
  </si>
  <si>
    <t>Ing. Petra Schwarzová</t>
  </si>
  <si>
    <t>gymfrydl@gymfrydl.cz</t>
  </si>
  <si>
    <t>Mírová 1442</t>
  </si>
  <si>
    <t>RNDr. Bohumil Vévoda</t>
  </si>
  <si>
    <t>kancelar@gym-karvina.cz</t>
  </si>
  <si>
    <t>Studentská 1198/11</t>
  </si>
  <si>
    <t>RNDr. Karel Foniok</t>
  </si>
  <si>
    <t>nogolova@gsh.cz; reditel@gsh.cz</t>
  </si>
  <si>
    <t>Komenského 328/2</t>
  </si>
  <si>
    <t>PhDr. Petr Šimek</t>
  </si>
  <si>
    <t>gkh@gkh.cz</t>
  </si>
  <si>
    <t>Frýdecká 689/30</t>
  </si>
  <si>
    <t>RNDr. Tomáš Hudec</t>
  </si>
  <si>
    <t>sekretariat@gmct.cz</t>
  </si>
  <si>
    <t>Gymnázium s pol. jaz. vyuč. - Gimnazjum z Pol. j. nauc.</t>
  </si>
  <si>
    <t>Havlíčkova 213/13</t>
  </si>
  <si>
    <t>558731235, 558713326</t>
  </si>
  <si>
    <t>Mgr. Andrzej Bizoń</t>
  </si>
  <si>
    <t>info@gympol.cz</t>
  </si>
  <si>
    <t>Gymnázium Františka Živného</t>
  </si>
  <si>
    <t>Jana Palacha 794</t>
  </si>
  <si>
    <t>PaedDr. Miroslav Bialoň</t>
  </si>
  <si>
    <t>sekretariat@gym-bohumin.cz</t>
  </si>
  <si>
    <t>Komenského 713</t>
  </si>
  <si>
    <t>Mgr. Romana Cieslarová</t>
  </si>
  <si>
    <t>sekretariat@gymtri.cz</t>
  </si>
  <si>
    <t>Smetanův okruh 19/2</t>
  </si>
  <si>
    <t>Mgr. Vladimír Schreier</t>
  </si>
  <si>
    <t>writer@gym-krnov.cz</t>
  </si>
  <si>
    <t>Sokolovská 466/34</t>
  </si>
  <si>
    <t>Mgr. Zdena Kovaříková</t>
  </si>
  <si>
    <t>info@gymsosrym.cz</t>
  </si>
  <si>
    <t>Gymnázium a SOŠ</t>
  </si>
  <si>
    <t>Cihelní 410</t>
  </si>
  <si>
    <t>Ing. Jaroslav Konečný</t>
  </si>
  <si>
    <t>skola@gsos.cz</t>
  </si>
  <si>
    <t>Gymnázium Petra Bezruče</t>
  </si>
  <si>
    <t>Čs. armády 517</t>
  </si>
  <si>
    <t>RNDr. Olga Onderková</t>
  </si>
  <si>
    <t>sekretariat@gpbfm.cz</t>
  </si>
  <si>
    <t>Všeobecné a sportovní gymnázium</t>
  </si>
  <si>
    <t>Dukelská 1423/1</t>
  </si>
  <si>
    <t>Mgr. Petr Melichar</t>
  </si>
  <si>
    <t>petr.melichar@gymbru.cz</t>
  </si>
  <si>
    <t>Gymnázium Hladnov a Jazyková škola s právem státní jazykové zkoušky</t>
  </si>
  <si>
    <t>Hladnovská 1332/35</t>
  </si>
  <si>
    <t>Mgr. Daniel Kašička</t>
  </si>
  <si>
    <t>gymnazium@hladnov.cz</t>
  </si>
  <si>
    <t>Domov mládeže a Školní jídelna-výdejna</t>
  </si>
  <si>
    <t>Krakovská 1095</t>
  </si>
  <si>
    <t>596715180; 734177653</t>
  </si>
  <si>
    <t>Mgr. Marcela Lörincová</t>
  </si>
  <si>
    <t>dm@dmostrava.cz</t>
  </si>
  <si>
    <t>Galerie výtvarného umění v Ostravě, příspěvková organizace</t>
  </si>
  <si>
    <t>Poděbradova 1291/12</t>
  </si>
  <si>
    <t>596 112 566</t>
  </si>
  <si>
    <t>Mgr. Jiří Jůza Ph.D.</t>
  </si>
  <si>
    <t>info@gvuo.cz</t>
  </si>
  <si>
    <t>Körbelová Jindřiška</t>
  </si>
  <si>
    <t>Moravskoslezská vědecká knihovna v Ostravě, příspěvková organizace</t>
  </si>
  <si>
    <t>Prokešovo náměstí 9</t>
  </si>
  <si>
    <t>596 138 240</t>
  </si>
  <si>
    <t>Ing. Lea Prchalová</t>
  </si>
  <si>
    <t>msvk@svkos.cz</t>
  </si>
  <si>
    <t>Muzeum Beskyd Frýdek-Místek, příspěvková organizace</t>
  </si>
  <si>
    <t>Hluboká 66</t>
  </si>
  <si>
    <t>558 621 924</t>
  </si>
  <si>
    <t>Mgr. Stanislav Hrabovský</t>
  </si>
  <si>
    <t>info@muzeumbeskyd.com</t>
  </si>
  <si>
    <t>Muzeum v Bruntále, příspěvková organizace</t>
  </si>
  <si>
    <t>Zámecké náměstí 7</t>
  </si>
  <si>
    <t>554 717 947</t>
  </si>
  <si>
    <t>Mgr. Hana Garncarzová</t>
  </si>
  <si>
    <t>muzeumbruntal@seznam.cz</t>
  </si>
  <si>
    <t>Muzeum Těšínska, příspěvková organizace</t>
  </si>
  <si>
    <t>Hlavní třída 115/15</t>
  </si>
  <si>
    <t>558 761 211</t>
  </si>
  <si>
    <t>PaedDr. Zbyšek Ondřeka</t>
  </si>
  <si>
    <t>muzeum@muzeumct.cz</t>
  </si>
  <si>
    <t>Muzeum Novojičínska, příspěvková organizace</t>
  </si>
  <si>
    <t>28. října 12</t>
  </si>
  <si>
    <t>556 701 156</t>
  </si>
  <si>
    <t>PhDr. Sylva Dvořáčková</t>
  </si>
  <si>
    <t>ovmnj@atlas.cz</t>
  </si>
  <si>
    <t>Těšínské divadlo Český Těšín, příspěvková organizace</t>
  </si>
  <si>
    <t>Ostravská 67</t>
  </si>
  <si>
    <t>558 746 022</t>
  </si>
  <si>
    <t>Mgr. Karol Suszka</t>
  </si>
  <si>
    <t>info@tdivadlo.cz</t>
  </si>
  <si>
    <t>Zámek Dolní Životice, příspěvková organizace</t>
  </si>
  <si>
    <t>Zámecká 1</t>
  </si>
  <si>
    <t>Dolní Životice</t>
  </si>
  <si>
    <t>553 786 200</t>
  </si>
  <si>
    <t>zamek.dolnizivotice@email.cz</t>
  </si>
  <si>
    <t>Sírius, příspěvková organizace</t>
  </si>
  <si>
    <t>Mánesova 7</t>
  </si>
  <si>
    <t>553 711 803</t>
  </si>
  <si>
    <t>Mgr. Soňa Lichovníková</t>
  </si>
  <si>
    <t>usp.manesovaopava@centrum.cz</t>
  </si>
  <si>
    <t>Marianum, příspěvková organizace</t>
  </si>
  <si>
    <t>Rooseveltova 47</t>
  </si>
  <si>
    <t>553 608 515</t>
  </si>
  <si>
    <t>Ing. Antonín Janýška</t>
  </si>
  <si>
    <t>marianum.opava@worldonline.cz</t>
  </si>
  <si>
    <t>Fontána, příspěvková organizace</t>
  </si>
  <si>
    <t>Celní 3</t>
  </si>
  <si>
    <t>PaedDr. Jiřina Frejková</t>
  </si>
  <si>
    <t>jirina.frejkova@seznam.cz</t>
  </si>
  <si>
    <t>Náš svět, příspěvková organizace</t>
  </si>
  <si>
    <t>Pržno 239</t>
  </si>
  <si>
    <t>558 605 603</t>
  </si>
  <si>
    <t>Mgr. Anna Hamelová</t>
  </si>
  <si>
    <t>a.hamelova@centrumprzno.cz</t>
  </si>
  <si>
    <t>Domov Letokruhy, příspěvková organizace</t>
  </si>
  <si>
    <t>Dukelská 650</t>
  </si>
  <si>
    <t>556 305 292</t>
  </si>
  <si>
    <t>Bc. Kamila Molková</t>
  </si>
  <si>
    <t>reditel@domov-letokruhy.cz</t>
  </si>
  <si>
    <t>Domov Vítkov, příspěvková organizace</t>
  </si>
  <si>
    <t>Lidická 611</t>
  </si>
  <si>
    <t>556 312 061</t>
  </si>
  <si>
    <t>Mgr. Jan Seidler</t>
  </si>
  <si>
    <t>reditel@domov-vitkov.cz</t>
  </si>
  <si>
    <t>Domov Na zámku, příspěvková organizace</t>
  </si>
  <si>
    <t>Kyjovice 1</t>
  </si>
  <si>
    <t>Kyjovice</t>
  </si>
  <si>
    <t>553 778 026</t>
  </si>
  <si>
    <t>Mgr. Michal Jiráska</t>
  </si>
  <si>
    <t>jiraska@domov-kyjovice.cz</t>
  </si>
  <si>
    <t>Domov Pohoda, příspěvková organizace</t>
  </si>
  <si>
    <t>Okružní 16</t>
  </si>
  <si>
    <t>554 712 611</t>
  </si>
  <si>
    <t>Bc. Jarmila Šíblová</t>
  </si>
  <si>
    <t>siblova@domovpohoda.cz</t>
  </si>
  <si>
    <t>Sagapo, příspěvková organizace</t>
  </si>
  <si>
    <t>Uhlířská 2</t>
  </si>
  <si>
    <t>554 719 525</t>
  </si>
  <si>
    <t>Mgr. Petr Konečný</t>
  </si>
  <si>
    <t>petr.konecny@sagapo.cz</t>
  </si>
  <si>
    <t>Harmonie, příspěvková organizace</t>
  </si>
  <si>
    <t>Pod Cvilínem, Chářovská 785</t>
  </si>
  <si>
    <t>554 625 785</t>
  </si>
  <si>
    <t>Mgr. Miroslava Fofová</t>
  </si>
  <si>
    <t>reditel@po-harmonie.cz</t>
  </si>
  <si>
    <t>Nový domov, příspěvková organizace</t>
  </si>
  <si>
    <t>U Bažantnice 1564/15</t>
  </si>
  <si>
    <t>596 311 820</t>
  </si>
  <si>
    <t>Ing. Eva Cholewová</t>
  </si>
  <si>
    <t>sekretariat@ndkarvina.cz</t>
  </si>
  <si>
    <t>Domov Březiny, příspěvková organizace</t>
  </si>
  <si>
    <t>Rychvaldská 531</t>
  </si>
  <si>
    <t>Petřvald</t>
  </si>
  <si>
    <t>596 541 238</t>
  </si>
  <si>
    <t>Ing. Pavel Zelek</t>
  </si>
  <si>
    <t>zelek@domovbreziny.cz</t>
  </si>
  <si>
    <t>Domov Jistoty, příspěvková organizace</t>
  </si>
  <si>
    <t>Šunychelská 1159</t>
  </si>
  <si>
    <t>596 014 046</t>
  </si>
  <si>
    <t>Ing. Jiřina Zdražilová</t>
  </si>
  <si>
    <t>zdrazilova@djbohumin.cz</t>
  </si>
  <si>
    <t>Benjamín, příspěvková organizace</t>
  </si>
  <si>
    <t>Modrá 1705</t>
  </si>
  <si>
    <t>596 541 149</t>
  </si>
  <si>
    <t>Mgr. Darja Kuncová</t>
  </si>
  <si>
    <t>benjamin.kuncova@seznam.cz</t>
  </si>
  <si>
    <t>Centrum psychologické pomoci, příspěvková organizace</t>
  </si>
  <si>
    <t>Na Bělidle 815</t>
  </si>
  <si>
    <t>Karviná - Fryštát</t>
  </si>
  <si>
    <t>596 317 575</t>
  </si>
  <si>
    <t>PaedDr. Zdeněk Moldrzyk</t>
  </si>
  <si>
    <t>moldrzyk@cepp.cz</t>
  </si>
  <si>
    <t>Zámek Nová Horka, příspěvková organizace</t>
  </si>
  <si>
    <t>Nová Horka 22</t>
  </si>
  <si>
    <t>556 428 060</t>
  </si>
  <si>
    <t>Mgr. Lukáš Spurný</t>
  </si>
  <si>
    <t>lukas.spurny@zameknovahorka.cz</t>
  </si>
  <si>
    <t>Domov Příbor, příspěvková organizace</t>
  </si>
  <si>
    <t>Masarykova 542</t>
  </si>
  <si>
    <t>556 722 143</t>
  </si>
  <si>
    <t>Josef Škrobánek</t>
  </si>
  <si>
    <t>skrobanek@ddpribor.cz</t>
  </si>
  <si>
    <t>Domov Odry, příspěvková organizace</t>
  </si>
  <si>
    <t>Hranická 56</t>
  </si>
  <si>
    <t>556 730 133</t>
  </si>
  <si>
    <t>Miroslava Chodurová</t>
  </si>
  <si>
    <t>chodurova@ddodry.cz</t>
  </si>
  <si>
    <t>Domov Hortenzie, příspěvková organizace</t>
  </si>
  <si>
    <t>Za Střelnicí 1568</t>
  </si>
  <si>
    <t>556 836 942</t>
  </si>
  <si>
    <t>Bc. Jiří Absolon</t>
  </si>
  <si>
    <t>absolon@domovhortenzie.cz</t>
  </si>
  <si>
    <t>Domov Duha, příspěvková organizace</t>
  </si>
  <si>
    <t>Hřbitovní 41</t>
  </si>
  <si>
    <t>556 709 747</t>
  </si>
  <si>
    <t>Mgr. Dana Jančálková</t>
  </si>
  <si>
    <t>reditel@domovduha.cz</t>
  </si>
  <si>
    <t>Domov Paprsek, příspěvková organizace</t>
  </si>
  <si>
    <t>Bezručova 20</t>
  </si>
  <si>
    <t>556 787 202</t>
  </si>
  <si>
    <t>Bc. Jana Kuchajdová</t>
  </si>
  <si>
    <t>ddnj.kuchajdova@seznam.cz</t>
  </si>
  <si>
    <t>Domov Bílá Opava, příspěvková organizace</t>
  </si>
  <si>
    <t>Rybářská 27</t>
  </si>
  <si>
    <t>553 712 183</t>
  </si>
  <si>
    <t>reditel@ddopava.cz</t>
  </si>
  <si>
    <t>Správa silnic Moravskoslezského kraje, příspěvková organizace</t>
  </si>
  <si>
    <t>Úprkova 1</t>
  </si>
  <si>
    <t>Ing. Tomáš Böhm</t>
  </si>
  <si>
    <t>ssmsk@ssmsk.cz</t>
  </si>
  <si>
    <t>Drápela Boris</t>
  </si>
  <si>
    <t>Počet</t>
  </si>
  <si>
    <t>Drápela Boris, Ing.</t>
  </si>
  <si>
    <t>Blažková Alžběta, Ing.</t>
  </si>
  <si>
    <t>Hendrych Štěpán, Ing.</t>
  </si>
  <si>
    <t>Hlaváč Břetislav, Ing.</t>
  </si>
  <si>
    <t>Jalůvka Martin, Ing.</t>
  </si>
  <si>
    <t>Janák Michal, Ing.</t>
  </si>
  <si>
    <t>Kocich Petr, Ing.</t>
  </si>
  <si>
    <t>Körbelová Jindřiška, Ing.</t>
  </si>
  <si>
    <t>Ledvoňová Pavlína, Ing.</t>
  </si>
  <si>
    <t>Sýkora Pavel, Ing.</t>
  </si>
  <si>
    <t>Štefková Věra, Ing.</t>
  </si>
  <si>
    <t>Celkem</t>
  </si>
  <si>
    <t>Průměr</t>
  </si>
  <si>
    <t>Název akce</t>
  </si>
  <si>
    <t>Ing. Leo Nevřela</t>
  </si>
  <si>
    <t>Energetické úspory ve SŠ průmyslové a umělecké v Opavě</t>
  </si>
  <si>
    <t>Energetické úspory ve SŠ technické v Opavě</t>
  </si>
  <si>
    <t>Energetické úspory v  Dětském domově v Lichnově</t>
  </si>
  <si>
    <t>Energetické úspory ve Střední pedagogické škole a Střední zdravotnické škole v Krnově</t>
  </si>
  <si>
    <t>Energetické úspory v Gymnáziu v Krnově</t>
  </si>
  <si>
    <t>Energetické úspory v ZUŠ v Ostravě-Porubě</t>
  </si>
  <si>
    <t>Energetické úspory ve SŠ technické a dopravní v Ostravě-Vítkovicích</t>
  </si>
  <si>
    <t>Energetické úspory ve SŠ teleinformatiky v Ostravě</t>
  </si>
  <si>
    <t>Energetické úspory ve Střední škole v Bohumíně</t>
  </si>
  <si>
    <t>S</t>
  </si>
  <si>
    <t>Způsobilé náklady</t>
  </si>
  <si>
    <t>Očekáváná dotace</t>
  </si>
  <si>
    <t xml:space="preserve">Podíl MSK </t>
  </si>
  <si>
    <t>Celkové náklady projektu</t>
  </si>
  <si>
    <t xml:space="preserve">Energetické úspory v areálu  Dětského domova SRDCE a SŠ, ZŠ a MŠ v Karviné </t>
  </si>
  <si>
    <t>Energeticé úspory historické budovy SŠ průmyslové a umělecké v Opavě</t>
  </si>
  <si>
    <t>Oblast školství</t>
  </si>
  <si>
    <t>Neuznatelné výdaje projektu</t>
  </si>
  <si>
    <t>Z toho</t>
  </si>
  <si>
    <t>Energetické úspory ve SPŠ, OA a JŠ ve Frýdku-Místku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</si>
</sst>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13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u/>
      <sz val="10"/>
      <color rgb="FF0000FF"/>
      <name val="Arial"/>
      <family val="2"/>
      <charset val="238"/>
    </font>
    <font>
      <b/>
      <sz val="10"/>
      <name val="Arial CE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name val="Tahoma"/>
      <family val="2"/>
      <charset val="238"/>
    </font>
    <font>
      <sz val="8"/>
      <name val="Arial CE"/>
      <family val="2"/>
      <charset val="238"/>
    </font>
    <font>
      <sz val="12"/>
      <name val="Times New Roman CE"/>
      <charset val="238"/>
    </font>
    <font>
      <b/>
      <sz val="12"/>
      <name val="Symbol"/>
      <family val="1"/>
      <charset val="2"/>
    </font>
    <font>
      <b/>
      <sz val="10"/>
      <color theme="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FFFFCC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/>
    <xf numFmtId="0" fontId="1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/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12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/>
    <xf numFmtId="4" fontId="3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2" fillId="5" borderId="25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vertical="center" wrapText="1"/>
    </xf>
    <xf numFmtId="4" fontId="3" fillId="0" borderId="27" xfId="0" applyNumberFormat="1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3" fontId="12" fillId="5" borderId="19" xfId="0" applyNumberFormat="1" applyFont="1" applyFill="1" applyBorder="1" applyAlignment="1">
      <alignment horizontal="center" vertical="center" wrapText="1"/>
    </xf>
    <xf numFmtId="3" fontId="12" fillId="5" borderId="27" xfId="0" applyNumberFormat="1" applyFont="1" applyFill="1" applyBorder="1" applyAlignment="1">
      <alignment horizontal="center" vertical="center" wrapText="1"/>
    </xf>
    <xf numFmtId="3" fontId="12" fillId="5" borderId="24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3" fontId="12" fillId="5" borderId="25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5" borderId="16" xfId="0" applyNumberFormat="1" applyFont="1" applyFill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7E4BD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AF6"/>
      <color rgb="FFF3F6FB"/>
      <color rgb="FFE8EBF0"/>
      <color rgb="FFE9EFF7"/>
      <color rgb="FFFAFAFE"/>
      <color rgb="FFFAFAFA"/>
      <color rgb="FFEFFAFD"/>
      <color rgb="FFF3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7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psbru2@sps-bruntal.cz;%20info@spsoa.cz" TargetMode="External"/><Relationship Id="rId21" Type="http://schemas.openxmlformats.org/officeDocument/2006/relationships/hyperlink" Target="mailto:info@zus-vitkov.cz" TargetMode="External"/><Relationship Id="rId42" Type="http://schemas.openxmlformats.org/officeDocument/2006/relationships/hyperlink" Target="mailto:info@ddov-bazaly.cz" TargetMode="External"/><Relationship Id="rId63" Type="http://schemas.openxmlformats.org/officeDocument/2006/relationships/hyperlink" Target="mailto:oa@oao.cz" TargetMode="External"/><Relationship Id="rId84" Type="http://schemas.openxmlformats.org/officeDocument/2006/relationships/hyperlink" Target="mailto:sspu@sspu-opava.cz" TargetMode="External"/><Relationship Id="rId138" Type="http://schemas.openxmlformats.org/officeDocument/2006/relationships/hyperlink" Target="mailto:petr.habrnal@kvic.cz" TargetMode="External"/><Relationship Id="rId159" Type="http://schemas.openxmlformats.org/officeDocument/2006/relationships/hyperlink" Target="mailto:o6zvs@volny.cz" TargetMode="External"/><Relationship Id="rId170" Type="http://schemas.openxmlformats.org/officeDocument/2006/relationships/hyperlink" Target="mailto:zs.ckalovova@seznam.cz" TargetMode="External"/><Relationship Id="rId191" Type="http://schemas.openxmlformats.org/officeDocument/2006/relationships/hyperlink" Target="mailto:info@gymsosrym.cz" TargetMode="External"/><Relationship Id="rId205" Type="http://schemas.openxmlformats.org/officeDocument/2006/relationships/hyperlink" Target="mailto:usp.manesovaopava@centrum.cz" TargetMode="External"/><Relationship Id="rId226" Type="http://schemas.openxmlformats.org/officeDocument/2006/relationships/hyperlink" Target="mailto:reditel@ddopava.cz" TargetMode="External"/><Relationship Id="rId107" Type="http://schemas.openxmlformats.org/officeDocument/2006/relationships/hyperlink" Target="mailto:sekretariat@zdrskolafm.cz" TargetMode="External"/><Relationship Id="rId11" Type="http://schemas.openxmlformats.org/officeDocument/2006/relationships/hyperlink" Target="mailto:zus-sologubova@seznam.cz" TargetMode="External"/><Relationship Id="rId32" Type="http://schemas.openxmlformats.org/officeDocument/2006/relationships/hyperlink" Target="mailto:zus@zusnj.cz;%20reditel@zusnj.cz" TargetMode="External"/><Relationship Id="rId53" Type="http://schemas.openxmlformats.org/officeDocument/2006/relationships/hyperlink" Target="mailto:reditelka@dd-melc.cz" TargetMode="External"/><Relationship Id="rId74" Type="http://schemas.openxmlformats.org/officeDocument/2006/relationships/hyperlink" Target="mailto:skolspec@sos.eridan.cz" TargetMode="External"/><Relationship Id="rId128" Type="http://schemas.openxmlformats.org/officeDocument/2006/relationships/hyperlink" Target="mailto:sg@sportgym-ostrava.cz" TargetMode="External"/><Relationship Id="rId149" Type="http://schemas.openxmlformats.org/officeDocument/2006/relationships/hyperlink" Target="mailto:zvs.karvina@seznam.cz" TargetMode="External"/><Relationship Id="rId5" Type="http://schemas.openxmlformats.org/officeDocument/2006/relationships/hyperlink" Target="mailto:kovarik@nspka.cz" TargetMode="External"/><Relationship Id="rId95" Type="http://schemas.openxmlformats.org/officeDocument/2006/relationships/hyperlink" Target="mailto:skola@mendelova-stredni.cz" TargetMode="External"/><Relationship Id="rId160" Type="http://schemas.openxmlformats.org/officeDocument/2006/relationships/hyperlink" Target="mailto:skolka.eliska@volny.cz" TargetMode="External"/><Relationship Id="rId181" Type="http://schemas.openxmlformats.org/officeDocument/2006/relationships/hyperlink" Target="mailto:kancelar@goa-orlova.cz" TargetMode="External"/><Relationship Id="rId216" Type="http://schemas.openxmlformats.org/officeDocument/2006/relationships/hyperlink" Target="mailto:zelek@domovbreziny.cz" TargetMode="External"/><Relationship Id="rId211" Type="http://schemas.openxmlformats.org/officeDocument/2006/relationships/hyperlink" Target="mailto:jiraska@domov-kyjovice.cz" TargetMode="External"/><Relationship Id="rId22" Type="http://schemas.openxmlformats.org/officeDocument/2006/relationships/hyperlink" Target="mailto:zus.klimkovice@seznam.cz" TargetMode="External"/><Relationship Id="rId27" Type="http://schemas.openxmlformats.org/officeDocument/2006/relationships/hyperlink" Target="mailto:podatelna@zus-studenka.cz;%20reditelka@zus-studenka.cz" TargetMode="External"/><Relationship Id="rId43" Type="http://schemas.openxmlformats.org/officeDocument/2006/relationships/hyperlink" Target="mailto:domov.vizina@seznam.cz" TargetMode="External"/><Relationship Id="rId48" Type="http://schemas.openxmlformats.org/officeDocument/2006/relationships/hyperlink" Target="mailto:sekretariat@zusfrydlant.cz" TargetMode="External"/><Relationship Id="rId64" Type="http://schemas.openxmlformats.org/officeDocument/2006/relationships/hyperlink" Target="mailto:sekretariat@zdrav-ova.cz" TargetMode="External"/><Relationship Id="rId69" Type="http://schemas.openxmlformats.org/officeDocument/2006/relationships/hyperlink" Target="mailto:reditel@juventus.cz" TargetMode="External"/><Relationship Id="rId113" Type="http://schemas.openxmlformats.org/officeDocument/2006/relationships/hyperlink" Target="mailto:sos@sos-dcr.cz" TargetMode="External"/><Relationship Id="rId118" Type="http://schemas.openxmlformats.org/officeDocument/2006/relationships/hyperlink" Target="mailto:sosbruntal@sosbruntal.cz" TargetMode="External"/><Relationship Id="rId134" Type="http://schemas.openxmlformats.org/officeDocument/2006/relationships/hyperlink" Target="mailto:info@ppp.opava.cz" TargetMode="External"/><Relationship Id="rId139" Type="http://schemas.openxmlformats.org/officeDocument/2006/relationships/hyperlink" Target="mailto:zsrymarovska@zsbr.cz;%20pasekova@zsbr.cz" TargetMode="External"/><Relationship Id="rId80" Type="http://schemas.openxmlformats.org/officeDocument/2006/relationships/hyperlink" Target="mailto:szas.ostrava@gmail.com" TargetMode="External"/><Relationship Id="rId85" Type="http://schemas.openxmlformats.org/officeDocument/2006/relationships/hyperlink" Target="mailto:dokoupilova@ssvitkov-podhradi.cz" TargetMode="External"/><Relationship Id="rId150" Type="http://schemas.openxmlformats.org/officeDocument/2006/relationships/hyperlink" Target="mailto:zvs.bilovec@o2active.cz" TargetMode="External"/><Relationship Id="rId155" Type="http://schemas.openxmlformats.org/officeDocument/2006/relationships/hyperlink" Target="mailto:specskola.nj@specskolanj.cz" TargetMode="External"/><Relationship Id="rId171" Type="http://schemas.openxmlformats.org/officeDocument/2006/relationships/hyperlink" Target="mailto:info@robinsonka.cz" TargetMode="External"/><Relationship Id="rId176" Type="http://schemas.openxmlformats.org/officeDocument/2006/relationships/hyperlink" Target="mailto:mail@ghlucin.cz" TargetMode="External"/><Relationship Id="rId192" Type="http://schemas.openxmlformats.org/officeDocument/2006/relationships/hyperlink" Target="mailto:skola@gsos.cz" TargetMode="External"/><Relationship Id="rId197" Type="http://schemas.openxmlformats.org/officeDocument/2006/relationships/hyperlink" Target="mailto:info@gvuo.cz" TargetMode="External"/><Relationship Id="rId206" Type="http://schemas.openxmlformats.org/officeDocument/2006/relationships/hyperlink" Target="mailto:marianum.opava@worldonline.cz" TargetMode="External"/><Relationship Id="rId227" Type="http://schemas.openxmlformats.org/officeDocument/2006/relationships/hyperlink" Target="mailto:ssmsk@ssmsk.cz" TargetMode="External"/><Relationship Id="rId201" Type="http://schemas.openxmlformats.org/officeDocument/2006/relationships/hyperlink" Target="mailto:muzeum@muzeumct.cz" TargetMode="External"/><Relationship Id="rId222" Type="http://schemas.openxmlformats.org/officeDocument/2006/relationships/hyperlink" Target="mailto:chodurova@ddodry.cz" TargetMode="External"/><Relationship Id="rId12" Type="http://schemas.openxmlformats.org/officeDocument/2006/relationships/hyperlink" Target="mailto:zus-lidicka@cmail.cz" TargetMode="External"/><Relationship Id="rId17" Type="http://schemas.openxmlformats.org/officeDocument/2006/relationships/hyperlink" Target="mailto:reditel@zus-sokolska.cz" TargetMode="External"/><Relationship Id="rId33" Type="http://schemas.openxmlformats.org/officeDocument/2006/relationships/hyperlink" Target="mailto:zus@zus-tesin.cz" TargetMode="External"/><Relationship Id="rId38" Type="http://schemas.openxmlformats.org/officeDocument/2006/relationships/hyperlink" Target="mailto:kamil.novak@zus-karvina.net" TargetMode="External"/><Relationship Id="rId59" Type="http://schemas.openxmlformats.org/officeDocument/2006/relationships/hyperlink" Target="mailto:malinova@ddfulnek.cz" TargetMode="External"/><Relationship Id="rId103" Type="http://schemas.openxmlformats.org/officeDocument/2006/relationships/hyperlink" Target="mailto:sekretariat@sosboh.cz" TargetMode="External"/><Relationship Id="rId108" Type="http://schemas.openxmlformats.org/officeDocument/2006/relationships/hyperlink" Target="mailto:sekretariat@ssgos.cz" TargetMode="External"/><Relationship Id="rId124" Type="http://schemas.openxmlformats.org/officeDocument/2006/relationships/hyperlink" Target="mailto:profesor@jazgym-ostrava.cz" TargetMode="External"/><Relationship Id="rId129" Type="http://schemas.openxmlformats.org/officeDocument/2006/relationships/hyperlink" Target="mailto:info@jko.cz" TargetMode="External"/><Relationship Id="rId54" Type="http://schemas.openxmlformats.org/officeDocument/2006/relationships/hyperlink" Target="mailto:detsky-domov@dd-opava.cz;%20ekonomka@dd-opava.cz" TargetMode="External"/><Relationship Id="rId70" Type="http://schemas.openxmlformats.org/officeDocument/2006/relationships/hyperlink" Target="mailto:sekretariat@soustav-ostrava.cz" TargetMode="External"/><Relationship Id="rId75" Type="http://schemas.openxmlformats.org/officeDocument/2006/relationships/hyperlink" Target="mailto:ss@ss-ostrava.cz" TargetMode="External"/><Relationship Id="rId91" Type="http://schemas.openxmlformats.org/officeDocument/2006/relationships/hyperlink" Target="mailto:spkmail@sps-karvina.cz" TargetMode="External"/><Relationship Id="rId96" Type="http://schemas.openxmlformats.org/officeDocument/2006/relationships/hyperlink" Target="mailto:skola@tznj.cz" TargetMode="External"/><Relationship Id="rId140" Type="http://schemas.openxmlformats.org/officeDocument/2006/relationships/hyperlink" Target="mailto:zvs.ps@tiscali.cz" TargetMode="External"/><Relationship Id="rId145" Type="http://schemas.openxmlformats.org/officeDocument/2006/relationships/hyperlink" Target="mailto:skoly@zstrinec.cz;%20marta.labojova@centrum.cz" TargetMode="External"/><Relationship Id="rId161" Type="http://schemas.openxmlformats.org/officeDocument/2006/relationships/hyperlink" Target="mailto:spec.zs@zrak.opava.cz" TargetMode="External"/><Relationship Id="rId166" Type="http://schemas.openxmlformats.org/officeDocument/2006/relationships/hyperlink" Target="mailto:zsams@skola-jsk.cz;%20reditel@skola-jsk.cz" TargetMode="External"/><Relationship Id="rId182" Type="http://schemas.openxmlformats.org/officeDocument/2006/relationships/hyperlink" Target="mailto:gymfrydl@gymfrydl.cz" TargetMode="External"/><Relationship Id="rId187" Type="http://schemas.openxmlformats.org/officeDocument/2006/relationships/hyperlink" Target="mailto:info@gympol.cz" TargetMode="External"/><Relationship Id="rId217" Type="http://schemas.openxmlformats.org/officeDocument/2006/relationships/hyperlink" Target="mailto:zdrazilova@djbohumin.cz" TargetMode="External"/><Relationship Id="rId1" Type="http://schemas.openxmlformats.org/officeDocument/2006/relationships/hyperlink" Target="mailto:kovarik@nspka.cz" TargetMode="External"/><Relationship Id="rId6" Type="http://schemas.openxmlformats.org/officeDocument/2006/relationships/hyperlink" Target="mailto:tomas.stejskal@nemtr.cz" TargetMode="External"/><Relationship Id="rId212" Type="http://schemas.openxmlformats.org/officeDocument/2006/relationships/hyperlink" Target="mailto:siblova@domovpohoda.cz" TargetMode="External"/><Relationship Id="rId23" Type="http://schemas.openxmlformats.org/officeDocument/2006/relationships/hyperlink" Target="mailto:janikova@zusvkopava.cz" TargetMode="External"/><Relationship Id="rId28" Type="http://schemas.openxmlformats.org/officeDocument/2006/relationships/hyperlink" Target="mailto:zus.pribor@nettle.cz" TargetMode="External"/><Relationship Id="rId49" Type="http://schemas.openxmlformats.org/officeDocument/2006/relationships/hyperlink" Target="mailto:zus@jablocity.cz" TargetMode="External"/><Relationship Id="rId114" Type="http://schemas.openxmlformats.org/officeDocument/2006/relationships/hyperlink" Target="mailto:skola@ssamp-krnov.cz" TargetMode="External"/><Relationship Id="rId119" Type="http://schemas.openxmlformats.org/officeDocument/2006/relationships/hyperlink" Target="mailto:info@spgs-szs.cz" TargetMode="External"/><Relationship Id="rId44" Type="http://schemas.openxmlformats.org/officeDocument/2006/relationships/hyperlink" Target="mailto:zus.bruntal@tiscali.cz" TargetMode="External"/><Relationship Id="rId60" Type="http://schemas.openxmlformats.org/officeDocument/2006/relationships/hyperlink" Target="mailto:domovfm@centrum.cz" TargetMode="External"/><Relationship Id="rId65" Type="http://schemas.openxmlformats.org/officeDocument/2006/relationships/hyperlink" Target="mailto:skola@sshsopava.cz" TargetMode="External"/><Relationship Id="rId81" Type="http://schemas.openxmlformats.org/officeDocument/2006/relationships/hyperlink" Target="mailto:info@sus-ostrava.cz" TargetMode="External"/><Relationship Id="rId86" Type="http://schemas.openxmlformats.org/officeDocument/2006/relationships/hyperlink" Target="mailto:sse-najizdarne@sse-najizdarne.cz" TargetMode="External"/><Relationship Id="rId130" Type="http://schemas.openxmlformats.org/officeDocument/2006/relationships/hyperlink" Target="mailto:info@pppbruntal.cz" TargetMode="External"/><Relationship Id="rId135" Type="http://schemas.openxmlformats.org/officeDocument/2006/relationships/hyperlink" Target="mailto:alena.kostelna@ppp-ostrava.cz" TargetMode="External"/><Relationship Id="rId151" Type="http://schemas.openxmlformats.org/officeDocument/2006/relationships/hyperlink" Target="mailto:skola@zsfren.cz;%20pavlina.palova@zsfren.cz" TargetMode="External"/><Relationship Id="rId156" Type="http://schemas.openxmlformats.org/officeDocument/2006/relationships/hyperlink" Target="mailto:vrublova@ouaprs.com" TargetMode="External"/><Relationship Id="rId177" Type="http://schemas.openxmlformats.org/officeDocument/2006/relationships/hyperlink" Target="mailto:mgp@gypri.cz;%20kancelar@gypri.cz" TargetMode="External"/><Relationship Id="rId198" Type="http://schemas.openxmlformats.org/officeDocument/2006/relationships/hyperlink" Target="mailto:msvk@svkos.cz" TargetMode="External"/><Relationship Id="rId172" Type="http://schemas.openxmlformats.org/officeDocument/2006/relationships/hyperlink" Target="mailto:MsLogoLiptan@seznam.cz" TargetMode="External"/><Relationship Id="rId193" Type="http://schemas.openxmlformats.org/officeDocument/2006/relationships/hyperlink" Target="mailto:sekretariat@gpbfm.cz" TargetMode="External"/><Relationship Id="rId202" Type="http://schemas.openxmlformats.org/officeDocument/2006/relationships/hyperlink" Target="mailto:ovmnj@atlas.cz" TargetMode="External"/><Relationship Id="rId207" Type="http://schemas.openxmlformats.org/officeDocument/2006/relationships/hyperlink" Target="mailto:jirina.frejkova@seznam.cz" TargetMode="External"/><Relationship Id="rId223" Type="http://schemas.openxmlformats.org/officeDocument/2006/relationships/hyperlink" Target="mailto:absolon@domovhortenzie.cz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mailto:zus-e.runda@iol.cz" TargetMode="External"/><Relationship Id="rId18" Type="http://schemas.openxmlformats.org/officeDocument/2006/relationships/hyperlink" Target="mailto:skola@zus-ostravamarhory.net;%20info@zus-ostravamarhory" TargetMode="External"/><Relationship Id="rId39" Type="http://schemas.openxmlformats.org/officeDocument/2006/relationships/hyperlink" Target="mailto:zusvrchl@volny.cz" TargetMode="External"/><Relationship Id="rId109" Type="http://schemas.openxmlformats.org/officeDocument/2006/relationships/hyperlink" Target="mailto:solich@ssed-fm.cz" TargetMode="External"/><Relationship Id="rId34" Type="http://schemas.openxmlformats.org/officeDocument/2006/relationships/hyperlink" Target="mailto:zus.b.martinu@volny.cz" TargetMode="External"/><Relationship Id="rId50" Type="http://schemas.openxmlformats.org/officeDocument/2006/relationships/hyperlink" Target="mailto:dd@ddhrabova.cz" TargetMode="External"/><Relationship Id="rId55" Type="http://schemas.openxmlformats.org/officeDocument/2006/relationships/hyperlink" Target="mailto:detskydomov.pribor@seznam.cz" TargetMode="External"/><Relationship Id="rId76" Type="http://schemas.openxmlformats.org/officeDocument/2006/relationships/hyperlink" Target="mailto:info@oa-poruba.cz" TargetMode="External"/><Relationship Id="rId97" Type="http://schemas.openxmlformats.org/officeDocument/2006/relationships/hyperlink" Target="mailto:sout@outech-havirov.cz" TargetMode="External"/><Relationship Id="rId104" Type="http://schemas.openxmlformats.org/officeDocument/2006/relationships/hyperlink" Target="mailto:skola@albrechtovastredni.cz" TargetMode="External"/><Relationship Id="rId120" Type="http://schemas.openxmlformats.org/officeDocument/2006/relationships/hyperlink" Target="mailto:slezgym@slezgymopava.cz" TargetMode="External"/><Relationship Id="rId125" Type="http://schemas.openxmlformats.org/officeDocument/2006/relationships/hyperlink" Target="mailto:reditel@gyohavl.cz" TargetMode="External"/><Relationship Id="rId141" Type="http://schemas.openxmlformats.org/officeDocument/2006/relationships/hyperlink" Target="mailto:zvlskola.rymarov@iol.cz" TargetMode="External"/><Relationship Id="rId146" Type="http://schemas.openxmlformats.org/officeDocument/2006/relationships/hyperlink" Target="mailto:spms@volny.cz" TargetMode="External"/><Relationship Id="rId167" Type="http://schemas.openxmlformats.org/officeDocument/2006/relationships/hyperlink" Target="mailto:special.skola@deaf-ostrava.cz" TargetMode="External"/><Relationship Id="rId188" Type="http://schemas.openxmlformats.org/officeDocument/2006/relationships/hyperlink" Target="mailto:sekretariat@gym-bohumin.cz" TargetMode="External"/><Relationship Id="rId7" Type="http://schemas.openxmlformats.org/officeDocument/2006/relationships/hyperlink" Target="mailto:stejskal@nemfm.cz" TargetMode="External"/><Relationship Id="rId71" Type="http://schemas.openxmlformats.org/officeDocument/2006/relationships/hyperlink" Target="mailto:hanzlik@stav-ova.cz" TargetMode="External"/><Relationship Id="rId92" Type="http://schemas.openxmlformats.org/officeDocument/2006/relationships/hyperlink" Target="mailto:sekretariat.szk@sszdra-karvina.cz" TargetMode="External"/><Relationship Id="rId162" Type="http://schemas.openxmlformats.org/officeDocument/2006/relationships/hyperlink" Target="mailto:spec.skola@volny.cz" TargetMode="External"/><Relationship Id="rId183" Type="http://schemas.openxmlformats.org/officeDocument/2006/relationships/hyperlink" Target="mailto:kancelar@gym-karvina.cz" TargetMode="External"/><Relationship Id="rId213" Type="http://schemas.openxmlformats.org/officeDocument/2006/relationships/hyperlink" Target="mailto:petr.konecny@sagapo.cz" TargetMode="External"/><Relationship Id="rId218" Type="http://schemas.openxmlformats.org/officeDocument/2006/relationships/hyperlink" Target="mailto:benjamin.kuncova@seznam.cz" TargetMode="External"/><Relationship Id="rId2" Type="http://schemas.openxmlformats.org/officeDocument/2006/relationships/hyperlink" Target="mailto:roman.gregor@zzsmsk.cz" TargetMode="External"/><Relationship Id="rId29" Type="http://schemas.openxmlformats.org/officeDocument/2006/relationships/hyperlink" Target="mailto:zus.odry@seznam.cz" TargetMode="External"/><Relationship Id="rId24" Type="http://schemas.openxmlformats.org/officeDocument/2006/relationships/hyperlink" Target="mailto:sekretariat@zus-hradec.cz" TargetMode="External"/><Relationship Id="rId40" Type="http://schemas.openxmlformats.org/officeDocument/2006/relationships/hyperlink" Target="mailto:zus-bohumin@volny.cz" TargetMode="External"/><Relationship Id="rId45" Type="http://schemas.openxmlformats.org/officeDocument/2006/relationships/hyperlink" Target="mailto:info@zuskrnov.cz;%20travnicek@zuskrnov.cz" TargetMode="External"/><Relationship Id="rId66" Type="http://schemas.openxmlformats.org/officeDocument/2006/relationships/hyperlink" Target="mailto:sekret@voskop.cz" TargetMode="External"/><Relationship Id="rId87" Type="http://schemas.openxmlformats.org/officeDocument/2006/relationships/hyperlink" Target="mailto:office@oa-opava.cz" TargetMode="External"/><Relationship Id="rId110" Type="http://schemas.openxmlformats.org/officeDocument/2006/relationships/hyperlink" Target="mailto:sosfm@sosfm.cz" TargetMode="External"/><Relationship Id="rId115" Type="http://schemas.openxmlformats.org/officeDocument/2006/relationships/hyperlink" Target="mailto:ps-jeseninova@volny.cz" TargetMode="External"/><Relationship Id="rId131" Type="http://schemas.openxmlformats.org/officeDocument/2006/relationships/hyperlink" Target="mailto:ekonom.pppfm@gmail.com;%20reditel.pppfm@gmail.com" TargetMode="External"/><Relationship Id="rId136" Type="http://schemas.openxmlformats.org/officeDocument/2006/relationships/hyperlink" Target="mailto:info@skstatek.cz" TargetMode="External"/><Relationship Id="rId157" Type="http://schemas.openxmlformats.org/officeDocument/2006/relationships/hyperlink" Target="mailto:info@ouhlucin.cz" TargetMode="External"/><Relationship Id="rId178" Type="http://schemas.openxmlformats.org/officeDocument/2006/relationships/hyperlink" Target="mailto:frengp@frengp.cz" TargetMode="External"/><Relationship Id="rId61" Type="http://schemas.openxmlformats.org/officeDocument/2006/relationships/hyperlink" Target="mailto:surovikova.ddceladna@centrum.cz" TargetMode="External"/><Relationship Id="rId82" Type="http://schemas.openxmlformats.org/officeDocument/2006/relationships/hyperlink" Target="mailto:info@sst.opava.cz" TargetMode="External"/><Relationship Id="rId152" Type="http://schemas.openxmlformats.org/officeDocument/2006/relationships/hyperlink" Target="mailto:info@detske-centrum.cz" TargetMode="External"/><Relationship Id="rId173" Type="http://schemas.openxmlformats.org/officeDocument/2006/relationships/hyperlink" Target="mailto:tpukraj@sendme.cz" TargetMode="External"/><Relationship Id="rId194" Type="http://schemas.openxmlformats.org/officeDocument/2006/relationships/hyperlink" Target="mailto:petr.melichar@gymbru.cz" TargetMode="External"/><Relationship Id="rId199" Type="http://schemas.openxmlformats.org/officeDocument/2006/relationships/hyperlink" Target="mailto:info@muzeumbeskyd.com" TargetMode="External"/><Relationship Id="rId203" Type="http://schemas.openxmlformats.org/officeDocument/2006/relationships/hyperlink" Target="mailto:info@tdivadlo.cz" TargetMode="External"/><Relationship Id="rId208" Type="http://schemas.openxmlformats.org/officeDocument/2006/relationships/hyperlink" Target="mailto:a.hamelova@centrumprzno.cz" TargetMode="External"/><Relationship Id="rId19" Type="http://schemas.openxmlformats.org/officeDocument/2006/relationships/hyperlink" Target="mailto:reditel@zusvpetrzelky.cz" TargetMode="External"/><Relationship Id="rId224" Type="http://schemas.openxmlformats.org/officeDocument/2006/relationships/hyperlink" Target="mailto:reditel@domovduha.cz" TargetMode="External"/><Relationship Id="rId14" Type="http://schemas.openxmlformats.org/officeDocument/2006/relationships/hyperlink" Target="mailto:sekretariat@zushs.cz" TargetMode="External"/><Relationship Id="rId30" Type="http://schemas.openxmlformats.org/officeDocument/2006/relationships/hyperlink" Target="mailto:zus.frenstat@tiscali.cz;%20reditel@zusfrenstat.cz;%20ekon" TargetMode="External"/><Relationship Id="rId35" Type="http://schemas.openxmlformats.org/officeDocument/2006/relationships/hyperlink" Target="mailto:info@zusbilovec.cz" TargetMode="External"/><Relationship Id="rId56" Type="http://schemas.openxmlformats.org/officeDocument/2006/relationships/hyperlink" Target="mailto:ddnovyjicin@seznam.cz" TargetMode="External"/><Relationship Id="rId77" Type="http://schemas.openxmlformats.org/officeDocument/2006/relationships/hyperlink" Target="mailto:sekretariat@teleinformatika.eu" TargetMode="External"/><Relationship Id="rId100" Type="http://schemas.openxmlformats.org/officeDocument/2006/relationships/hyperlink" Target="mailto:spss.sth@ssstav-havirov.cz" TargetMode="External"/><Relationship Id="rId105" Type="http://schemas.openxmlformats.org/officeDocument/2006/relationships/hyperlink" Target="mailto:skola@spsoafm.cz;%20tobiasm@spsoafm.cz" TargetMode="External"/><Relationship Id="rId126" Type="http://schemas.openxmlformats.org/officeDocument/2006/relationships/hyperlink" Target="mailto:sekretariat@chemgym.cz" TargetMode="External"/><Relationship Id="rId147" Type="http://schemas.openxmlformats.org/officeDocument/2006/relationships/hyperlink" Target="mailto:skolni@ssazs-havirov.cz" TargetMode="External"/><Relationship Id="rId168" Type="http://schemas.openxmlformats.org/officeDocument/2006/relationships/hyperlink" Target="mailto:sk_uhaldy@volny.cz;%20d.hankova@volny.cz" TargetMode="External"/><Relationship Id="rId8" Type="http://schemas.openxmlformats.org/officeDocument/2006/relationships/hyperlink" Target="mailto:radim.dudek@olum.cz" TargetMode="External"/><Relationship Id="rId51" Type="http://schemas.openxmlformats.org/officeDocument/2006/relationships/hyperlink" Target="mailto:dd.dubova@tiscali.cz" TargetMode="External"/><Relationship Id="rId72" Type="http://schemas.openxmlformats.org/officeDocument/2006/relationships/hyperlink" Target="mailto:sekretariat@sps-vitkovice.cz" TargetMode="External"/><Relationship Id="rId93" Type="http://schemas.openxmlformats.org/officeDocument/2006/relationships/hyperlink" Target="mailto:sekretar@ssinte-karvina.cz" TargetMode="External"/><Relationship Id="rId98" Type="http://schemas.openxmlformats.org/officeDocument/2006/relationships/hyperlink" Target="mailto:ssto@ssto-havirov.cz" TargetMode="External"/><Relationship Id="rId121" Type="http://schemas.openxmlformats.org/officeDocument/2006/relationships/hyperlink" Target="mailto:info@mgo.cz" TargetMode="External"/><Relationship Id="rId142" Type="http://schemas.openxmlformats.org/officeDocument/2006/relationships/hyperlink" Target="mailto:h.vitaskova01@seznam.cz" TargetMode="External"/><Relationship Id="rId163" Type="http://schemas.openxmlformats.org/officeDocument/2006/relationships/hyperlink" Target="mailto:zs.so@seznam.cz" TargetMode="External"/><Relationship Id="rId184" Type="http://schemas.openxmlformats.org/officeDocument/2006/relationships/hyperlink" Target="mailto:nogolova@gsh.cz;%20reditel@gsh.cz" TargetMode="External"/><Relationship Id="rId189" Type="http://schemas.openxmlformats.org/officeDocument/2006/relationships/hyperlink" Target="mailto:sekretariat@gymtri.cz" TargetMode="External"/><Relationship Id="rId219" Type="http://schemas.openxmlformats.org/officeDocument/2006/relationships/hyperlink" Target="mailto:moldrzyk@cepp.cz" TargetMode="External"/><Relationship Id="rId3" Type="http://schemas.openxmlformats.org/officeDocument/2006/relationships/hyperlink" Target="mailto:fabian@dcctyrlistek.cz" TargetMode="External"/><Relationship Id="rId214" Type="http://schemas.openxmlformats.org/officeDocument/2006/relationships/hyperlink" Target="mailto:reditel@po-harmonie.cz" TargetMode="External"/><Relationship Id="rId25" Type="http://schemas.openxmlformats.org/officeDocument/2006/relationships/hyperlink" Target="mailto:zushlucin@volny.cz" TargetMode="External"/><Relationship Id="rId46" Type="http://schemas.openxmlformats.org/officeDocument/2006/relationships/hyperlink" Target="mailto:zus.albrechtice@seznam.cz" TargetMode="External"/><Relationship Id="rId67" Type="http://schemas.openxmlformats.org/officeDocument/2006/relationships/hyperlink" Target="mailto:mszes@opava.cz" TargetMode="External"/><Relationship Id="rId116" Type="http://schemas.openxmlformats.org/officeDocument/2006/relationships/hyperlink" Target="mailto:info@zskptvajdy.cz" TargetMode="External"/><Relationship Id="rId137" Type="http://schemas.openxmlformats.org/officeDocument/2006/relationships/hyperlink" Target="mailto:maticni@volny.cz" TargetMode="External"/><Relationship Id="rId158" Type="http://schemas.openxmlformats.org/officeDocument/2006/relationships/hyperlink" Target="mailto:zvs.hlucin@tiscali.cz" TargetMode="External"/><Relationship Id="rId20" Type="http://schemas.openxmlformats.org/officeDocument/2006/relationships/hyperlink" Target="mailto:zusopavasolna@seznam.cz" TargetMode="External"/><Relationship Id="rId41" Type="http://schemas.openxmlformats.org/officeDocument/2006/relationships/hyperlink" Target="mailto:zustrinec@seznam.cz" TargetMode="External"/><Relationship Id="rId62" Type="http://schemas.openxmlformats.org/officeDocument/2006/relationships/hyperlink" Target="mailto:dd.lichnov@iol.cz;%20alena.lukeszova@seznam.cz" TargetMode="External"/><Relationship Id="rId83" Type="http://schemas.openxmlformats.org/officeDocument/2006/relationships/hyperlink" Target="mailto:info@spsopava.cz" TargetMode="External"/><Relationship Id="rId88" Type="http://schemas.openxmlformats.org/officeDocument/2006/relationships/hyperlink" Target="mailto:j.dokoupilova@ssodry.cz" TargetMode="External"/><Relationship Id="rId111" Type="http://schemas.openxmlformats.org/officeDocument/2006/relationships/hyperlink" Target="mailto:info@sspkrnov.cz" TargetMode="External"/><Relationship Id="rId132" Type="http://schemas.openxmlformats.org/officeDocument/2006/relationships/hyperlink" Target="mailto:sekretariat@pppkarvina.cz" TargetMode="External"/><Relationship Id="rId153" Type="http://schemas.openxmlformats.org/officeDocument/2006/relationships/hyperlink" Target="mailto:skola@zspkoprivnice.cz" TargetMode="External"/><Relationship Id="rId174" Type="http://schemas.openxmlformats.org/officeDocument/2006/relationships/hyperlink" Target="mailto:skola@zsvizina.com;%20reditelka@zsvizina.com" TargetMode="External"/><Relationship Id="rId179" Type="http://schemas.openxmlformats.org/officeDocument/2006/relationships/hyperlink" Target="mailto:reditelna@gnj.cz" TargetMode="External"/><Relationship Id="rId195" Type="http://schemas.openxmlformats.org/officeDocument/2006/relationships/hyperlink" Target="mailto:gymnazium@hladnov.cz" TargetMode="External"/><Relationship Id="rId209" Type="http://schemas.openxmlformats.org/officeDocument/2006/relationships/hyperlink" Target="mailto:reditel@domov-letokruhy.cz" TargetMode="External"/><Relationship Id="rId190" Type="http://schemas.openxmlformats.org/officeDocument/2006/relationships/hyperlink" Target="mailto:writer@gym-krnov.cz" TargetMode="External"/><Relationship Id="rId204" Type="http://schemas.openxmlformats.org/officeDocument/2006/relationships/hyperlink" Target="mailto:zamek.dolnizivotice@email.cz" TargetMode="External"/><Relationship Id="rId220" Type="http://schemas.openxmlformats.org/officeDocument/2006/relationships/hyperlink" Target="mailto:lukas.spurny@zameknovahorka.cz" TargetMode="External"/><Relationship Id="rId225" Type="http://schemas.openxmlformats.org/officeDocument/2006/relationships/hyperlink" Target="mailto:ddnj.kuchajdova@seznam.cz" TargetMode="External"/><Relationship Id="rId15" Type="http://schemas.openxmlformats.org/officeDocument/2006/relationships/hyperlink" Target="mailto:ekonom.zus-valcika@tiscali.cz" TargetMode="External"/><Relationship Id="rId36" Type="http://schemas.openxmlformats.org/officeDocument/2006/relationships/hyperlink" Target="mailto:kancelar@zus-orlova.cz" TargetMode="External"/><Relationship Id="rId57" Type="http://schemas.openxmlformats.org/officeDocument/2006/relationships/hyperlink" Target="mailto:reditel.ddhavirov@seznam.cz;%20ekonom.ddhavirov@seznam." TargetMode="External"/><Relationship Id="rId106" Type="http://schemas.openxmlformats.org/officeDocument/2006/relationships/hyperlink" Target="mailto:sekretariat@sos.jablunkov.cz" TargetMode="External"/><Relationship Id="rId127" Type="http://schemas.openxmlformats.org/officeDocument/2006/relationships/hyperlink" Target="mailto:info@gyvolgova.cz;%20reditel@gyvolgova.cz" TargetMode="External"/><Relationship Id="rId10" Type="http://schemas.openxmlformats.org/officeDocument/2006/relationships/hyperlink" Target="mailto:vaclavec.ladislav@szzkrnov.cz" TargetMode="External"/><Relationship Id="rId31" Type="http://schemas.openxmlformats.org/officeDocument/2006/relationships/hyperlink" Target="mailto:info@zuszb.cz;%20babinec@zuszb.cz" TargetMode="External"/><Relationship Id="rId52" Type="http://schemas.openxmlformats.org/officeDocument/2006/relationships/hyperlink" Target="mailto:detskydomov.budisov@c-box.cz;%20nvondrousova@tiscali.cz" TargetMode="External"/><Relationship Id="rId73" Type="http://schemas.openxmlformats.org/officeDocument/2006/relationships/hyperlink" Target="mailto:sekretariat@sstd.cz" TargetMode="External"/><Relationship Id="rId78" Type="http://schemas.openxmlformats.org/officeDocument/2006/relationships/hyperlink" Target="mailto:info@spseiostrava.cz" TargetMode="External"/><Relationship Id="rId94" Type="http://schemas.openxmlformats.org/officeDocument/2006/relationships/hyperlink" Target="mailto:sekretariat@hotelovkafren.cz" TargetMode="External"/><Relationship Id="rId99" Type="http://schemas.openxmlformats.org/officeDocument/2006/relationships/hyperlink" Target="mailto:sekretariat@stredniskola-sucha.cz" TargetMode="External"/><Relationship Id="rId101" Type="http://schemas.openxmlformats.org/officeDocument/2006/relationships/hyperlink" Target="mailto:oa.obc@obaka-cestesin.cz" TargetMode="External"/><Relationship Id="rId122" Type="http://schemas.openxmlformats.org/officeDocument/2006/relationships/hyperlink" Target="mailto:kancelar@ghrabuvka.cz" TargetMode="External"/><Relationship Id="rId143" Type="http://schemas.openxmlformats.org/officeDocument/2006/relationships/hyperlink" Target="mailto:ruzovka@ruzovka.eu" TargetMode="External"/><Relationship Id="rId148" Type="http://schemas.openxmlformats.org/officeDocument/2006/relationships/hyperlink" Target="mailto:ms-klicek@seznam.cz" TargetMode="External"/><Relationship Id="rId164" Type="http://schemas.openxmlformats.org/officeDocument/2006/relationships/hyperlink" Target="mailto:skola@ddheraltice.cz" TargetMode="External"/><Relationship Id="rId169" Type="http://schemas.openxmlformats.org/officeDocument/2006/relationships/hyperlink" Target="mailto:reditelka@zskarasova.cz;%20ekonomka@zskarasova.cz" TargetMode="External"/><Relationship Id="rId185" Type="http://schemas.openxmlformats.org/officeDocument/2006/relationships/hyperlink" Target="mailto:gkh@gkh.cz" TargetMode="External"/><Relationship Id="rId4" Type="http://schemas.openxmlformats.org/officeDocument/2006/relationships/hyperlink" Target="mailto:ladislav.vaclavec@nemocnice.opava.cz" TargetMode="External"/><Relationship Id="rId9" Type="http://schemas.openxmlformats.org/officeDocument/2006/relationships/hyperlink" Target="mailto:ddjanovice@seznam.cz" TargetMode="External"/><Relationship Id="rId180" Type="http://schemas.openxmlformats.org/officeDocument/2006/relationships/hyperlink" Target="mailto:gbilovec@gmk.cz" TargetMode="External"/><Relationship Id="rId210" Type="http://schemas.openxmlformats.org/officeDocument/2006/relationships/hyperlink" Target="mailto:reditel@domov-vitkov.cz" TargetMode="External"/><Relationship Id="rId215" Type="http://schemas.openxmlformats.org/officeDocument/2006/relationships/hyperlink" Target="mailto:sekretariat@ndkarvina.cz" TargetMode="External"/><Relationship Id="rId26" Type="http://schemas.openxmlformats.org/officeDocument/2006/relationships/hyperlink" Target="mailto:zus.haj@volny.cz" TargetMode="External"/><Relationship Id="rId47" Type="http://schemas.openxmlformats.org/officeDocument/2006/relationships/hyperlink" Target="mailto:zus.rymarov@centrum.cz" TargetMode="External"/><Relationship Id="rId68" Type="http://schemas.openxmlformats.org/officeDocument/2006/relationships/hyperlink" Target="mailto:sekretariat@ssss.cz;%20pavel.cielecky@ssss.cz" TargetMode="External"/><Relationship Id="rId89" Type="http://schemas.openxmlformats.org/officeDocument/2006/relationships/hyperlink" Target="mailto:sekretariat@soustop.cz" TargetMode="External"/><Relationship Id="rId112" Type="http://schemas.openxmlformats.org/officeDocument/2006/relationships/hyperlink" Target="mailto:server@souzma.cz" TargetMode="External"/><Relationship Id="rId133" Type="http://schemas.openxmlformats.org/officeDocument/2006/relationships/hyperlink" Target="mailto:reditel@pppnj.cz" TargetMode="External"/><Relationship Id="rId154" Type="http://schemas.openxmlformats.org/officeDocument/2006/relationships/hyperlink" Target="mailto:ss.novyjicin@quick.cz;%20mirkatoddova@seznam.cz" TargetMode="External"/><Relationship Id="rId175" Type="http://schemas.openxmlformats.org/officeDocument/2006/relationships/hyperlink" Target="mailto:gymnazium@mgo.opava.cz" TargetMode="External"/><Relationship Id="rId196" Type="http://schemas.openxmlformats.org/officeDocument/2006/relationships/hyperlink" Target="mailto:dm@dmostrava.cz" TargetMode="External"/><Relationship Id="rId200" Type="http://schemas.openxmlformats.org/officeDocument/2006/relationships/hyperlink" Target="mailto:muzeumbruntal@seznam.cz" TargetMode="External"/><Relationship Id="rId16" Type="http://schemas.openxmlformats.org/officeDocument/2006/relationships/hyperlink" Target="mailto:zus-hlucinska@iol.cz" TargetMode="External"/><Relationship Id="rId221" Type="http://schemas.openxmlformats.org/officeDocument/2006/relationships/hyperlink" Target="mailto:skrobanek@ddpribor.cz" TargetMode="External"/><Relationship Id="rId37" Type="http://schemas.openxmlformats.org/officeDocument/2006/relationships/hyperlink" Target="mailto:zusrychvald@volny.cz" TargetMode="External"/><Relationship Id="rId58" Type="http://schemas.openxmlformats.org/officeDocument/2006/relationships/hyperlink" Target="mailto:milan.harant@ddsrdce.cz;%20ddsrdceka@quick.cz" TargetMode="External"/><Relationship Id="rId79" Type="http://schemas.openxmlformats.org/officeDocument/2006/relationships/hyperlink" Target="mailto:waldorf@tiscali.cz" TargetMode="External"/><Relationship Id="rId102" Type="http://schemas.openxmlformats.org/officeDocument/2006/relationships/hyperlink" Target="mailto:kancelar.seh@sselek-havirov.cz" TargetMode="External"/><Relationship Id="rId123" Type="http://schemas.openxmlformats.org/officeDocument/2006/relationships/hyperlink" Target="mailto:reditel@wigym.cz" TargetMode="External"/><Relationship Id="rId144" Type="http://schemas.openxmlformats.org/officeDocument/2006/relationships/hyperlink" Target="mailto:reditel@skolananamesti.cz;%20ekonom@skolananamesti.cz" TargetMode="External"/><Relationship Id="rId90" Type="http://schemas.openxmlformats.org/officeDocument/2006/relationships/hyperlink" Target="mailto:kancelar@zdrav-sk.opava.cz" TargetMode="External"/><Relationship Id="rId165" Type="http://schemas.openxmlformats.org/officeDocument/2006/relationships/hyperlink" Target="mailto:sps.vitkov@seznam.cz" TargetMode="External"/><Relationship Id="rId186" Type="http://schemas.openxmlformats.org/officeDocument/2006/relationships/hyperlink" Target="mailto:sekretariat@gmct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45"/>
  <sheetViews>
    <sheetView view="pageBreakPreview" zoomScaleNormal="85" workbookViewId="0">
      <selection activeCell="C15" sqref="C15"/>
    </sheetView>
  </sheetViews>
  <sheetFormatPr defaultRowHeight="12.75" x14ac:dyDescent="0.2"/>
  <cols>
    <col min="1" max="1" width="60.42578125"/>
    <col min="2" max="2" width="17.140625" style="1"/>
    <col min="3" max="3" width="13.7109375" style="1"/>
    <col min="4" max="4" width="8.7109375" style="1"/>
    <col min="5" max="5" width="15.140625" style="1"/>
    <col min="6" max="6" width="13.42578125" style="1"/>
    <col min="7" max="7" width="19.85546875"/>
    <col min="8" max="8" width="22.28515625"/>
    <col min="9" max="9" width="9.140625" style="2"/>
    <col min="10" max="1025" width="8.7109375"/>
  </cols>
  <sheetData>
    <row r="1" spans="1:9" ht="24.7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/>
    </row>
    <row r="2" spans="1:9" ht="21" customHeight="1" x14ac:dyDescent="0.2">
      <c r="A2" s="7" t="s">
        <v>8</v>
      </c>
      <c r="B2" s="8" t="s">
        <v>9</v>
      </c>
      <c r="C2" s="8" t="s">
        <v>10</v>
      </c>
      <c r="D2" s="8">
        <v>73412</v>
      </c>
      <c r="E2" s="8" t="s">
        <v>11</v>
      </c>
      <c r="F2" s="8" t="s">
        <v>12</v>
      </c>
      <c r="G2" s="9" t="s">
        <v>13</v>
      </c>
      <c r="H2" s="8" t="s">
        <v>14</v>
      </c>
      <c r="I2" s="2">
        <v>1</v>
      </c>
    </row>
    <row r="3" spans="1:9" ht="21" customHeight="1" x14ac:dyDescent="0.2">
      <c r="A3" s="10" t="s">
        <v>15</v>
      </c>
      <c r="B3" s="11" t="s">
        <v>16</v>
      </c>
      <c r="C3" s="11" t="s">
        <v>17</v>
      </c>
      <c r="D3" s="11">
        <v>70030</v>
      </c>
      <c r="E3" s="11" t="s">
        <v>18</v>
      </c>
      <c r="F3" s="11" t="s">
        <v>19</v>
      </c>
      <c r="G3" s="12" t="s">
        <v>20</v>
      </c>
      <c r="H3" s="11" t="s">
        <v>21</v>
      </c>
      <c r="I3" s="2">
        <v>1</v>
      </c>
    </row>
    <row r="4" spans="1:9" ht="21" customHeight="1" x14ac:dyDescent="0.2">
      <c r="A4" s="10" t="s">
        <v>22</v>
      </c>
      <c r="B4" s="11" t="s">
        <v>23</v>
      </c>
      <c r="C4" s="11" t="s">
        <v>24</v>
      </c>
      <c r="D4" s="11">
        <v>74601</v>
      </c>
      <c r="E4" s="11" t="s">
        <v>25</v>
      </c>
      <c r="F4" s="11" t="s">
        <v>26</v>
      </c>
      <c r="G4" s="12" t="s">
        <v>27</v>
      </c>
      <c r="H4" s="11" t="s">
        <v>28</v>
      </c>
      <c r="I4" s="2">
        <v>1</v>
      </c>
    </row>
    <row r="5" spans="1:9" ht="21" customHeight="1" x14ac:dyDescent="0.2">
      <c r="A5" s="10" t="s">
        <v>29</v>
      </c>
      <c r="B5" s="11" t="s">
        <v>30</v>
      </c>
      <c r="C5" s="11" t="s">
        <v>24</v>
      </c>
      <c r="D5" s="11">
        <v>74601</v>
      </c>
      <c r="E5" s="11" t="s">
        <v>31</v>
      </c>
      <c r="F5" s="11" t="s">
        <v>32</v>
      </c>
      <c r="G5" s="12" t="s">
        <v>33</v>
      </c>
      <c r="H5" s="11" t="s">
        <v>34</v>
      </c>
      <c r="I5" s="2">
        <v>1</v>
      </c>
    </row>
    <row r="6" spans="1:9" ht="21" customHeight="1" x14ac:dyDescent="0.2">
      <c r="A6" s="10" t="s">
        <v>35</v>
      </c>
      <c r="B6" s="11" t="s">
        <v>36</v>
      </c>
      <c r="C6" s="11" t="s">
        <v>37</v>
      </c>
      <c r="D6" s="11">
        <v>73601</v>
      </c>
      <c r="E6" s="11" t="s">
        <v>38</v>
      </c>
      <c r="F6" s="11" t="s">
        <v>12</v>
      </c>
      <c r="G6" s="12" t="s">
        <v>13</v>
      </c>
      <c r="H6" s="8" t="s">
        <v>14</v>
      </c>
      <c r="I6" s="2">
        <v>1</v>
      </c>
    </row>
    <row r="7" spans="1:9" ht="21" customHeight="1" x14ac:dyDescent="0.2">
      <c r="A7" s="10" t="s">
        <v>39</v>
      </c>
      <c r="B7" s="11" t="s">
        <v>40</v>
      </c>
      <c r="C7" s="11" t="s">
        <v>41</v>
      </c>
      <c r="D7" s="11">
        <v>73961</v>
      </c>
      <c r="E7" s="11" t="s">
        <v>42</v>
      </c>
      <c r="F7" s="11" t="s">
        <v>43</v>
      </c>
      <c r="G7" s="12" t="s">
        <v>44</v>
      </c>
      <c r="H7" s="11" t="s">
        <v>45</v>
      </c>
      <c r="I7" s="2">
        <v>1</v>
      </c>
    </row>
    <row r="8" spans="1:9" ht="21" customHeight="1" x14ac:dyDescent="0.2">
      <c r="A8" s="10" t="s">
        <v>46</v>
      </c>
      <c r="B8" s="11" t="s">
        <v>47</v>
      </c>
      <c r="C8" s="11" t="s">
        <v>48</v>
      </c>
      <c r="D8" s="11">
        <v>73818</v>
      </c>
      <c r="E8" s="11" t="s">
        <v>49</v>
      </c>
      <c r="F8" s="11" t="s">
        <v>43</v>
      </c>
      <c r="G8" s="12" t="s">
        <v>50</v>
      </c>
      <c r="H8" s="11" t="s">
        <v>45</v>
      </c>
      <c r="I8" s="2">
        <v>1</v>
      </c>
    </row>
    <row r="9" spans="1:9" ht="21" customHeight="1" x14ac:dyDescent="0.2">
      <c r="A9" s="10" t="s">
        <v>51</v>
      </c>
      <c r="B9" s="11" t="s">
        <v>52</v>
      </c>
      <c r="C9" s="11" t="s">
        <v>53</v>
      </c>
      <c r="D9" s="11">
        <v>73949</v>
      </c>
      <c r="E9" s="11" t="s">
        <v>54</v>
      </c>
      <c r="F9" s="11" t="s">
        <v>55</v>
      </c>
      <c r="G9" s="12" t="s">
        <v>56</v>
      </c>
      <c r="H9" s="11" t="s">
        <v>45</v>
      </c>
      <c r="I9" s="2">
        <v>1</v>
      </c>
    </row>
    <row r="10" spans="1:9" ht="21" customHeight="1" x14ac:dyDescent="0.2">
      <c r="A10" s="10" t="s">
        <v>57</v>
      </c>
      <c r="B10" s="11" t="s">
        <v>58</v>
      </c>
      <c r="C10" s="11" t="s">
        <v>59</v>
      </c>
      <c r="D10" s="11">
        <v>79342</v>
      </c>
      <c r="E10" s="11" t="s">
        <v>60</v>
      </c>
      <c r="F10" s="11" t="s">
        <v>61</v>
      </c>
      <c r="G10" s="12" t="s">
        <v>62</v>
      </c>
      <c r="H10" s="11" t="s">
        <v>63</v>
      </c>
      <c r="I10" s="2">
        <v>1</v>
      </c>
    </row>
    <row r="11" spans="1:9" ht="21" customHeight="1" x14ac:dyDescent="0.2">
      <c r="A11" s="10" t="s">
        <v>64</v>
      </c>
      <c r="B11" s="11" t="s">
        <v>65</v>
      </c>
      <c r="C11" s="11" t="s">
        <v>66</v>
      </c>
      <c r="D11" s="11">
        <v>79401</v>
      </c>
      <c r="E11" s="11" t="s">
        <v>67</v>
      </c>
      <c r="F11" s="11" t="s">
        <v>32</v>
      </c>
      <c r="G11" s="12" t="s">
        <v>68</v>
      </c>
      <c r="H11" s="11" t="s">
        <v>63</v>
      </c>
      <c r="I11" s="2">
        <v>1</v>
      </c>
    </row>
    <row r="12" spans="1:9" ht="21" customHeight="1" x14ac:dyDescent="0.2">
      <c r="A12" s="10" t="s">
        <v>69</v>
      </c>
      <c r="B12" s="11" t="s">
        <v>70</v>
      </c>
      <c r="C12" s="11" t="s">
        <v>71</v>
      </c>
      <c r="D12" s="11">
        <v>70030</v>
      </c>
      <c r="E12" s="11">
        <v>596749239</v>
      </c>
      <c r="F12" s="11" t="s">
        <v>72</v>
      </c>
      <c r="G12" s="12" t="s">
        <v>73</v>
      </c>
      <c r="H12" s="11" t="s">
        <v>21</v>
      </c>
      <c r="I12" s="2">
        <v>1</v>
      </c>
    </row>
    <row r="13" spans="1:9" ht="21" customHeight="1" x14ac:dyDescent="0.2">
      <c r="A13" s="10" t="s">
        <v>74</v>
      </c>
      <c r="B13" s="11" t="s">
        <v>75</v>
      </c>
      <c r="C13" s="11" t="s">
        <v>76</v>
      </c>
      <c r="D13" s="11">
        <v>70300</v>
      </c>
      <c r="E13" s="11">
        <v>596614175</v>
      </c>
      <c r="F13" s="11" t="s">
        <v>77</v>
      </c>
      <c r="G13" s="12" t="s">
        <v>78</v>
      </c>
      <c r="H13" s="11" t="s">
        <v>79</v>
      </c>
      <c r="I13" s="2">
        <v>1</v>
      </c>
    </row>
    <row r="14" spans="1:9" ht="21" customHeight="1" x14ac:dyDescent="0.2">
      <c r="A14" s="10" t="s">
        <v>80</v>
      </c>
      <c r="B14" s="11" t="s">
        <v>81</v>
      </c>
      <c r="C14" s="11" t="s">
        <v>82</v>
      </c>
      <c r="D14" s="11">
        <v>71000</v>
      </c>
      <c r="E14" s="11">
        <v>595245941</v>
      </c>
      <c r="F14" s="11" t="s">
        <v>83</v>
      </c>
      <c r="G14" s="12" t="s">
        <v>84</v>
      </c>
      <c r="H14" s="11" t="s">
        <v>79</v>
      </c>
      <c r="I14" s="2">
        <v>1</v>
      </c>
    </row>
    <row r="15" spans="1:9" ht="21" customHeight="1" x14ac:dyDescent="0.2">
      <c r="A15" s="10" t="s">
        <v>85</v>
      </c>
      <c r="B15" s="11" t="s">
        <v>86</v>
      </c>
      <c r="C15" s="11" t="s">
        <v>87</v>
      </c>
      <c r="D15" s="11">
        <v>72525</v>
      </c>
      <c r="E15" s="11" t="s">
        <v>88</v>
      </c>
      <c r="F15" s="11" t="s">
        <v>89</v>
      </c>
      <c r="G15" s="12" t="s">
        <v>90</v>
      </c>
      <c r="H15" s="11" t="s">
        <v>21</v>
      </c>
      <c r="I15" s="2">
        <v>1</v>
      </c>
    </row>
    <row r="16" spans="1:9" ht="21" customHeight="1" x14ac:dyDescent="0.2">
      <c r="A16" s="10" t="s">
        <v>69</v>
      </c>
      <c r="B16" s="11" t="s">
        <v>91</v>
      </c>
      <c r="C16" s="11" t="s">
        <v>92</v>
      </c>
      <c r="D16" s="11">
        <v>70800</v>
      </c>
      <c r="E16" s="11" t="s">
        <v>93</v>
      </c>
      <c r="F16" s="11" t="s">
        <v>94</v>
      </c>
      <c r="G16" s="12" t="s">
        <v>95</v>
      </c>
      <c r="H16" s="11" t="s">
        <v>21</v>
      </c>
      <c r="I16" s="2">
        <v>1</v>
      </c>
    </row>
    <row r="17" spans="1:9" ht="21" customHeight="1" x14ac:dyDescent="0.2">
      <c r="A17" s="10" t="s">
        <v>69</v>
      </c>
      <c r="B17" s="11" t="s">
        <v>96</v>
      </c>
      <c r="C17" s="11" t="s">
        <v>97</v>
      </c>
      <c r="D17" s="11">
        <v>72529</v>
      </c>
      <c r="E17" s="11">
        <v>596131089</v>
      </c>
      <c r="F17" s="11" t="s">
        <v>98</v>
      </c>
      <c r="G17" s="12" t="s">
        <v>99</v>
      </c>
      <c r="H17" s="11" t="s">
        <v>79</v>
      </c>
      <c r="I17" s="2">
        <v>1</v>
      </c>
    </row>
    <row r="18" spans="1:9" ht="21" customHeight="1" x14ac:dyDescent="0.2">
      <c r="A18" s="10" t="s">
        <v>69</v>
      </c>
      <c r="B18" s="11" t="s">
        <v>100</v>
      </c>
      <c r="C18" s="11" t="s">
        <v>101</v>
      </c>
      <c r="D18" s="11">
        <v>70200</v>
      </c>
      <c r="E18" s="11">
        <v>596110185</v>
      </c>
      <c r="F18" s="11" t="s">
        <v>102</v>
      </c>
      <c r="G18" s="12" t="s">
        <v>103</v>
      </c>
      <c r="H18" s="11" t="s">
        <v>79</v>
      </c>
      <c r="I18" s="2">
        <v>1</v>
      </c>
    </row>
    <row r="19" spans="1:9" ht="21" customHeight="1" x14ac:dyDescent="0.2">
      <c r="A19" s="10" t="s">
        <v>104</v>
      </c>
      <c r="B19" s="11" t="s">
        <v>105</v>
      </c>
      <c r="C19" s="11" t="s">
        <v>106</v>
      </c>
      <c r="D19" s="11">
        <v>70900</v>
      </c>
      <c r="E19" s="11">
        <v>596620282</v>
      </c>
      <c r="F19" s="11" t="s">
        <v>107</v>
      </c>
      <c r="G19" s="12" t="s">
        <v>108</v>
      </c>
      <c r="H19" s="11" t="s">
        <v>21</v>
      </c>
      <c r="I19" s="2">
        <v>1</v>
      </c>
    </row>
    <row r="20" spans="1:9" ht="21" customHeight="1" x14ac:dyDescent="0.2">
      <c r="A20" s="10" t="s">
        <v>109</v>
      </c>
      <c r="B20" s="11" t="s">
        <v>110</v>
      </c>
      <c r="C20" s="11" t="s">
        <v>111</v>
      </c>
      <c r="D20" s="11">
        <v>70030</v>
      </c>
      <c r="E20" s="11">
        <v>596785655</v>
      </c>
      <c r="F20" s="11" t="s">
        <v>112</v>
      </c>
      <c r="G20" s="12" t="s">
        <v>113</v>
      </c>
      <c r="H20" s="11" t="s">
        <v>21</v>
      </c>
      <c r="I20" s="2">
        <v>1</v>
      </c>
    </row>
    <row r="21" spans="1:9" ht="21" customHeight="1" x14ac:dyDescent="0.2">
      <c r="A21" s="10" t="s">
        <v>69</v>
      </c>
      <c r="B21" s="11" t="s">
        <v>114</v>
      </c>
      <c r="C21" s="11" t="s">
        <v>24</v>
      </c>
      <c r="D21" s="11">
        <v>74601</v>
      </c>
      <c r="E21" s="11" t="s">
        <v>115</v>
      </c>
      <c r="F21" s="11" t="s">
        <v>116</v>
      </c>
      <c r="G21" s="12" t="s">
        <v>117</v>
      </c>
      <c r="H21" s="11" t="s">
        <v>118</v>
      </c>
      <c r="I21" s="2">
        <v>1</v>
      </c>
    </row>
    <row r="22" spans="1:9" ht="21" customHeight="1" x14ac:dyDescent="0.2">
      <c r="A22" s="10" t="s">
        <v>69</v>
      </c>
      <c r="B22" s="11" t="s">
        <v>119</v>
      </c>
      <c r="C22" s="11" t="s">
        <v>120</v>
      </c>
      <c r="D22" s="11">
        <v>74901</v>
      </c>
      <c r="E22" s="11">
        <v>556300456</v>
      </c>
      <c r="F22" s="11" t="s">
        <v>121</v>
      </c>
      <c r="G22" s="12" t="s">
        <v>122</v>
      </c>
      <c r="H22" s="11" t="s">
        <v>123</v>
      </c>
      <c r="I22" s="2">
        <v>1</v>
      </c>
    </row>
    <row r="23" spans="1:9" ht="21" customHeight="1" x14ac:dyDescent="0.2">
      <c r="A23" s="10" t="s">
        <v>69</v>
      </c>
      <c r="B23" s="11" t="s">
        <v>124</v>
      </c>
      <c r="C23" s="11" t="s">
        <v>125</v>
      </c>
      <c r="D23" s="11">
        <v>74283</v>
      </c>
      <c r="E23" s="11" t="s">
        <v>126</v>
      </c>
      <c r="F23" s="11" t="s">
        <v>127</v>
      </c>
      <c r="G23" s="12" t="s">
        <v>128</v>
      </c>
      <c r="H23" s="11" t="s">
        <v>123</v>
      </c>
      <c r="I23" s="2">
        <v>1</v>
      </c>
    </row>
    <row r="24" spans="1:9" ht="21" customHeight="1" x14ac:dyDescent="0.2">
      <c r="A24" s="10" t="s">
        <v>129</v>
      </c>
      <c r="B24" s="11" t="s">
        <v>130</v>
      </c>
      <c r="C24" s="11" t="s">
        <v>24</v>
      </c>
      <c r="D24" s="11">
        <v>74601</v>
      </c>
      <c r="E24" s="11" t="s">
        <v>131</v>
      </c>
      <c r="F24" s="11" t="s">
        <v>132</v>
      </c>
      <c r="G24" s="12" t="s">
        <v>133</v>
      </c>
      <c r="H24" s="11" t="s">
        <v>118</v>
      </c>
      <c r="I24" s="2">
        <v>1</v>
      </c>
    </row>
    <row r="25" spans="1:9" ht="21" customHeight="1" x14ac:dyDescent="0.2">
      <c r="A25" s="10" t="s">
        <v>69</v>
      </c>
      <c r="B25" s="11" t="s">
        <v>134</v>
      </c>
      <c r="C25" s="11" t="s">
        <v>135</v>
      </c>
      <c r="D25" s="11">
        <v>74741</v>
      </c>
      <c r="E25" s="11">
        <v>553784243</v>
      </c>
      <c r="F25" s="11" t="s">
        <v>136</v>
      </c>
      <c r="G25" s="12" t="s">
        <v>137</v>
      </c>
      <c r="H25" s="11" t="s">
        <v>118</v>
      </c>
      <c r="I25" s="2">
        <v>1</v>
      </c>
    </row>
    <row r="26" spans="1:9" ht="21" customHeight="1" x14ac:dyDescent="0.2">
      <c r="A26" s="10" t="s">
        <v>138</v>
      </c>
      <c r="B26" s="11" t="s">
        <v>139</v>
      </c>
      <c r="C26" s="11" t="s">
        <v>140</v>
      </c>
      <c r="D26" s="11">
        <v>74801</v>
      </c>
      <c r="E26" s="11">
        <v>595041198</v>
      </c>
      <c r="F26" s="11" t="s">
        <v>141</v>
      </c>
      <c r="G26" s="12" t="s">
        <v>142</v>
      </c>
      <c r="H26" s="11" t="s">
        <v>123</v>
      </c>
      <c r="I26" s="2">
        <v>1</v>
      </c>
    </row>
    <row r="27" spans="1:9" ht="21" customHeight="1" x14ac:dyDescent="0.2">
      <c r="A27" s="10" t="s">
        <v>143</v>
      </c>
      <c r="B27" s="11" t="s">
        <v>144</v>
      </c>
      <c r="C27" s="11" t="s">
        <v>145</v>
      </c>
      <c r="D27" s="11">
        <v>74792</v>
      </c>
      <c r="E27" s="11">
        <v>553773332</v>
      </c>
      <c r="F27" s="11" t="s">
        <v>146</v>
      </c>
      <c r="G27" s="12" t="s">
        <v>147</v>
      </c>
      <c r="H27" s="11" t="s">
        <v>118</v>
      </c>
      <c r="I27" s="2">
        <v>1</v>
      </c>
    </row>
    <row r="28" spans="1:9" ht="21" customHeight="1" x14ac:dyDescent="0.2">
      <c r="A28" s="10" t="s">
        <v>148</v>
      </c>
      <c r="B28" s="11" t="s">
        <v>149</v>
      </c>
      <c r="C28" s="11" t="s">
        <v>150</v>
      </c>
      <c r="D28" s="11">
        <v>74213</v>
      </c>
      <c r="E28" s="11">
        <v>556402048</v>
      </c>
      <c r="F28" s="11" t="s">
        <v>151</v>
      </c>
      <c r="G28" s="12" t="s">
        <v>152</v>
      </c>
      <c r="H28" s="11" t="s">
        <v>34</v>
      </c>
      <c r="I28" s="2">
        <v>1</v>
      </c>
    </row>
    <row r="29" spans="1:9" ht="21" customHeight="1" x14ac:dyDescent="0.2">
      <c r="A29" s="10" t="s">
        <v>69</v>
      </c>
      <c r="B29" s="11" t="s">
        <v>153</v>
      </c>
      <c r="C29" s="11" t="s">
        <v>154</v>
      </c>
      <c r="D29" s="11">
        <v>74258</v>
      </c>
      <c r="E29" s="11">
        <v>556725353</v>
      </c>
      <c r="F29" s="11" t="s">
        <v>155</v>
      </c>
      <c r="G29" s="12" t="s">
        <v>156</v>
      </c>
      <c r="H29" s="11" t="s">
        <v>34</v>
      </c>
      <c r="I29" s="2">
        <v>1</v>
      </c>
    </row>
    <row r="30" spans="1:9" ht="21" customHeight="1" x14ac:dyDescent="0.2">
      <c r="A30" s="10" t="s">
        <v>69</v>
      </c>
      <c r="B30" s="11" t="s">
        <v>157</v>
      </c>
      <c r="C30" s="11" t="s">
        <v>158</v>
      </c>
      <c r="D30" s="11">
        <v>74235</v>
      </c>
      <c r="E30" s="11" t="s">
        <v>159</v>
      </c>
      <c r="F30" s="11" t="s">
        <v>160</v>
      </c>
      <c r="G30" s="12" t="s">
        <v>161</v>
      </c>
      <c r="H30" s="11" t="s">
        <v>123</v>
      </c>
      <c r="I30" s="2">
        <v>1</v>
      </c>
    </row>
    <row r="31" spans="1:9" ht="21" customHeight="1" x14ac:dyDescent="0.2">
      <c r="A31" s="10" t="s">
        <v>69</v>
      </c>
      <c r="B31" s="11" t="s">
        <v>162</v>
      </c>
      <c r="C31" s="11" t="s">
        <v>163</v>
      </c>
      <c r="D31" s="11">
        <v>74401</v>
      </c>
      <c r="E31" s="11" t="s">
        <v>164</v>
      </c>
      <c r="F31" s="11" t="s">
        <v>165</v>
      </c>
      <c r="G31" s="12" t="s">
        <v>166</v>
      </c>
      <c r="H31" s="11" t="s">
        <v>34</v>
      </c>
      <c r="I31" s="2">
        <v>1</v>
      </c>
    </row>
    <row r="32" spans="1:9" ht="21" customHeight="1" x14ac:dyDescent="0.2">
      <c r="A32" s="10" t="s">
        <v>167</v>
      </c>
      <c r="B32" s="11" t="s">
        <v>168</v>
      </c>
      <c r="C32" s="11" t="s">
        <v>169</v>
      </c>
      <c r="D32" s="11">
        <v>74221</v>
      </c>
      <c r="E32" s="11">
        <v>556821847</v>
      </c>
      <c r="F32" s="11" t="s">
        <v>170</v>
      </c>
      <c r="G32" s="12" t="s">
        <v>171</v>
      </c>
      <c r="H32" s="11" t="s">
        <v>34</v>
      </c>
      <c r="I32" s="2">
        <v>1</v>
      </c>
    </row>
    <row r="33" spans="1:9" ht="21" customHeight="1" x14ac:dyDescent="0.2">
      <c r="A33" s="10" t="s">
        <v>69</v>
      </c>
      <c r="B33" s="11" t="s">
        <v>172</v>
      </c>
      <c r="C33" s="11" t="s">
        <v>173</v>
      </c>
      <c r="D33" s="11">
        <v>74101</v>
      </c>
      <c r="E33" s="11">
        <v>556709867</v>
      </c>
      <c r="F33" s="11" t="s">
        <v>174</v>
      </c>
      <c r="G33" s="12" t="s">
        <v>175</v>
      </c>
      <c r="H33" s="11" t="s">
        <v>123</v>
      </c>
      <c r="I33" s="2">
        <v>1</v>
      </c>
    </row>
    <row r="34" spans="1:9" ht="21" customHeight="1" x14ac:dyDescent="0.2">
      <c r="A34" s="10" t="s">
        <v>176</v>
      </c>
      <c r="B34" s="11" t="s">
        <v>177</v>
      </c>
      <c r="C34" s="11" t="s">
        <v>178</v>
      </c>
      <c r="D34" s="11">
        <v>73701</v>
      </c>
      <c r="E34" s="11">
        <v>558712340</v>
      </c>
      <c r="F34" s="11" t="s">
        <v>179</v>
      </c>
      <c r="G34" s="12" t="s">
        <v>180</v>
      </c>
      <c r="H34" s="13" t="s">
        <v>14</v>
      </c>
      <c r="I34" s="2">
        <v>1</v>
      </c>
    </row>
    <row r="35" spans="1:9" ht="21" customHeight="1" x14ac:dyDescent="0.2">
      <c r="A35" s="10" t="s">
        <v>181</v>
      </c>
      <c r="B35" s="11" t="s">
        <v>182</v>
      </c>
      <c r="C35" s="11" t="s">
        <v>183</v>
      </c>
      <c r="D35" s="11">
        <v>73601</v>
      </c>
      <c r="E35" s="11">
        <v>596813128</v>
      </c>
      <c r="F35" s="11" t="s">
        <v>184</v>
      </c>
      <c r="G35" s="12" t="s">
        <v>185</v>
      </c>
      <c r="H35" s="13" t="s">
        <v>28</v>
      </c>
      <c r="I35" s="2">
        <v>1</v>
      </c>
    </row>
    <row r="36" spans="1:9" ht="21" customHeight="1" x14ac:dyDescent="0.2">
      <c r="A36" s="10" t="s">
        <v>69</v>
      </c>
      <c r="B36" s="11" t="s">
        <v>186</v>
      </c>
      <c r="C36" s="11" t="s">
        <v>187</v>
      </c>
      <c r="D36" s="11">
        <v>74301</v>
      </c>
      <c r="E36" s="11">
        <v>556410324</v>
      </c>
      <c r="F36" s="11" t="s">
        <v>188</v>
      </c>
      <c r="G36" s="12" t="s">
        <v>189</v>
      </c>
      <c r="H36" s="11" t="s">
        <v>34</v>
      </c>
      <c r="I36" s="2">
        <v>1</v>
      </c>
    </row>
    <row r="37" spans="1:9" ht="21" customHeight="1" x14ac:dyDescent="0.2">
      <c r="A37" s="10" t="s">
        <v>190</v>
      </c>
      <c r="B37" s="11" t="s">
        <v>191</v>
      </c>
      <c r="C37" s="11" t="s">
        <v>192</v>
      </c>
      <c r="D37" s="11">
        <v>73514</v>
      </c>
      <c r="E37" s="11" t="s">
        <v>193</v>
      </c>
      <c r="F37" s="11" t="s">
        <v>194</v>
      </c>
      <c r="G37" s="12" t="s">
        <v>195</v>
      </c>
      <c r="H37" s="13" t="s">
        <v>28</v>
      </c>
      <c r="I37" s="2">
        <v>1</v>
      </c>
    </row>
    <row r="38" spans="1:9" ht="21" customHeight="1" x14ac:dyDescent="0.2">
      <c r="A38" s="10" t="s">
        <v>69</v>
      </c>
      <c r="B38" s="11" t="s">
        <v>196</v>
      </c>
      <c r="C38" s="11" t="s">
        <v>197</v>
      </c>
      <c r="D38" s="11">
        <v>73532</v>
      </c>
      <c r="E38" s="11">
        <v>596546318</v>
      </c>
      <c r="F38" s="11" t="s">
        <v>198</v>
      </c>
      <c r="G38" s="12" t="s">
        <v>199</v>
      </c>
      <c r="H38" s="13" t="s">
        <v>28</v>
      </c>
      <c r="I38" s="2">
        <v>1</v>
      </c>
    </row>
    <row r="39" spans="1:9" ht="21" customHeight="1" x14ac:dyDescent="0.2">
      <c r="A39" s="10" t="s">
        <v>200</v>
      </c>
      <c r="B39" s="11" t="s">
        <v>201</v>
      </c>
      <c r="C39" s="11" t="s">
        <v>202</v>
      </c>
      <c r="D39" s="11">
        <v>73401</v>
      </c>
      <c r="E39" s="11">
        <v>596312309</v>
      </c>
      <c r="F39" s="11" t="s">
        <v>203</v>
      </c>
      <c r="G39" s="12" t="s">
        <v>204</v>
      </c>
      <c r="H39" s="13" t="s">
        <v>28</v>
      </c>
      <c r="I39" s="2">
        <v>1</v>
      </c>
    </row>
    <row r="40" spans="1:9" ht="21" customHeight="1" x14ac:dyDescent="0.2">
      <c r="A40" s="10" t="s">
        <v>205</v>
      </c>
      <c r="B40" s="11" t="s">
        <v>206</v>
      </c>
      <c r="C40" s="11" t="s">
        <v>207</v>
      </c>
      <c r="D40" s="11">
        <v>73601</v>
      </c>
      <c r="E40" s="11">
        <v>596411064</v>
      </c>
      <c r="F40" s="11" t="s">
        <v>208</v>
      </c>
      <c r="G40" s="12" t="s">
        <v>209</v>
      </c>
      <c r="H40" s="13" t="s">
        <v>28</v>
      </c>
      <c r="I40" s="2">
        <v>1</v>
      </c>
    </row>
    <row r="41" spans="1:9" ht="21" customHeight="1" x14ac:dyDescent="0.2">
      <c r="A41" s="10" t="s">
        <v>69</v>
      </c>
      <c r="B41" s="11" t="s">
        <v>210</v>
      </c>
      <c r="C41" s="11" t="s">
        <v>211</v>
      </c>
      <c r="D41" s="11">
        <v>73581</v>
      </c>
      <c r="E41" s="11">
        <v>596013331</v>
      </c>
      <c r="F41" s="11" t="s">
        <v>212</v>
      </c>
      <c r="G41" s="12" t="s">
        <v>213</v>
      </c>
      <c r="H41" s="13" t="s">
        <v>28</v>
      </c>
      <c r="I41" s="2">
        <v>1</v>
      </c>
    </row>
    <row r="42" spans="1:9" ht="21" customHeight="1" x14ac:dyDescent="0.2">
      <c r="A42" s="10" t="s">
        <v>69</v>
      </c>
      <c r="B42" s="11" t="s">
        <v>214</v>
      </c>
      <c r="C42" s="11" t="s">
        <v>41</v>
      </c>
      <c r="D42" s="11">
        <v>73961</v>
      </c>
      <c r="E42" s="11" t="s">
        <v>215</v>
      </c>
      <c r="F42" s="11" t="s">
        <v>216</v>
      </c>
      <c r="G42" s="12" t="s">
        <v>217</v>
      </c>
      <c r="H42" s="11" t="s">
        <v>45</v>
      </c>
      <c r="I42" s="2">
        <v>1</v>
      </c>
    </row>
    <row r="43" spans="1:9" ht="21" customHeight="1" x14ac:dyDescent="0.2">
      <c r="A43" s="10" t="s">
        <v>218</v>
      </c>
      <c r="B43" s="11" t="s">
        <v>219</v>
      </c>
      <c r="C43" s="11" t="s">
        <v>220</v>
      </c>
      <c r="D43" s="11">
        <v>71000</v>
      </c>
      <c r="E43" s="11" t="s">
        <v>221</v>
      </c>
      <c r="F43" s="11" t="s">
        <v>222</v>
      </c>
      <c r="G43" s="12" t="s">
        <v>223</v>
      </c>
      <c r="H43" s="11" t="s">
        <v>21</v>
      </c>
      <c r="I43" s="2">
        <v>1</v>
      </c>
    </row>
    <row r="44" spans="1:9" ht="21" customHeight="1" x14ac:dyDescent="0.2">
      <c r="A44" s="10" t="s">
        <v>218</v>
      </c>
      <c r="B44" s="11" t="s">
        <v>224</v>
      </c>
      <c r="C44" s="11" t="s">
        <v>220</v>
      </c>
      <c r="D44" s="11">
        <v>71000</v>
      </c>
      <c r="E44" s="11">
        <v>596248322</v>
      </c>
      <c r="F44" s="11" t="s">
        <v>225</v>
      </c>
      <c r="G44" s="12" t="s">
        <v>226</v>
      </c>
      <c r="H44" s="11" t="s">
        <v>21</v>
      </c>
      <c r="I44" s="2">
        <v>1</v>
      </c>
    </row>
    <row r="45" spans="1:9" ht="21" customHeight="1" x14ac:dyDescent="0.2">
      <c r="A45" s="10" t="s">
        <v>69</v>
      </c>
      <c r="B45" s="11" t="s">
        <v>227</v>
      </c>
      <c r="C45" s="11" t="s">
        <v>228</v>
      </c>
      <c r="D45" s="11">
        <v>79201</v>
      </c>
      <c r="E45" s="11">
        <v>554717304</v>
      </c>
      <c r="F45" s="11" t="s">
        <v>229</v>
      </c>
      <c r="G45" s="12" t="s">
        <v>230</v>
      </c>
      <c r="H45" s="11" t="s">
        <v>63</v>
      </c>
      <c r="I45" s="2">
        <v>1</v>
      </c>
    </row>
    <row r="46" spans="1:9" ht="21" customHeight="1" x14ac:dyDescent="0.2">
      <c r="A46" s="10" t="s">
        <v>69</v>
      </c>
      <c r="B46" s="11" t="s">
        <v>231</v>
      </c>
      <c r="C46" s="11" t="s">
        <v>66</v>
      </c>
      <c r="D46" s="11">
        <v>79401</v>
      </c>
      <c r="E46" s="11">
        <v>554611030</v>
      </c>
      <c r="F46" s="11" t="s">
        <v>232</v>
      </c>
      <c r="G46" s="12" t="s">
        <v>233</v>
      </c>
      <c r="H46" s="11" t="s">
        <v>118</v>
      </c>
      <c r="I46" s="2">
        <v>1</v>
      </c>
    </row>
    <row r="47" spans="1:9" ht="21" customHeight="1" x14ac:dyDescent="0.2">
      <c r="A47" s="10" t="s">
        <v>69</v>
      </c>
      <c r="B47" s="11" t="s">
        <v>234</v>
      </c>
      <c r="C47" s="11" t="s">
        <v>235</v>
      </c>
      <c r="D47" s="11">
        <v>79395</v>
      </c>
      <c r="E47" s="11">
        <v>554652607</v>
      </c>
      <c r="F47" s="11" t="s">
        <v>236</v>
      </c>
      <c r="G47" s="12" t="s">
        <v>237</v>
      </c>
      <c r="H47" s="11" t="s">
        <v>63</v>
      </c>
      <c r="I47" s="2">
        <v>1</v>
      </c>
    </row>
    <row r="48" spans="1:9" ht="21" customHeight="1" x14ac:dyDescent="0.2">
      <c r="A48" s="10" t="s">
        <v>69</v>
      </c>
      <c r="B48" s="11" t="s">
        <v>238</v>
      </c>
      <c r="C48" s="11" t="s">
        <v>239</v>
      </c>
      <c r="D48" s="11">
        <v>79501</v>
      </c>
      <c r="E48" s="11" t="s">
        <v>240</v>
      </c>
      <c r="F48" s="11" t="s">
        <v>241</v>
      </c>
      <c r="G48" s="12" t="s">
        <v>242</v>
      </c>
      <c r="H48" s="11" t="s">
        <v>63</v>
      </c>
      <c r="I48" s="2">
        <v>1</v>
      </c>
    </row>
    <row r="49" spans="1:9" ht="21" customHeight="1" x14ac:dyDescent="0.2">
      <c r="A49" s="10" t="s">
        <v>205</v>
      </c>
      <c r="B49" s="11" t="s">
        <v>243</v>
      </c>
      <c r="C49" s="11" t="s">
        <v>244</v>
      </c>
      <c r="D49" s="11">
        <v>73911</v>
      </c>
      <c r="E49" s="11" t="s">
        <v>245</v>
      </c>
      <c r="F49" s="11" t="s">
        <v>246</v>
      </c>
      <c r="G49" s="12" t="s">
        <v>247</v>
      </c>
      <c r="H49" s="11" t="s">
        <v>45</v>
      </c>
      <c r="I49" s="2">
        <v>1</v>
      </c>
    </row>
    <row r="50" spans="1:9" ht="21" customHeight="1" x14ac:dyDescent="0.2">
      <c r="A50" s="10" t="s">
        <v>69</v>
      </c>
      <c r="B50" s="11" t="s">
        <v>248</v>
      </c>
      <c r="C50" s="11" t="s">
        <v>249</v>
      </c>
      <c r="D50" s="11">
        <v>73991</v>
      </c>
      <c r="E50" s="11">
        <v>558357210</v>
      </c>
      <c r="F50" s="11" t="s">
        <v>250</v>
      </c>
      <c r="G50" s="12" t="s">
        <v>251</v>
      </c>
      <c r="H50" s="11" t="s">
        <v>45</v>
      </c>
      <c r="I50" s="2">
        <v>1</v>
      </c>
    </row>
    <row r="51" spans="1:9" ht="21" customHeight="1" x14ac:dyDescent="0.2">
      <c r="A51" s="10" t="s">
        <v>218</v>
      </c>
      <c r="B51" s="11" t="s">
        <v>252</v>
      </c>
      <c r="C51" s="11" t="s">
        <v>253</v>
      </c>
      <c r="D51" s="11">
        <v>72000</v>
      </c>
      <c r="E51" s="11">
        <v>596734528</v>
      </c>
      <c r="F51" s="11" t="s">
        <v>254</v>
      </c>
      <c r="G51" s="12" t="s">
        <v>255</v>
      </c>
      <c r="H51" s="11" t="s">
        <v>21</v>
      </c>
      <c r="I51" s="2">
        <v>1</v>
      </c>
    </row>
    <row r="52" spans="1:9" ht="21" customHeight="1" x14ac:dyDescent="0.2">
      <c r="A52" s="10" t="s">
        <v>218</v>
      </c>
      <c r="B52" s="11" t="s">
        <v>256</v>
      </c>
      <c r="C52" s="11"/>
      <c r="D52" s="11">
        <v>74783</v>
      </c>
      <c r="E52" s="11">
        <v>556309062</v>
      </c>
      <c r="F52" s="11" t="s">
        <v>257</v>
      </c>
      <c r="G52" s="12" t="s">
        <v>258</v>
      </c>
      <c r="H52" s="11" t="s">
        <v>118</v>
      </c>
      <c r="I52" s="2">
        <v>1</v>
      </c>
    </row>
    <row r="53" spans="1:9" ht="21" customHeight="1" x14ac:dyDescent="0.2">
      <c r="A53" s="10" t="s">
        <v>218</v>
      </c>
      <c r="B53" s="11" t="s">
        <v>259</v>
      </c>
      <c r="C53" s="11" t="s">
        <v>260</v>
      </c>
      <c r="D53" s="11">
        <v>74787</v>
      </c>
      <c r="E53" s="11" t="s">
        <v>261</v>
      </c>
      <c r="F53" s="11" t="s">
        <v>262</v>
      </c>
      <c r="G53" s="12" t="s">
        <v>263</v>
      </c>
      <c r="H53" s="11" t="s">
        <v>118</v>
      </c>
      <c r="I53" s="2">
        <v>1</v>
      </c>
    </row>
    <row r="54" spans="1:9" ht="21" customHeight="1" x14ac:dyDescent="0.2">
      <c r="A54" s="10" t="s">
        <v>218</v>
      </c>
      <c r="B54" s="11" t="s">
        <v>264</v>
      </c>
      <c r="C54" s="11" t="s">
        <v>265</v>
      </c>
      <c r="D54" s="11">
        <v>74784</v>
      </c>
      <c r="E54" s="11">
        <v>556309231</v>
      </c>
      <c r="F54" s="11" t="s">
        <v>266</v>
      </c>
      <c r="G54" s="12" t="s">
        <v>267</v>
      </c>
      <c r="H54" s="11" t="s">
        <v>118</v>
      </c>
      <c r="I54" s="2">
        <v>1</v>
      </c>
    </row>
    <row r="55" spans="1:9" ht="21" customHeight="1" x14ac:dyDescent="0.2">
      <c r="A55" s="10" t="s">
        <v>218</v>
      </c>
      <c r="B55" s="11" t="s">
        <v>268</v>
      </c>
      <c r="C55" s="11" t="s">
        <v>24</v>
      </c>
      <c r="D55" s="11">
        <v>74601</v>
      </c>
      <c r="E55" s="11">
        <v>553777520</v>
      </c>
      <c r="F55" s="11" t="s">
        <v>269</v>
      </c>
      <c r="G55" s="12" t="s">
        <v>270</v>
      </c>
      <c r="H55" s="11" t="s">
        <v>118</v>
      </c>
      <c r="I55" s="2">
        <v>1</v>
      </c>
    </row>
    <row r="56" spans="1:9" ht="21" customHeight="1" x14ac:dyDescent="0.2">
      <c r="A56" s="10" t="s">
        <v>218</v>
      </c>
      <c r="B56" s="11" t="s">
        <v>271</v>
      </c>
      <c r="C56" s="11" t="s">
        <v>154</v>
      </c>
      <c r="D56" s="11">
        <v>74258</v>
      </c>
      <c r="E56" s="11">
        <v>556725103</v>
      </c>
      <c r="F56" s="11" t="s">
        <v>272</v>
      </c>
      <c r="G56" s="12" t="s">
        <v>273</v>
      </c>
      <c r="H56" s="11" t="s">
        <v>34</v>
      </c>
      <c r="I56" s="2">
        <v>1</v>
      </c>
    </row>
    <row r="57" spans="1:9" ht="21" customHeight="1" x14ac:dyDescent="0.2">
      <c r="A57" s="10" t="s">
        <v>218</v>
      </c>
      <c r="B57" s="11" t="s">
        <v>274</v>
      </c>
      <c r="C57" s="11" t="s">
        <v>173</v>
      </c>
      <c r="D57" s="11">
        <v>74101</v>
      </c>
      <c r="E57" s="11">
        <v>556706115</v>
      </c>
      <c r="F57" s="11" t="s">
        <v>275</v>
      </c>
      <c r="G57" s="12" t="s">
        <v>276</v>
      </c>
      <c r="H57" s="11" t="s">
        <v>123</v>
      </c>
      <c r="I57" s="2">
        <v>1</v>
      </c>
    </row>
    <row r="58" spans="1:9" ht="21" customHeight="1" x14ac:dyDescent="0.2">
      <c r="A58" s="10" t="s">
        <v>218</v>
      </c>
      <c r="B58" s="11" t="s">
        <v>277</v>
      </c>
      <c r="C58" s="11" t="s">
        <v>207</v>
      </c>
      <c r="D58" s="11">
        <v>73601</v>
      </c>
      <c r="E58" s="11">
        <v>596411212</v>
      </c>
      <c r="F58" s="11" t="s">
        <v>278</v>
      </c>
      <c r="G58" s="12" t="s">
        <v>279</v>
      </c>
      <c r="H58" s="13" t="s">
        <v>28</v>
      </c>
      <c r="I58" s="2">
        <v>1</v>
      </c>
    </row>
    <row r="59" spans="1:9" ht="21" customHeight="1" x14ac:dyDescent="0.2">
      <c r="A59" s="10" t="s">
        <v>280</v>
      </c>
      <c r="B59" s="11" t="s">
        <v>281</v>
      </c>
      <c r="C59" s="11" t="s">
        <v>282</v>
      </c>
      <c r="D59" s="11">
        <v>73301</v>
      </c>
      <c r="E59" s="11">
        <v>552301650</v>
      </c>
      <c r="F59" s="11" t="s">
        <v>283</v>
      </c>
      <c r="G59" s="12" t="s">
        <v>284</v>
      </c>
      <c r="H59" s="13" t="s">
        <v>28</v>
      </c>
      <c r="I59" s="2">
        <v>1</v>
      </c>
    </row>
    <row r="60" spans="1:9" ht="21" customHeight="1" x14ac:dyDescent="0.2">
      <c r="A60" s="10" t="s">
        <v>285</v>
      </c>
      <c r="B60" s="11" t="s">
        <v>286</v>
      </c>
      <c r="C60" s="11" t="s">
        <v>287</v>
      </c>
      <c r="D60" s="11">
        <v>74245</v>
      </c>
      <c r="E60" s="11">
        <v>734412508</v>
      </c>
      <c r="F60" s="11" t="s">
        <v>288</v>
      </c>
      <c r="G60" s="12" t="s">
        <v>289</v>
      </c>
      <c r="H60" s="11" t="s">
        <v>34</v>
      </c>
      <c r="I60" s="2">
        <v>1</v>
      </c>
    </row>
    <row r="61" spans="1:9" ht="21" customHeight="1" x14ac:dyDescent="0.2">
      <c r="A61" s="10" t="s">
        <v>218</v>
      </c>
      <c r="B61" s="11" t="s">
        <v>290</v>
      </c>
      <c r="C61" s="11" t="s">
        <v>48</v>
      </c>
      <c r="D61" s="11">
        <v>73801</v>
      </c>
      <c r="E61" s="11" t="s">
        <v>291</v>
      </c>
      <c r="F61" s="11" t="s">
        <v>292</v>
      </c>
      <c r="G61" s="12" t="s">
        <v>293</v>
      </c>
      <c r="H61" s="11" t="s">
        <v>45</v>
      </c>
      <c r="I61" s="2">
        <v>1</v>
      </c>
    </row>
    <row r="62" spans="1:9" ht="21" customHeight="1" x14ac:dyDescent="0.2">
      <c r="A62" s="10" t="s">
        <v>218</v>
      </c>
      <c r="B62" s="11" t="s">
        <v>294</v>
      </c>
      <c r="C62" s="11" t="s">
        <v>295</v>
      </c>
      <c r="D62" s="11">
        <v>73912</v>
      </c>
      <c r="E62" s="11">
        <v>558684411</v>
      </c>
      <c r="F62" s="11" t="s">
        <v>296</v>
      </c>
      <c r="G62" s="12" t="s">
        <v>297</v>
      </c>
      <c r="H62" s="11" t="s">
        <v>45</v>
      </c>
      <c r="I62" s="2">
        <v>1</v>
      </c>
    </row>
    <row r="63" spans="1:9" ht="21" customHeight="1" x14ac:dyDescent="0.2">
      <c r="A63" s="10" t="s">
        <v>218</v>
      </c>
      <c r="B63" s="11" t="s">
        <v>298</v>
      </c>
      <c r="C63" s="11" t="s">
        <v>299</v>
      </c>
      <c r="D63" s="11">
        <v>79315</v>
      </c>
      <c r="E63" s="11">
        <v>554643129</v>
      </c>
      <c r="F63" s="11" t="s">
        <v>300</v>
      </c>
      <c r="G63" s="12" t="s">
        <v>301</v>
      </c>
      <c r="H63" s="11" t="s">
        <v>63</v>
      </c>
      <c r="I63" s="2">
        <v>1</v>
      </c>
    </row>
    <row r="64" spans="1:9" ht="21" customHeight="1" x14ac:dyDescent="0.2">
      <c r="A64" s="10" t="s">
        <v>302</v>
      </c>
      <c r="B64" s="11" t="s">
        <v>303</v>
      </c>
      <c r="C64" s="11" t="s">
        <v>304</v>
      </c>
      <c r="D64" s="11">
        <v>70900</v>
      </c>
      <c r="E64" s="11">
        <v>599524203</v>
      </c>
      <c r="F64" s="11" t="s">
        <v>305</v>
      </c>
      <c r="G64" s="12" t="s">
        <v>306</v>
      </c>
      <c r="H64" s="11" t="s">
        <v>21</v>
      </c>
      <c r="I64" s="2">
        <v>1</v>
      </c>
    </row>
    <row r="65" spans="1:9" ht="21" customHeight="1" x14ac:dyDescent="0.2">
      <c r="A65" s="10" t="s">
        <v>307</v>
      </c>
      <c r="B65" s="11" t="s">
        <v>308</v>
      </c>
      <c r="C65" s="11" t="s">
        <v>17</v>
      </c>
      <c r="D65" s="11">
        <v>70300</v>
      </c>
      <c r="E65" s="11" t="s">
        <v>309</v>
      </c>
      <c r="F65" s="11" t="s">
        <v>310</v>
      </c>
      <c r="G65" s="12" t="s">
        <v>311</v>
      </c>
      <c r="H65" s="11" t="s">
        <v>21</v>
      </c>
      <c r="I65" s="2">
        <v>1</v>
      </c>
    </row>
    <row r="66" spans="1:9" ht="21" customHeight="1" x14ac:dyDescent="0.2">
      <c r="A66" s="10" t="s">
        <v>312</v>
      </c>
      <c r="B66" s="11" t="s">
        <v>313</v>
      </c>
      <c r="C66" s="11" t="s">
        <v>24</v>
      </c>
      <c r="D66" s="11">
        <v>74695</v>
      </c>
      <c r="E66" s="11">
        <v>553711628</v>
      </c>
      <c r="F66" s="11" t="s">
        <v>314</v>
      </c>
      <c r="G66" s="12" t="s">
        <v>315</v>
      </c>
      <c r="H66" s="11" t="s">
        <v>34</v>
      </c>
      <c r="I66" s="2">
        <v>1</v>
      </c>
    </row>
    <row r="67" spans="1:9" ht="21" customHeight="1" x14ac:dyDescent="0.2">
      <c r="A67" s="10" t="s">
        <v>316</v>
      </c>
      <c r="B67" s="11" t="s">
        <v>317</v>
      </c>
      <c r="C67" s="11" t="s">
        <v>169</v>
      </c>
      <c r="D67" s="11">
        <v>74221</v>
      </c>
      <c r="E67" s="11">
        <v>556833301</v>
      </c>
      <c r="F67" s="11" t="s">
        <v>318</v>
      </c>
      <c r="G67" s="12" t="s">
        <v>319</v>
      </c>
      <c r="H67" s="11" t="s">
        <v>34</v>
      </c>
      <c r="I67" s="2">
        <v>1</v>
      </c>
    </row>
    <row r="68" spans="1:9" ht="21" customHeight="1" x14ac:dyDescent="0.2">
      <c r="A68" s="10" t="s">
        <v>320</v>
      </c>
      <c r="B68" s="11" t="s">
        <v>321</v>
      </c>
      <c r="C68" s="11" t="s">
        <v>24</v>
      </c>
      <c r="D68" s="11">
        <v>74601</v>
      </c>
      <c r="E68" s="11">
        <v>553760500</v>
      </c>
      <c r="F68" s="11" t="s">
        <v>322</v>
      </c>
      <c r="G68" s="12" t="s">
        <v>323</v>
      </c>
      <c r="H68" s="11" t="s">
        <v>34</v>
      </c>
      <c r="I68" s="2">
        <v>1</v>
      </c>
    </row>
    <row r="69" spans="1:9" ht="21" customHeight="1" x14ac:dyDescent="0.2">
      <c r="A69" s="10" t="s">
        <v>324</v>
      </c>
      <c r="B69" s="11" t="s">
        <v>325</v>
      </c>
      <c r="C69" s="11" t="s">
        <v>326</v>
      </c>
      <c r="D69" s="11">
        <v>70030</v>
      </c>
      <c r="E69" s="11">
        <v>596716755</v>
      </c>
      <c r="F69" s="11" t="s">
        <v>327</v>
      </c>
      <c r="G69" s="12" t="s">
        <v>328</v>
      </c>
      <c r="H69" s="11" t="s">
        <v>21</v>
      </c>
      <c r="I69" s="2">
        <v>1</v>
      </c>
    </row>
    <row r="70" spans="1:9" ht="21" customHeight="1" x14ac:dyDescent="0.2">
      <c r="A70" s="10" t="s">
        <v>329</v>
      </c>
      <c r="B70" s="11" t="s">
        <v>330</v>
      </c>
      <c r="C70" s="11" t="s">
        <v>331</v>
      </c>
      <c r="D70" s="11">
        <v>73506</v>
      </c>
      <c r="E70" s="11">
        <v>596311530</v>
      </c>
      <c r="F70" s="11" t="s">
        <v>332</v>
      </c>
      <c r="G70" s="12" t="s">
        <v>333</v>
      </c>
      <c r="H70" s="8" t="s">
        <v>14</v>
      </c>
      <c r="I70" s="2">
        <v>1</v>
      </c>
    </row>
    <row r="71" spans="1:9" ht="21" customHeight="1" x14ac:dyDescent="0.2">
      <c r="A71" s="10" t="s">
        <v>334</v>
      </c>
      <c r="B71" s="11" t="s">
        <v>335</v>
      </c>
      <c r="C71" s="11" t="s">
        <v>336</v>
      </c>
      <c r="D71" s="11">
        <v>70030</v>
      </c>
      <c r="E71" s="11">
        <v>597494111</v>
      </c>
      <c r="F71" s="11" t="s">
        <v>337</v>
      </c>
      <c r="G71" s="12" t="s">
        <v>338</v>
      </c>
      <c r="H71" s="11" t="s">
        <v>79</v>
      </c>
      <c r="I71" s="2">
        <v>1</v>
      </c>
    </row>
    <row r="72" spans="1:9" ht="21" customHeight="1" x14ac:dyDescent="0.2">
      <c r="A72" s="10" t="s">
        <v>339</v>
      </c>
      <c r="B72" s="11" t="s">
        <v>340</v>
      </c>
      <c r="C72" s="11" t="s">
        <v>336</v>
      </c>
      <c r="D72" s="11">
        <v>70030</v>
      </c>
      <c r="E72" s="11">
        <v>595781531</v>
      </c>
      <c r="F72" s="11" t="s">
        <v>341</v>
      </c>
      <c r="G72" s="12" t="s">
        <v>342</v>
      </c>
      <c r="H72" s="11" t="s">
        <v>79</v>
      </c>
      <c r="I72" s="2">
        <v>1</v>
      </c>
    </row>
    <row r="73" spans="1:9" ht="21" customHeight="1" x14ac:dyDescent="0.2">
      <c r="A73" s="10" t="s">
        <v>343</v>
      </c>
      <c r="B73" s="11" t="s">
        <v>344</v>
      </c>
      <c r="C73" s="11" t="s">
        <v>345</v>
      </c>
      <c r="D73" s="11">
        <v>70300</v>
      </c>
      <c r="E73" s="11">
        <v>552304232</v>
      </c>
      <c r="F73" s="11" t="s">
        <v>346</v>
      </c>
      <c r="G73" s="12" t="s">
        <v>347</v>
      </c>
      <c r="H73" s="11" t="s">
        <v>21</v>
      </c>
      <c r="I73" s="2">
        <v>1</v>
      </c>
    </row>
    <row r="74" spans="1:9" ht="21" customHeight="1" x14ac:dyDescent="0.2">
      <c r="A74" s="10" t="s">
        <v>348</v>
      </c>
      <c r="B74" s="11" t="s">
        <v>349</v>
      </c>
      <c r="C74" s="11" t="s">
        <v>345</v>
      </c>
      <c r="D74" s="11">
        <v>70300</v>
      </c>
      <c r="E74" s="11">
        <v>555503101</v>
      </c>
      <c r="F74" s="11" t="s">
        <v>350</v>
      </c>
      <c r="G74" s="12" t="s">
        <v>351</v>
      </c>
      <c r="H74" s="11" t="s">
        <v>21</v>
      </c>
      <c r="I74" s="2">
        <v>1</v>
      </c>
    </row>
    <row r="75" spans="1:9" ht="21" customHeight="1" x14ac:dyDescent="0.2">
      <c r="A75" s="10" t="s">
        <v>352</v>
      </c>
      <c r="B75" s="11" t="s">
        <v>353</v>
      </c>
      <c r="C75" s="11" t="s">
        <v>354</v>
      </c>
      <c r="D75" s="11">
        <v>70800</v>
      </c>
      <c r="E75" s="11" t="s">
        <v>355</v>
      </c>
      <c r="F75" s="11" t="s">
        <v>356</v>
      </c>
      <c r="G75" s="12" t="s">
        <v>357</v>
      </c>
      <c r="H75" s="11" t="s">
        <v>21</v>
      </c>
      <c r="I75" s="2">
        <v>1</v>
      </c>
    </row>
    <row r="76" spans="1:9" ht="21" customHeight="1" x14ac:dyDescent="0.2">
      <c r="A76" s="10" t="s">
        <v>358</v>
      </c>
      <c r="B76" s="11" t="s">
        <v>359</v>
      </c>
      <c r="C76" s="11" t="s">
        <v>354</v>
      </c>
      <c r="D76" s="11">
        <v>70800</v>
      </c>
      <c r="E76" s="11">
        <v>596940660</v>
      </c>
      <c r="F76" s="11" t="s">
        <v>360</v>
      </c>
      <c r="G76" s="12" t="s">
        <v>361</v>
      </c>
      <c r="H76" s="11" t="s">
        <v>21</v>
      </c>
      <c r="I76" s="2">
        <v>1</v>
      </c>
    </row>
    <row r="77" spans="1:9" ht="21" customHeight="1" x14ac:dyDescent="0.2">
      <c r="A77" s="10" t="s">
        <v>362</v>
      </c>
      <c r="B77" s="11" t="s">
        <v>363</v>
      </c>
      <c r="C77" s="11" t="s">
        <v>354</v>
      </c>
      <c r="D77" s="11">
        <v>70800</v>
      </c>
      <c r="E77" s="11">
        <v>597317790</v>
      </c>
      <c r="F77" s="11" t="s">
        <v>364</v>
      </c>
      <c r="G77" s="12" t="s">
        <v>365</v>
      </c>
      <c r="H77" s="11" t="s">
        <v>21</v>
      </c>
      <c r="I77" s="2">
        <v>1</v>
      </c>
    </row>
    <row r="78" spans="1:9" ht="21" customHeight="1" x14ac:dyDescent="0.2">
      <c r="A78" s="10" t="s">
        <v>366</v>
      </c>
      <c r="B78" s="11" t="s">
        <v>367</v>
      </c>
      <c r="C78" s="11" t="s">
        <v>354</v>
      </c>
      <c r="D78" s="11">
        <v>70861</v>
      </c>
      <c r="E78" s="11">
        <v>596912253</v>
      </c>
      <c r="F78" s="11" t="s">
        <v>368</v>
      </c>
      <c r="G78" s="12" t="s">
        <v>369</v>
      </c>
      <c r="H78" s="11" t="s">
        <v>21</v>
      </c>
      <c r="I78" s="2">
        <v>1</v>
      </c>
    </row>
    <row r="79" spans="1:9" ht="21" customHeight="1" x14ac:dyDescent="0.2">
      <c r="A79" s="10" t="s">
        <v>370</v>
      </c>
      <c r="B79" s="11" t="s">
        <v>371</v>
      </c>
      <c r="C79" s="11" t="s">
        <v>372</v>
      </c>
      <c r="D79" s="11">
        <v>70200</v>
      </c>
      <c r="E79" s="11">
        <v>596118465</v>
      </c>
      <c r="F79" s="11" t="s">
        <v>373</v>
      </c>
      <c r="G79" s="12" t="s">
        <v>374</v>
      </c>
      <c r="H79" s="11" t="s">
        <v>79</v>
      </c>
      <c r="I79" s="2">
        <v>1</v>
      </c>
    </row>
    <row r="80" spans="1:9" ht="21" customHeight="1" x14ac:dyDescent="0.2">
      <c r="A80" s="10" t="s">
        <v>375</v>
      </c>
      <c r="B80" s="11" t="s">
        <v>376</v>
      </c>
      <c r="C80" s="11" t="s">
        <v>304</v>
      </c>
      <c r="D80" s="11">
        <v>70900</v>
      </c>
      <c r="E80" s="11">
        <v>596628813</v>
      </c>
      <c r="F80" s="11" t="s">
        <v>377</v>
      </c>
      <c r="G80" s="12" t="s">
        <v>378</v>
      </c>
      <c r="H80" s="11" t="s">
        <v>21</v>
      </c>
      <c r="I80" s="2">
        <v>1</v>
      </c>
    </row>
    <row r="81" spans="1:9" ht="21" customHeight="1" x14ac:dyDescent="0.2">
      <c r="A81" s="10" t="s">
        <v>379</v>
      </c>
      <c r="B81" s="11" t="s">
        <v>380</v>
      </c>
      <c r="C81" s="11" t="s">
        <v>381</v>
      </c>
      <c r="D81" s="11">
        <v>70900</v>
      </c>
      <c r="E81" s="11" t="s">
        <v>382</v>
      </c>
      <c r="F81" s="11" t="s">
        <v>383</v>
      </c>
      <c r="G81" s="12" t="s">
        <v>384</v>
      </c>
      <c r="H81" s="11" t="s">
        <v>21</v>
      </c>
      <c r="I81" s="2">
        <v>1</v>
      </c>
    </row>
    <row r="82" spans="1:9" ht="21" customHeight="1" x14ac:dyDescent="0.2">
      <c r="A82" s="10" t="s">
        <v>385</v>
      </c>
      <c r="B82" s="11" t="s">
        <v>386</v>
      </c>
      <c r="C82" s="11" t="s">
        <v>17</v>
      </c>
      <c r="D82" s="11">
        <v>70200</v>
      </c>
      <c r="E82" s="11">
        <v>596114985</v>
      </c>
      <c r="F82" s="11" t="s">
        <v>387</v>
      </c>
      <c r="G82" s="12" t="s">
        <v>388</v>
      </c>
      <c r="H82" s="11" t="s">
        <v>79</v>
      </c>
      <c r="I82" s="2">
        <v>1</v>
      </c>
    </row>
    <row r="83" spans="1:9" ht="21" customHeight="1" x14ac:dyDescent="0.2">
      <c r="A83" s="10" t="s">
        <v>389</v>
      </c>
      <c r="B83" s="11" t="s">
        <v>390</v>
      </c>
      <c r="C83" s="11" t="s">
        <v>24</v>
      </c>
      <c r="D83" s="11">
        <v>74705</v>
      </c>
      <c r="E83" s="11">
        <v>555538146</v>
      </c>
      <c r="F83" s="11" t="s">
        <v>391</v>
      </c>
      <c r="G83" s="12" t="s">
        <v>392</v>
      </c>
      <c r="H83" s="11" t="s">
        <v>34</v>
      </c>
      <c r="I83" s="2">
        <v>1</v>
      </c>
    </row>
    <row r="84" spans="1:9" ht="21" customHeight="1" x14ac:dyDescent="0.2">
      <c r="A84" s="10" t="s">
        <v>339</v>
      </c>
      <c r="B84" s="11" t="s">
        <v>393</v>
      </c>
      <c r="C84" s="11" t="s">
        <v>24</v>
      </c>
      <c r="D84" s="11">
        <v>74666</v>
      </c>
      <c r="E84" s="11">
        <v>553627952</v>
      </c>
      <c r="F84" s="11" t="s">
        <v>394</v>
      </c>
      <c r="G84" s="12" t="s">
        <v>395</v>
      </c>
      <c r="H84" s="11" t="s">
        <v>34</v>
      </c>
      <c r="I84" s="2">
        <v>1</v>
      </c>
    </row>
    <row r="85" spans="1:9" ht="21" customHeight="1" x14ac:dyDescent="0.2">
      <c r="A85" s="10" t="s">
        <v>396</v>
      </c>
      <c r="B85" s="11" t="s">
        <v>397</v>
      </c>
      <c r="C85" s="11" t="s">
        <v>24</v>
      </c>
      <c r="D85" s="11">
        <v>74601</v>
      </c>
      <c r="E85" s="11">
        <v>553621580</v>
      </c>
      <c r="F85" s="11" t="s">
        <v>398</v>
      </c>
      <c r="G85" s="12" t="s">
        <v>399</v>
      </c>
      <c r="H85" s="11" t="s">
        <v>34</v>
      </c>
      <c r="I85" s="2">
        <v>1</v>
      </c>
    </row>
    <row r="86" spans="1:9" ht="21" customHeight="1" x14ac:dyDescent="0.2">
      <c r="A86" s="10" t="s">
        <v>400</v>
      </c>
      <c r="B86" s="11">
        <v>2066</v>
      </c>
      <c r="C86" s="11" t="s">
        <v>401</v>
      </c>
      <c r="D86" s="11">
        <v>74901</v>
      </c>
      <c r="E86" s="11">
        <v>556300244</v>
      </c>
      <c r="F86" s="11" t="s">
        <v>402</v>
      </c>
      <c r="G86" s="12" t="s">
        <v>403</v>
      </c>
      <c r="H86" s="11" t="s">
        <v>123</v>
      </c>
      <c r="I86" s="2">
        <v>1</v>
      </c>
    </row>
    <row r="87" spans="1:9" ht="21" customHeight="1" x14ac:dyDescent="0.2">
      <c r="A87" s="10" t="s">
        <v>404</v>
      </c>
      <c r="B87" s="11" t="s">
        <v>405</v>
      </c>
      <c r="C87" s="11" t="s">
        <v>17</v>
      </c>
      <c r="D87" s="11">
        <v>70200</v>
      </c>
      <c r="E87" s="11" t="s">
        <v>406</v>
      </c>
      <c r="F87" s="11" t="s">
        <v>407</v>
      </c>
      <c r="G87" s="12" t="s">
        <v>408</v>
      </c>
      <c r="H87" s="11" t="s">
        <v>79</v>
      </c>
      <c r="I87" s="2">
        <v>1</v>
      </c>
    </row>
    <row r="88" spans="1:9" ht="21" customHeight="1" x14ac:dyDescent="0.2">
      <c r="A88" s="10" t="s">
        <v>409</v>
      </c>
      <c r="B88" s="11" t="s">
        <v>410</v>
      </c>
      <c r="C88" s="11" t="s">
        <v>24</v>
      </c>
      <c r="D88" s="11">
        <v>74601</v>
      </c>
      <c r="E88" s="11">
        <v>553759160</v>
      </c>
      <c r="F88" s="11" t="s">
        <v>411</v>
      </c>
      <c r="G88" s="12" t="s">
        <v>412</v>
      </c>
      <c r="H88" s="11" t="s">
        <v>34</v>
      </c>
      <c r="I88" s="2">
        <v>1</v>
      </c>
    </row>
    <row r="89" spans="1:9" ht="21" customHeight="1" x14ac:dyDescent="0.2">
      <c r="A89" s="10" t="s">
        <v>400</v>
      </c>
      <c r="B89" s="11" t="s">
        <v>413</v>
      </c>
      <c r="C89" s="11" t="s">
        <v>158</v>
      </c>
      <c r="D89" s="11">
        <v>74235</v>
      </c>
      <c r="E89" s="11">
        <v>556730172</v>
      </c>
      <c r="F89" s="11" t="s">
        <v>402</v>
      </c>
      <c r="G89" s="12" t="s">
        <v>414</v>
      </c>
      <c r="H89" s="11" t="s">
        <v>123</v>
      </c>
      <c r="I89" s="2">
        <v>1</v>
      </c>
    </row>
    <row r="90" spans="1:9" ht="21" customHeight="1" x14ac:dyDescent="0.2">
      <c r="A90" s="10" t="s">
        <v>415</v>
      </c>
      <c r="B90" s="11" t="s">
        <v>416</v>
      </c>
      <c r="C90" s="11" t="s">
        <v>24</v>
      </c>
      <c r="D90" s="11">
        <v>74601</v>
      </c>
      <c r="E90" s="11">
        <v>553821906</v>
      </c>
      <c r="F90" s="11" t="s">
        <v>417</v>
      </c>
      <c r="G90" s="12" t="s">
        <v>418</v>
      </c>
      <c r="H90" s="11" t="s">
        <v>34</v>
      </c>
      <c r="I90" s="2">
        <v>1</v>
      </c>
    </row>
    <row r="91" spans="1:9" ht="21" customHeight="1" x14ac:dyDescent="0.2">
      <c r="A91" s="10" t="s">
        <v>419</v>
      </c>
      <c r="B91" s="11" t="s">
        <v>420</v>
      </c>
      <c r="C91" s="11" t="s">
        <v>24</v>
      </c>
      <c r="D91" s="11">
        <v>74621</v>
      </c>
      <c r="E91" s="11" t="s">
        <v>421</v>
      </c>
      <c r="F91" s="11" t="s">
        <v>422</v>
      </c>
      <c r="G91" s="12" t="s">
        <v>423</v>
      </c>
      <c r="H91" s="11" t="s">
        <v>34</v>
      </c>
      <c r="I91" s="2">
        <v>1</v>
      </c>
    </row>
    <row r="92" spans="1:9" ht="21" customHeight="1" x14ac:dyDescent="0.2">
      <c r="A92" s="10" t="s">
        <v>343</v>
      </c>
      <c r="B92" s="11" t="s">
        <v>424</v>
      </c>
      <c r="C92" s="11" t="s">
        <v>425</v>
      </c>
      <c r="D92" s="11">
        <v>73301</v>
      </c>
      <c r="E92" s="11">
        <v>596348161</v>
      </c>
      <c r="F92" s="11" t="s">
        <v>426</v>
      </c>
      <c r="G92" s="12" t="s">
        <v>427</v>
      </c>
      <c r="H92" s="13" t="s">
        <v>28</v>
      </c>
      <c r="I92" s="2">
        <v>1</v>
      </c>
    </row>
    <row r="93" spans="1:9" ht="21" customHeight="1" x14ac:dyDescent="0.2">
      <c r="A93" s="10" t="s">
        <v>419</v>
      </c>
      <c r="B93" s="11" t="s">
        <v>428</v>
      </c>
      <c r="C93" s="11" t="s">
        <v>429</v>
      </c>
      <c r="D93" s="11">
        <v>73301</v>
      </c>
      <c r="E93" s="11">
        <v>596311774</v>
      </c>
      <c r="F93" s="11" t="s">
        <v>430</v>
      </c>
      <c r="G93" s="12" t="s">
        <v>431</v>
      </c>
      <c r="H93" s="13" t="s">
        <v>28</v>
      </c>
      <c r="I93" s="2">
        <v>1</v>
      </c>
    </row>
    <row r="94" spans="1:9" ht="21" customHeight="1" x14ac:dyDescent="0.2">
      <c r="A94" s="10" t="s">
        <v>432</v>
      </c>
      <c r="B94" s="11" t="s">
        <v>433</v>
      </c>
      <c r="C94" s="11" t="s">
        <v>434</v>
      </c>
      <c r="D94" s="11">
        <v>73506</v>
      </c>
      <c r="E94" s="11">
        <v>596311319</v>
      </c>
      <c r="F94" s="11" t="s">
        <v>435</v>
      </c>
      <c r="G94" s="12" t="s">
        <v>436</v>
      </c>
      <c r="H94" s="13" t="s">
        <v>28</v>
      </c>
      <c r="I94" s="2">
        <v>1</v>
      </c>
    </row>
    <row r="95" spans="1:9" ht="21" customHeight="1" x14ac:dyDescent="0.2">
      <c r="A95" s="10" t="s">
        <v>437</v>
      </c>
      <c r="B95" s="11" t="s">
        <v>438</v>
      </c>
      <c r="C95" s="11" t="s">
        <v>163</v>
      </c>
      <c r="D95" s="11">
        <v>74401</v>
      </c>
      <c r="E95" s="11">
        <v>556836551</v>
      </c>
      <c r="F95" s="11" t="s">
        <v>439</v>
      </c>
      <c r="G95" s="12" t="s">
        <v>440</v>
      </c>
      <c r="H95" s="11" t="s">
        <v>34</v>
      </c>
      <c r="I95" s="2">
        <v>1</v>
      </c>
    </row>
    <row r="96" spans="1:9" ht="21" customHeight="1" x14ac:dyDescent="0.2">
      <c r="A96" s="10" t="s">
        <v>441</v>
      </c>
      <c r="B96" s="11" t="s">
        <v>442</v>
      </c>
      <c r="C96" s="11" t="s">
        <v>173</v>
      </c>
      <c r="D96" s="11">
        <v>74101</v>
      </c>
      <c r="E96" s="11" t="s">
        <v>443</v>
      </c>
      <c r="F96" s="11" t="s">
        <v>444</v>
      </c>
      <c r="G96" s="12" t="s">
        <v>445</v>
      </c>
      <c r="H96" s="11" t="s">
        <v>123</v>
      </c>
      <c r="I96" s="2">
        <v>1</v>
      </c>
    </row>
    <row r="97" spans="1:9" ht="21" customHeight="1" x14ac:dyDescent="0.2">
      <c r="A97" s="10" t="s">
        <v>446</v>
      </c>
      <c r="B97" s="11" t="s">
        <v>447</v>
      </c>
      <c r="C97" s="11" t="s">
        <v>173</v>
      </c>
      <c r="D97" s="11">
        <v>74101</v>
      </c>
      <c r="E97" s="11">
        <v>556706301</v>
      </c>
      <c r="F97" s="11" t="s">
        <v>448</v>
      </c>
      <c r="G97" s="12" t="s">
        <v>449</v>
      </c>
      <c r="H97" s="11" t="s">
        <v>123</v>
      </c>
      <c r="I97" s="2">
        <v>1</v>
      </c>
    </row>
    <row r="98" spans="1:9" ht="21" customHeight="1" x14ac:dyDescent="0.2">
      <c r="A98" s="10" t="s">
        <v>400</v>
      </c>
      <c r="B98" s="11" t="s">
        <v>450</v>
      </c>
      <c r="C98" s="11" t="s">
        <v>451</v>
      </c>
      <c r="D98" s="11">
        <v>73601</v>
      </c>
      <c r="E98" s="11" t="s">
        <v>452</v>
      </c>
      <c r="F98" s="11" t="s">
        <v>453</v>
      </c>
      <c r="G98" s="12" t="s">
        <v>454</v>
      </c>
      <c r="H98" s="13" t="s">
        <v>28</v>
      </c>
      <c r="I98" s="2">
        <v>1</v>
      </c>
    </row>
    <row r="99" spans="1:9" ht="21" customHeight="1" x14ac:dyDescent="0.2">
      <c r="A99" s="10" t="s">
        <v>455</v>
      </c>
      <c r="B99" s="11" t="s">
        <v>456</v>
      </c>
      <c r="C99" s="11" t="s">
        <v>451</v>
      </c>
      <c r="D99" s="11">
        <v>73601</v>
      </c>
      <c r="E99" s="11">
        <v>596884811</v>
      </c>
      <c r="F99" s="11" t="s">
        <v>457</v>
      </c>
      <c r="G99" s="12" t="s">
        <v>458</v>
      </c>
      <c r="H99" s="13" t="s">
        <v>28</v>
      </c>
      <c r="I99" s="2">
        <v>1</v>
      </c>
    </row>
    <row r="100" spans="1:9" ht="21" customHeight="1" x14ac:dyDescent="0.2">
      <c r="A100" s="10" t="s">
        <v>400</v>
      </c>
      <c r="B100" s="11" t="s">
        <v>459</v>
      </c>
      <c r="C100" s="11" t="s">
        <v>460</v>
      </c>
      <c r="D100" s="11">
        <v>73564</v>
      </c>
      <c r="E100" s="11" t="s">
        <v>461</v>
      </c>
      <c r="F100" s="11" t="s">
        <v>462</v>
      </c>
      <c r="G100" s="12" t="s">
        <v>463</v>
      </c>
      <c r="H100" s="13" t="s">
        <v>28</v>
      </c>
      <c r="I100" s="2">
        <v>1</v>
      </c>
    </row>
    <row r="101" spans="1:9" ht="21" customHeight="1" x14ac:dyDescent="0.2">
      <c r="A101" s="10" t="s">
        <v>339</v>
      </c>
      <c r="B101" s="11" t="s">
        <v>464</v>
      </c>
      <c r="C101" s="11" t="s">
        <v>207</v>
      </c>
      <c r="D101" s="11">
        <v>73601</v>
      </c>
      <c r="E101" s="11">
        <v>596410498</v>
      </c>
      <c r="F101" s="11" t="s">
        <v>465</v>
      </c>
      <c r="G101" s="12" t="s">
        <v>466</v>
      </c>
      <c r="H101" s="13" t="s">
        <v>28</v>
      </c>
      <c r="I101" s="2">
        <v>1</v>
      </c>
    </row>
    <row r="102" spans="1:9" ht="21" customHeight="1" x14ac:dyDescent="0.2">
      <c r="A102" s="10" t="s">
        <v>362</v>
      </c>
      <c r="B102" s="11" t="s">
        <v>467</v>
      </c>
      <c r="C102" s="11" t="s">
        <v>178</v>
      </c>
      <c r="D102" s="11">
        <v>73701</v>
      </c>
      <c r="E102" s="11">
        <v>558712649</v>
      </c>
      <c r="F102" s="11" t="s">
        <v>468</v>
      </c>
      <c r="G102" s="12" t="s">
        <v>469</v>
      </c>
      <c r="H102" s="13" t="s">
        <v>14</v>
      </c>
      <c r="I102" s="2">
        <v>1</v>
      </c>
    </row>
    <row r="103" spans="1:9" ht="21" customHeight="1" x14ac:dyDescent="0.2">
      <c r="A103" s="10" t="s">
        <v>470</v>
      </c>
      <c r="B103" s="11" t="s">
        <v>471</v>
      </c>
      <c r="C103" s="11" t="s">
        <v>472</v>
      </c>
      <c r="D103" s="11">
        <v>73601</v>
      </c>
      <c r="E103" s="11">
        <v>596811132</v>
      </c>
      <c r="F103" s="11" t="s">
        <v>473</v>
      </c>
      <c r="G103" s="12" t="s">
        <v>474</v>
      </c>
      <c r="H103" s="13" t="s">
        <v>28</v>
      </c>
      <c r="I103" s="2">
        <v>1</v>
      </c>
    </row>
    <row r="104" spans="1:9" ht="21" customHeight="1" x14ac:dyDescent="0.2">
      <c r="A104" s="10" t="s">
        <v>400</v>
      </c>
      <c r="B104" s="11" t="s">
        <v>475</v>
      </c>
      <c r="C104" s="11" t="s">
        <v>476</v>
      </c>
      <c r="D104" s="11">
        <v>73581</v>
      </c>
      <c r="E104" s="11">
        <v>596097999</v>
      </c>
      <c r="F104" s="11" t="s">
        <v>477</v>
      </c>
      <c r="G104" s="12" t="s">
        <v>478</v>
      </c>
      <c r="H104" s="13" t="s">
        <v>28</v>
      </c>
      <c r="I104" s="2">
        <v>1</v>
      </c>
    </row>
    <row r="105" spans="1:9" ht="21" customHeight="1" x14ac:dyDescent="0.2">
      <c r="A105" s="10" t="s">
        <v>479</v>
      </c>
      <c r="B105" s="11" t="s">
        <v>480</v>
      </c>
      <c r="C105" s="11" t="s">
        <v>178</v>
      </c>
      <c r="D105" s="11">
        <v>73701</v>
      </c>
      <c r="E105" s="11">
        <v>558746149</v>
      </c>
      <c r="F105" s="11" t="s">
        <v>481</v>
      </c>
      <c r="G105" s="12" t="s">
        <v>482</v>
      </c>
      <c r="H105" s="13" t="s">
        <v>14</v>
      </c>
      <c r="I105" s="2">
        <v>1</v>
      </c>
    </row>
    <row r="106" spans="1:9" ht="21" customHeight="1" x14ac:dyDescent="0.2">
      <c r="A106" s="10" t="s">
        <v>483</v>
      </c>
      <c r="B106" s="11" t="s">
        <v>484</v>
      </c>
      <c r="C106" s="11" t="s">
        <v>48</v>
      </c>
      <c r="D106" s="11">
        <v>73801</v>
      </c>
      <c r="E106" s="11">
        <v>558406111</v>
      </c>
      <c r="F106" s="11" t="s">
        <v>485</v>
      </c>
      <c r="G106" s="12" t="s">
        <v>486</v>
      </c>
      <c r="H106" s="11" t="s">
        <v>45</v>
      </c>
      <c r="I106" s="2">
        <v>1</v>
      </c>
    </row>
    <row r="107" spans="1:9" ht="21" customHeight="1" x14ac:dyDescent="0.2">
      <c r="A107" s="10" t="s">
        <v>487</v>
      </c>
      <c r="B107" s="11" t="s">
        <v>488</v>
      </c>
      <c r="C107" s="11" t="s">
        <v>249</v>
      </c>
      <c r="D107" s="11">
        <v>73991</v>
      </c>
      <c r="E107" s="11">
        <v>558357811</v>
      </c>
      <c r="F107" s="11" t="s">
        <v>489</v>
      </c>
      <c r="G107" s="12" t="s">
        <v>490</v>
      </c>
      <c r="H107" s="11" t="s">
        <v>45</v>
      </c>
      <c r="I107" s="2">
        <v>1</v>
      </c>
    </row>
    <row r="108" spans="1:9" ht="21" customHeight="1" x14ac:dyDescent="0.2">
      <c r="A108" s="10" t="s">
        <v>419</v>
      </c>
      <c r="B108" s="11" t="s">
        <v>491</v>
      </c>
      <c r="C108" s="11" t="s">
        <v>48</v>
      </c>
      <c r="D108" s="11">
        <v>73801</v>
      </c>
      <c r="E108" s="11">
        <v>558630019</v>
      </c>
      <c r="F108" s="11" t="s">
        <v>492</v>
      </c>
      <c r="G108" s="12" t="s">
        <v>493</v>
      </c>
      <c r="H108" s="11" t="s">
        <v>45</v>
      </c>
      <c r="I108" s="2">
        <v>1</v>
      </c>
    </row>
    <row r="109" spans="1:9" ht="21" customHeight="1" x14ac:dyDescent="0.2">
      <c r="A109" s="10" t="s">
        <v>494</v>
      </c>
      <c r="B109" s="11" t="s">
        <v>491</v>
      </c>
      <c r="C109" s="11" t="s">
        <v>48</v>
      </c>
      <c r="D109" s="11">
        <v>73801</v>
      </c>
      <c r="E109" s="11">
        <v>558630041</v>
      </c>
      <c r="F109" s="11" t="s">
        <v>495</v>
      </c>
      <c r="G109" s="12" t="s">
        <v>496</v>
      </c>
      <c r="H109" s="11" t="s">
        <v>45</v>
      </c>
      <c r="I109" s="2">
        <v>1</v>
      </c>
    </row>
    <row r="110" spans="1:9" ht="21" customHeight="1" x14ac:dyDescent="0.2">
      <c r="A110" s="10" t="s">
        <v>497</v>
      </c>
      <c r="B110" s="11" t="s">
        <v>498</v>
      </c>
      <c r="C110" s="11" t="s">
        <v>48</v>
      </c>
      <c r="D110" s="11">
        <v>73801</v>
      </c>
      <c r="E110" s="11">
        <v>558421203</v>
      </c>
      <c r="F110" s="11" t="s">
        <v>499</v>
      </c>
      <c r="G110" s="12" t="s">
        <v>500</v>
      </c>
      <c r="H110" s="11" t="s">
        <v>45</v>
      </c>
      <c r="I110" s="2">
        <v>1</v>
      </c>
    </row>
    <row r="111" spans="1:9" ht="21" customHeight="1" x14ac:dyDescent="0.2">
      <c r="A111" s="10" t="s">
        <v>501</v>
      </c>
      <c r="B111" s="11" t="s">
        <v>502</v>
      </c>
      <c r="C111" s="11" t="s">
        <v>48</v>
      </c>
      <c r="D111" s="11">
        <v>73801</v>
      </c>
      <c r="E111" s="11">
        <v>558621792</v>
      </c>
      <c r="F111" s="11" t="s">
        <v>503</v>
      </c>
      <c r="G111" s="12" t="s">
        <v>504</v>
      </c>
      <c r="H111" s="11" t="s">
        <v>45</v>
      </c>
      <c r="I111" s="2">
        <v>1</v>
      </c>
    </row>
    <row r="112" spans="1:9" ht="21" customHeight="1" x14ac:dyDescent="0.2">
      <c r="A112" s="10" t="s">
        <v>505</v>
      </c>
      <c r="B112" s="11" t="s">
        <v>506</v>
      </c>
      <c r="C112" s="11" t="s">
        <v>66</v>
      </c>
      <c r="D112" s="11">
        <v>79401</v>
      </c>
      <c r="E112" s="11">
        <v>554637151</v>
      </c>
      <c r="F112" s="11" t="s">
        <v>507</v>
      </c>
      <c r="G112" s="12" t="s">
        <v>508</v>
      </c>
      <c r="H112" s="11" t="s">
        <v>118</v>
      </c>
      <c r="I112" s="2">
        <v>1</v>
      </c>
    </row>
    <row r="113" spans="1:9" ht="21" customHeight="1" x14ac:dyDescent="0.2">
      <c r="A113" s="10" t="s">
        <v>509</v>
      </c>
      <c r="B113" s="11" t="s">
        <v>510</v>
      </c>
      <c r="C113" s="11" t="s">
        <v>235</v>
      </c>
      <c r="D113" s="11">
        <v>79395</v>
      </c>
      <c r="E113" s="11">
        <v>554652631</v>
      </c>
      <c r="F113" s="11" t="s">
        <v>511</v>
      </c>
      <c r="G113" s="12" t="s">
        <v>512</v>
      </c>
      <c r="H113" s="11" t="s">
        <v>63</v>
      </c>
      <c r="I113" s="2">
        <v>1</v>
      </c>
    </row>
    <row r="114" spans="1:9" ht="21" customHeight="1" x14ac:dyDescent="0.2">
      <c r="A114" s="10" t="s">
        <v>513</v>
      </c>
      <c r="B114" s="11" t="s">
        <v>514</v>
      </c>
      <c r="C114" s="11" t="s">
        <v>66</v>
      </c>
      <c r="D114" s="11">
        <v>79401</v>
      </c>
      <c r="E114" s="11">
        <v>554613075</v>
      </c>
      <c r="F114" s="11" t="s">
        <v>515</v>
      </c>
      <c r="G114" s="12" t="s">
        <v>516</v>
      </c>
      <c r="H114" s="11" t="s">
        <v>118</v>
      </c>
      <c r="I114" s="2">
        <v>1</v>
      </c>
    </row>
    <row r="115" spans="1:9" ht="21" customHeight="1" x14ac:dyDescent="0.2">
      <c r="A115" s="10" t="s">
        <v>517</v>
      </c>
      <c r="B115" s="11" t="s">
        <v>518</v>
      </c>
      <c r="C115" s="11" t="s">
        <v>66</v>
      </c>
      <c r="D115" s="11">
        <v>79401</v>
      </c>
      <c r="E115" s="11">
        <v>554611557</v>
      </c>
      <c r="F115" s="11" t="s">
        <v>519</v>
      </c>
      <c r="G115" s="12" t="s">
        <v>520</v>
      </c>
      <c r="H115" s="11" t="s">
        <v>118</v>
      </c>
      <c r="I115" s="2">
        <v>1</v>
      </c>
    </row>
    <row r="116" spans="1:9" ht="21" customHeight="1" x14ac:dyDescent="0.2">
      <c r="A116" s="10" t="s">
        <v>521</v>
      </c>
      <c r="B116" s="11" t="s">
        <v>522</v>
      </c>
      <c r="C116" s="11" t="s">
        <v>220</v>
      </c>
      <c r="D116" s="11">
        <v>71000</v>
      </c>
      <c r="E116" s="11">
        <v>596237681</v>
      </c>
      <c r="F116" s="11" t="s">
        <v>523</v>
      </c>
      <c r="G116" s="12" t="s">
        <v>524</v>
      </c>
      <c r="H116" s="11" t="s">
        <v>21</v>
      </c>
      <c r="I116" s="2">
        <v>1</v>
      </c>
    </row>
    <row r="117" spans="1:9" ht="21" customHeight="1" x14ac:dyDescent="0.2">
      <c r="A117" s="10" t="s">
        <v>521</v>
      </c>
      <c r="B117" s="11" t="s">
        <v>525</v>
      </c>
      <c r="C117" s="11" t="s">
        <v>336</v>
      </c>
      <c r="D117" s="11">
        <v>70030</v>
      </c>
      <c r="E117" s="11">
        <v>596746805</v>
      </c>
      <c r="F117" s="11" t="s">
        <v>526</v>
      </c>
      <c r="G117" s="12" t="s">
        <v>527</v>
      </c>
      <c r="H117" s="11" t="s">
        <v>21</v>
      </c>
      <c r="I117" s="2">
        <v>1</v>
      </c>
    </row>
    <row r="118" spans="1:9" ht="21" customHeight="1" x14ac:dyDescent="0.2">
      <c r="A118" s="10" t="s">
        <v>528</v>
      </c>
      <c r="B118" s="11" t="s">
        <v>529</v>
      </c>
      <c r="C118" s="11" t="s">
        <v>228</v>
      </c>
      <c r="D118" s="11">
        <v>79201</v>
      </c>
      <c r="E118" s="11">
        <v>555559711</v>
      </c>
      <c r="F118" s="11" t="s">
        <v>530</v>
      </c>
      <c r="G118" s="12" t="s">
        <v>531</v>
      </c>
      <c r="H118" s="11" t="s">
        <v>63</v>
      </c>
      <c r="I118" s="2">
        <v>1</v>
      </c>
    </row>
    <row r="119" spans="1:9" ht="21" customHeight="1" x14ac:dyDescent="0.2">
      <c r="A119" s="10" t="s">
        <v>501</v>
      </c>
      <c r="B119" s="11" t="s">
        <v>532</v>
      </c>
      <c r="C119" s="11" t="s">
        <v>228</v>
      </c>
      <c r="D119" s="11">
        <v>79201</v>
      </c>
      <c r="E119" s="11" t="s">
        <v>533</v>
      </c>
      <c r="F119" s="11" t="s">
        <v>534</v>
      </c>
      <c r="G119" s="12" t="s">
        <v>535</v>
      </c>
      <c r="H119" s="11" t="s">
        <v>63</v>
      </c>
      <c r="I119" s="2">
        <v>1</v>
      </c>
    </row>
    <row r="120" spans="1:9" ht="21" customHeight="1" x14ac:dyDescent="0.2">
      <c r="A120" s="10" t="s">
        <v>536</v>
      </c>
      <c r="B120" s="11" t="s">
        <v>537</v>
      </c>
      <c r="C120" s="11" t="s">
        <v>66</v>
      </c>
      <c r="D120" s="11">
        <v>79401</v>
      </c>
      <c r="E120" s="11">
        <v>554637460</v>
      </c>
      <c r="F120" s="11" t="s">
        <v>538</v>
      </c>
      <c r="G120" s="12" t="s">
        <v>539</v>
      </c>
      <c r="H120" s="11" t="s">
        <v>118</v>
      </c>
      <c r="I120" s="2">
        <v>1</v>
      </c>
    </row>
    <row r="121" spans="1:9" ht="21" customHeight="1" x14ac:dyDescent="0.2">
      <c r="A121" s="10" t="s">
        <v>540</v>
      </c>
      <c r="B121" s="11" t="s">
        <v>541</v>
      </c>
      <c r="C121" s="11" t="s">
        <v>24</v>
      </c>
      <c r="D121" s="11">
        <v>74601</v>
      </c>
      <c r="E121" s="11">
        <v>553710542</v>
      </c>
      <c r="F121" s="11" t="s">
        <v>542</v>
      </c>
      <c r="G121" s="12" t="s">
        <v>543</v>
      </c>
      <c r="H121" s="11" t="s">
        <v>34</v>
      </c>
      <c r="I121" s="2">
        <v>1</v>
      </c>
    </row>
    <row r="122" spans="1:9" ht="21" customHeight="1" x14ac:dyDescent="0.2">
      <c r="A122" s="10" t="s">
        <v>544</v>
      </c>
      <c r="B122" s="11" t="s">
        <v>545</v>
      </c>
      <c r="C122" s="11" t="s">
        <v>17</v>
      </c>
      <c r="D122" s="11">
        <v>72804</v>
      </c>
      <c r="E122" s="11" t="s">
        <v>546</v>
      </c>
      <c r="F122" s="11" t="s">
        <v>547</v>
      </c>
      <c r="G122" s="12" t="s">
        <v>548</v>
      </c>
      <c r="H122" s="11" t="s">
        <v>79</v>
      </c>
      <c r="I122" s="2">
        <v>1</v>
      </c>
    </row>
    <row r="123" spans="1:9" ht="21" customHeight="1" x14ac:dyDescent="0.2">
      <c r="A123" s="10" t="s">
        <v>549</v>
      </c>
      <c r="B123" s="11" t="s">
        <v>550</v>
      </c>
      <c r="C123" s="11" t="s">
        <v>326</v>
      </c>
      <c r="D123" s="11">
        <v>70030</v>
      </c>
      <c r="E123" s="11">
        <v>596711829</v>
      </c>
      <c r="F123" s="11" t="s">
        <v>551</v>
      </c>
      <c r="G123" s="12" t="s">
        <v>552</v>
      </c>
      <c r="H123" s="11" t="s">
        <v>79</v>
      </c>
      <c r="I123" s="2">
        <v>1</v>
      </c>
    </row>
    <row r="124" spans="1:9" ht="21" customHeight="1" x14ac:dyDescent="0.2">
      <c r="A124" s="10" t="s">
        <v>553</v>
      </c>
      <c r="B124" s="11" t="s">
        <v>554</v>
      </c>
      <c r="C124" s="11" t="s">
        <v>354</v>
      </c>
      <c r="D124" s="11">
        <v>70800</v>
      </c>
      <c r="E124" s="11" t="s">
        <v>555</v>
      </c>
      <c r="F124" s="11" t="s">
        <v>556</v>
      </c>
      <c r="G124" s="12" t="s">
        <v>557</v>
      </c>
      <c r="H124" s="11" t="s">
        <v>21</v>
      </c>
      <c r="I124" s="2">
        <v>1</v>
      </c>
    </row>
    <row r="125" spans="1:9" ht="21" customHeight="1" x14ac:dyDescent="0.2">
      <c r="A125" s="10" t="s">
        <v>558</v>
      </c>
      <c r="B125" s="11" t="s">
        <v>559</v>
      </c>
      <c r="C125" s="11" t="s">
        <v>354</v>
      </c>
      <c r="D125" s="11">
        <v>70800</v>
      </c>
      <c r="E125" s="11">
        <v>596912198</v>
      </c>
      <c r="F125" s="11" t="s">
        <v>560</v>
      </c>
      <c r="G125" s="12" t="s">
        <v>561</v>
      </c>
      <c r="H125" s="11" t="s">
        <v>79</v>
      </c>
      <c r="I125" s="2">
        <v>1</v>
      </c>
    </row>
    <row r="126" spans="1:9" ht="21" customHeight="1" x14ac:dyDescent="0.2">
      <c r="A126" s="10" t="s">
        <v>562</v>
      </c>
      <c r="B126" s="11" t="s">
        <v>563</v>
      </c>
      <c r="C126" s="11" t="s">
        <v>354</v>
      </c>
      <c r="D126" s="11">
        <v>70800</v>
      </c>
      <c r="E126" s="11">
        <v>595693821</v>
      </c>
      <c r="F126" s="11" t="s">
        <v>564</v>
      </c>
      <c r="G126" s="12" t="s">
        <v>565</v>
      </c>
      <c r="H126" s="11" t="s">
        <v>21</v>
      </c>
      <c r="I126" s="2">
        <v>1</v>
      </c>
    </row>
    <row r="127" spans="1:9" ht="21" customHeight="1" x14ac:dyDescent="0.2">
      <c r="A127" s="10" t="s">
        <v>566</v>
      </c>
      <c r="B127" s="11" t="s">
        <v>567</v>
      </c>
      <c r="C127" s="11" t="s">
        <v>336</v>
      </c>
      <c r="D127" s="11">
        <v>70030</v>
      </c>
      <c r="E127" s="11">
        <v>595781541</v>
      </c>
      <c r="F127" s="11" t="s">
        <v>568</v>
      </c>
      <c r="G127" s="12" t="s">
        <v>569</v>
      </c>
      <c r="H127" s="11" t="s">
        <v>79</v>
      </c>
      <c r="I127" s="2">
        <v>1</v>
      </c>
    </row>
    <row r="128" spans="1:9" ht="21" customHeight="1" x14ac:dyDescent="0.2">
      <c r="A128" s="10" t="s">
        <v>549</v>
      </c>
      <c r="B128" s="11" t="s">
        <v>570</v>
      </c>
      <c r="C128" s="11" t="s">
        <v>336</v>
      </c>
      <c r="D128" s="11">
        <v>70030</v>
      </c>
      <c r="E128" s="11">
        <v>596750873</v>
      </c>
      <c r="F128" s="11" t="s">
        <v>571</v>
      </c>
      <c r="G128" s="12" t="s">
        <v>572</v>
      </c>
      <c r="H128" s="11" t="s">
        <v>79</v>
      </c>
      <c r="I128" s="2">
        <v>1</v>
      </c>
    </row>
    <row r="129" spans="1:10" ht="21" customHeight="1" x14ac:dyDescent="0.2">
      <c r="A129" s="10" t="s">
        <v>573</v>
      </c>
      <c r="B129" s="11" t="s">
        <v>574</v>
      </c>
      <c r="C129" s="11" t="s">
        <v>336</v>
      </c>
      <c r="D129" s="11">
        <v>70030</v>
      </c>
      <c r="E129" s="11">
        <v>596752248</v>
      </c>
      <c r="F129" s="11" t="s">
        <v>575</v>
      </c>
      <c r="G129" s="12" t="s">
        <v>576</v>
      </c>
      <c r="H129" s="11" t="s">
        <v>79</v>
      </c>
      <c r="I129" s="2">
        <v>1</v>
      </c>
    </row>
    <row r="130" spans="1:10" ht="21" customHeight="1" x14ac:dyDescent="0.2">
      <c r="A130" s="10" t="s">
        <v>577</v>
      </c>
      <c r="B130" s="11" t="s">
        <v>578</v>
      </c>
      <c r="C130" s="11" t="s">
        <v>372</v>
      </c>
      <c r="D130" s="11">
        <v>70200</v>
      </c>
      <c r="E130" s="11">
        <v>596112028</v>
      </c>
      <c r="F130" s="11" t="s">
        <v>579</v>
      </c>
      <c r="G130" s="12" t="s">
        <v>580</v>
      </c>
      <c r="H130" s="11" t="s">
        <v>79</v>
      </c>
      <c r="I130" s="2">
        <v>1</v>
      </c>
    </row>
    <row r="131" spans="1:10" ht="21" customHeight="1" x14ac:dyDescent="0.2">
      <c r="A131" s="10" t="s">
        <v>581</v>
      </c>
      <c r="B131" s="11" t="s">
        <v>582</v>
      </c>
      <c r="C131" s="11" t="s">
        <v>228</v>
      </c>
      <c r="D131" s="11">
        <v>79201</v>
      </c>
      <c r="E131" s="11">
        <v>554717737</v>
      </c>
      <c r="F131" s="11" t="s">
        <v>583</v>
      </c>
      <c r="G131" s="12" t="s">
        <v>584</v>
      </c>
      <c r="H131" s="11" t="s">
        <v>63</v>
      </c>
      <c r="I131" s="2">
        <v>1</v>
      </c>
    </row>
    <row r="132" spans="1:10" ht="21" customHeight="1" x14ac:dyDescent="0.2">
      <c r="A132" s="10" t="s">
        <v>581</v>
      </c>
      <c r="B132" s="11" t="s">
        <v>585</v>
      </c>
      <c r="C132" s="11" t="s">
        <v>48</v>
      </c>
      <c r="D132" s="11">
        <v>73801</v>
      </c>
      <c r="E132" s="11">
        <v>558432084</v>
      </c>
      <c r="F132" s="11" t="s">
        <v>586</v>
      </c>
      <c r="G132" s="12" t="s">
        <v>587</v>
      </c>
      <c r="H132" s="11" t="s">
        <v>45</v>
      </c>
      <c r="I132" s="2">
        <v>1</v>
      </c>
    </row>
    <row r="133" spans="1:10" ht="21" customHeight="1" x14ac:dyDescent="0.2">
      <c r="A133" s="10" t="s">
        <v>581</v>
      </c>
      <c r="B133" s="11" t="s">
        <v>588</v>
      </c>
      <c r="C133" s="11" t="s">
        <v>589</v>
      </c>
      <c r="D133" s="11">
        <v>73401</v>
      </c>
      <c r="E133" s="11">
        <v>597582370</v>
      </c>
      <c r="F133" s="11" t="s">
        <v>590</v>
      </c>
      <c r="G133" s="12" t="s">
        <v>591</v>
      </c>
      <c r="H133" s="8" t="s">
        <v>14</v>
      </c>
      <c r="I133" s="2">
        <v>1</v>
      </c>
      <c r="J133" s="14"/>
    </row>
    <row r="134" spans="1:10" ht="21" customHeight="1" x14ac:dyDescent="0.2">
      <c r="A134" s="10" t="s">
        <v>581</v>
      </c>
      <c r="B134" s="11" t="s">
        <v>592</v>
      </c>
      <c r="C134" s="11" t="s">
        <v>173</v>
      </c>
      <c r="D134" s="11">
        <v>74101</v>
      </c>
      <c r="E134" s="11">
        <v>556771144</v>
      </c>
      <c r="F134" s="11" t="s">
        <v>593</v>
      </c>
      <c r="G134" s="12" t="s">
        <v>594</v>
      </c>
      <c r="H134" s="11" t="s">
        <v>123</v>
      </c>
      <c r="I134" s="2">
        <v>1</v>
      </c>
    </row>
    <row r="135" spans="1:10" ht="21" customHeight="1" x14ac:dyDescent="0.2">
      <c r="A135" s="10" t="s">
        <v>581</v>
      </c>
      <c r="B135" s="11" t="s">
        <v>595</v>
      </c>
      <c r="C135" s="11" t="s">
        <v>24</v>
      </c>
      <c r="D135" s="11">
        <v>74601</v>
      </c>
      <c r="E135" s="11" t="s">
        <v>596</v>
      </c>
      <c r="F135" s="11" t="s">
        <v>597</v>
      </c>
      <c r="G135" s="12" t="s">
        <v>598</v>
      </c>
      <c r="H135" s="11" t="s">
        <v>118</v>
      </c>
      <c r="I135" s="2">
        <v>1</v>
      </c>
    </row>
    <row r="136" spans="1:10" ht="21" customHeight="1" x14ac:dyDescent="0.2">
      <c r="A136" s="10" t="s">
        <v>581</v>
      </c>
      <c r="B136" s="11" t="s">
        <v>525</v>
      </c>
      <c r="C136" s="11" t="s">
        <v>336</v>
      </c>
      <c r="D136" s="11">
        <v>70030</v>
      </c>
      <c r="E136" s="11">
        <v>553810710</v>
      </c>
      <c r="F136" s="11" t="s">
        <v>599</v>
      </c>
      <c r="G136" s="12" t="s">
        <v>600</v>
      </c>
      <c r="H136" s="11" t="s">
        <v>21</v>
      </c>
      <c r="I136" s="2">
        <v>1</v>
      </c>
    </row>
    <row r="137" spans="1:10" ht="21" customHeight="1" x14ac:dyDescent="0.2">
      <c r="A137" s="10" t="s">
        <v>601</v>
      </c>
      <c r="B137" s="11" t="s">
        <v>602</v>
      </c>
      <c r="C137" s="11" t="s">
        <v>24</v>
      </c>
      <c r="D137" s="11">
        <v>74601</v>
      </c>
      <c r="E137" s="11">
        <v>553607111</v>
      </c>
      <c r="F137" s="11" t="s">
        <v>603</v>
      </c>
      <c r="G137" s="12" t="s">
        <v>604</v>
      </c>
      <c r="H137" s="11" t="s">
        <v>34</v>
      </c>
      <c r="I137" s="2">
        <v>1</v>
      </c>
    </row>
    <row r="138" spans="1:10" ht="21" customHeight="1" x14ac:dyDescent="0.2">
      <c r="A138" s="10" t="s">
        <v>605</v>
      </c>
      <c r="B138" s="11" t="s">
        <v>606</v>
      </c>
      <c r="C138" s="11" t="s">
        <v>24</v>
      </c>
      <c r="D138" s="11">
        <v>74601</v>
      </c>
      <c r="E138" s="11">
        <v>553714807</v>
      </c>
      <c r="F138" s="11" t="s">
        <v>607</v>
      </c>
      <c r="G138" s="12" t="s">
        <v>608</v>
      </c>
      <c r="H138" s="11" t="s">
        <v>118</v>
      </c>
      <c r="I138" s="2">
        <v>1</v>
      </c>
    </row>
    <row r="139" spans="1:10" ht="21" customHeight="1" x14ac:dyDescent="0.2">
      <c r="A139" s="10" t="s">
        <v>609</v>
      </c>
      <c r="B139" s="11" t="s">
        <v>610</v>
      </c>
      <c r="C139" s="11" t="s">
        <v>173</v>
      </c>
      <c r="D139" s="11">
        <v>74111</v>
      </c>
      <c r="E139" s="11" t="s">
        <v>611</v>
      </c>
      <c r="F139" s="11" t="s">
        <v>612</v>
      </c>
      <c r="G139" s="12" t="s">
        <v>613</v>
      </c>
      <c r="H139" s="11" t="s">
        <v>123</v>
      </c>
      <c r="I139" s="2">
        <v>1</v>
      </c>
    </row>
    <row r="140" spans="1:10" ht="21" customHeight="1" x14ac:dyDescent="0.2">
      <c r="A140" s="10" t="s">
        <v>521</v>
      </c>
      <c r="B140" s="11" t="s">
        <v>614</v>
      </c>
      <c r="C140" s="11" t="s">
        <v>228</v>
      </c>
      <c r="D140" s="11">
        <v>79201</v>
      </c>
      <c r="E140" s="11" t="s">
        <v>615</v>
      </c>
      <c r="F140" s="11" t="s">
        <v>616</v>
      </c>
      <c r="G140" s="12" t="s">
        <v>617</v>
      </c>
      <c r="H140" s="11" t="s">
        <v>63</v>
      </c>
      <c r="I140" s="2">
        <v>1</v>
      </c>
    </row>
    <row r="141" spans="1:10" ht="21" customHeight="1" x14ac:dyDescent="0.2">
      <c r="A141" s="10" t="s">
        <v>521</v>
      </c>
      <c r="B141" s="11" t="s">
        <v>618</v>
      </c>
      <c r="C141" s="11" t="s">
        <v>235</v>
      </c>
      <c r="D141" s="11">
        <v>79395</v>
      </c>
      <c r="E141" s="11">
        <v>554652245</v>
      </c>
      <c r="F141" s="11" t="s">
        <v>619</v>
      </c>
      <c r="G141" s="12" t="s">
        <v>620</v>
      </c>
      <c r="H141" s="11" t="s">
        <v>63</v>
      </c>
      <c r="I141" s="2">
        <v>1</v>
      </c>
    </row>
    <row r="142" spans="1:10" ht="21" customHeight="1" x14ac:dyDescent="0.2">
      <c r="A142" s="10" t="s">
        <v>521</v>
      </c>
      <c r="B142" s="11" t="s">
        <v>621</v>
      </c>
      <c r="C142" s="11" t="s">
        <v>239</v>
      </c>
      <c r="D142" s="11">
        <v>79501</v>
      </c>
      <c r="E142" s="11" t="s">
        <v>622</v>
      </c>
      <c r="F142" s="11" t="s">
        <v>623</v>
      </c>
      <c r="G142" s="12" t="s">
        <v>624</v>
      </c>
      <c r="H142" s="11" t="s">
        <v>63</v>
      </c>
      <c r="I142" s="2">
        <v>1</v>
      </c>
    </row>
    <row r="143" spans="1:10" ht="21" customHeight="1" x14ac:dyDescent="0.2">
      <c r="A143" s="10" t="s">
        <v>625</v>
      </c>
      <c r="B143" s="11" t="s">
        <v>626</v>
      </c>
      <c r="C143" s="11" t="s">
        <v>627</v>
      </c>
      <c r="D143" s="11">
        <v>79326</v>
      </c>
      <c r="E143" s="11" t="s">
        <v>628</v>
      </c>
      <c r="F143" s="11" t="s">
        <v>629</v>
      </c>
      <c r="G143" s="12" t="s">
        <v>630</v>
      </c>
      <c r="H143" s="11" t="s">
        <v>63</v>
      </c>
      <c r="I143" s="2">
        <v>1</v>
      </c>
    </row>
    <row r="144" spans="1:10" ht="21" customHeight="1" x14ac:dyDescent="0.2">
      <c r="A144" s="10" t="s">
        <v>631</v>
      </c>
      <c r="B144" s="11" t="s">
        <v>632</v>
      </c>
      <c r="C144" s="11" t="s">
        <v>48</v>
      </c>
      <c r="D144" s="11">
        <v>73801</v>
      </c>
      <c r="E144" s="11">
        <v>558433525</v>
      </c>
      <c r="F144" s="11" t="s">
        <v>633</v>
      </c>
      <c r="G144" s="12" t="s">
        <v>634</v>
      </c>
      <c r="H144" s="11" t="s">
        <v>45</v>
      </c>
      <c r="I144" s="2">
        <v>1</v>
      </c>
    </row>
    <row r="145" spans="1:9" ht="21" customHeight="1" x14ac:dyDescent="0.2">
      <c r="A145" s="10" t="s">
        <v>635</v>
      </c>
      <c r="B145" s="11" t="s">
        <v>636</v>
      </c>
      <c r="C145" s="11" t="s">
        <v>244</v>
      </c>
      <c r="D145" s="11">
        <v>73911</v>
      </c>
      <c r="E145" s="11">
        <v>558677344</v>
      </c>
      <c r="F145" s="11" t="s">
        <v>637</v>
      </c>
      <c r="G145" s="12" t="s">
        <v>638</v>
      </c>
      <c r="H145" s="11" t="s">
        <v>45</v>
      </c>
      <c r="I145" s="2">
        <v>1</v>
      </c>
    </row>
    <row r="146" spans="1:9" ht="21" customHeight="1" x14ac:dyDescent="0.2">
      <c r="A146" s="10" t="s">
        <v>631</v>
      </c>
      <c r="B146" s="11" t="s">
        <v>639</v>
      </c>
      <c r="C146" s="11" t="s">
        <v>41</v>
      </c>
      <c r="D146" s="11">
        <v>73961</v>
      </c>
      <c r="E146" s="11" t="s">
        <v>640</v>
      </c>
      <c r="F146" s="11" t="s">
        <v>641</v>
      </c>
      <c r="G146" s="12" t="s">
        <v>642</v>
      </c>
      <c r="H146" s="11" t="s">
        <v>45</v>
      </c>
      <c r="I146" s="2">
        <v>1</v>
      </c>
    </row>
    <row r="147" spans="1:9" ht="21" customHeight="1" x14ac:dyDescent="0.2">
      <c r="A147" s="10" t="s">
        <v>643</v>
      </c>
      <c r="B147" s="11" t="s">
        <v>644</v>
      </c>
      <c r="C147" s="11" t="s">
        <v>472</v>
      </c>
      <c r="D147" s="11">
        <v>73601</v>
      </c>
      <c r="E147" s="11">
        <v>596411017</v>
      </c>
      <c r="F147" s="11" t="s">
        <v>645</v>
      </c>
      <c r="G147" s="12" t="s">
        <v>646</v>
      </c>
      <c r="H147" s="13" t="s">
        <v>28</v>
      </c>
      <c r="I147" s="2">
        <v>1</v>
      </c>
    </row>
    <row r="148" spans="1:9" ht="21" customHeight="1" x14ac:dyDescent="0.2">
      <c r="A148" s="10" t="s">
        <v>647</v>
      </c>
      <c r="B148" s="11" t="s">
        <v>648</v>
      </c>
      <c r="C148" s="11" t="s">
        <v>451</v>
      </c>
      <c r="D148" s="11">
        <v>73601</v>
      </c>
      <c r="E148" s="11">
        <v>596809111</v>
      </c>
      <c r="F148" s="11" t="s">
        <v>649</v>
      </c>
      <c r="G148" s="12" t="s">
        <v>650</v>
      </c>
      <c r="H148" s="13" t="s">
        <v>28</v>
      </c>
      <c r="I148" s="2">
        <v>1</v>
      </c>
    </row>
    <row r="149" spans="1:9" ht="21" customHeight="1" x14ac:dyDescent="0.2">
      <c r="A149" s="10" t="s">
        <v>651</v>
      </c>
      <c r="B149" s="11" t="s">
        <v>652</v>
      </c>
      <c r="C149" s="11" t="s">
        <v>425</v>
      </c>
      <c r="D149" s="11">
        <v>73301</v>
      </c>
      <c r="E149" s="11">
        <v>596311683</v>
      </c>
      <c r="F149" s="11" t="s">
        <v>653</v>
      </c>
      <c r="G149" s="12" t="s">
        <v>654</v>
      </c>
      <c r="H149" s="13" t="s">
        <v>28</v>
      </c>
      <c r="I149" s="2">
        <v>1</v>
      </c>
    </row>
    <row r="150" spans="1:9" ht="21" customHeight="1" x14ac:dyDescent="0.2">
      <c r="A150" s="10" t="s">
        <v>631</v>
      </c>
      <c r="B150" s="11" t="s">
        <v>655</v>
      </c>
      <c r="C150" s="11" t="s">
        <v>434</v>
      </c>
      <c r="D150" s="11">
        <v>73506</v>
      </c>
      <c r="E150" s="11" t="s">
        <v>656</v>
      </c>
      <c r="F150" s="11" t="s">
        <v>657</v>
      </c>
      <c r="G150" s="12" t="s">
        <v>658</v>
      </c>
      <c r="H150" s="13" t="s">
        <v>28</v>
      </c>
      <c r="I150" s="2">
        <v>1</v>
      </c>
    </row>
    <row r="151" spans="1:9" ht="21" customHeight="1" x14ac:dyDescent="0.2">
      <c r="A151" s="10" t="s">
        <v>521</v>
      </c>
      <c r="B151" s="11" t="s">
        <v>659</v>
      </c>
      <c r="C151" s="11" t="s">
        <v>187</v>
      </c>
      <c r="D151" s="11">
        <v>74301</v>
      </c>
      <c r="E151" s="11">
        <v>556412185</v>
      </c>
      <c r="F151" s="11" t="s">
        <v>660</v>
      </c>
      <c r="G151" s="12" t="s">
        <v>661</v>
      </c>
      <c r="H151" s="11" t="s">
        <v>34</v>
      </c>
      <c r="I151" s="2">
        <v>1</v>
      </c>
    </row>
    <row r="152" spans="1:9" ht="21" customHeight="1" x14ac:dyDescent="0.2">
      <c r="A152" s="10" t="s">
        <v>521</v>
      </c>
      <c r="B152" s="11" t="s">
        <v>662</v>
      </c>
      <c r="C152" s="11" t="s">
        <v>163</v>
      </c>
      <c r="D152" s="11">
        <v>74401</v>
      </c>
      <c r="E152" s="11" t="s">
        <v>663</v>
      </c>
      <c r="F152" s="11" t="s">
        <v>664</v>
      </c>
      <c r="G152" s="12" t="s">
        <v>665</v>
      </c>
      <c r="H152" s="11" t="s">
        <v>34</v>
      </c>
      <c r="I152" s="2">
        <v>1</v>
      </c>
    </row>
    <row r="153" spans="1:9" ht="21" customHeight="1" x14ac:dyDescent="0.2">
      <c r="A153" s="10" t="s">
        <v>666</v>
      </c>
      <c r="B153" s="11" t="s">
        <v>667</v>
      </c>
      <c r="C153" s="11" t="s">
        <v>169</v>
      </c>
      <c r="D153" s="11">
        <v>74221</v>
      </c>
      <c r="E153" s="11">
        <v>556810242</v>
      </c>
      <c r="F153" s="11" t="s">
        <v>668</v>
      </c>
      <c r="G153" s="12" t="s">
        <v>669</v>
      </c>
      <c r="H153" s="11" t="s">
        <v>34</v>
      </c>
      <c r="I153" s="2">
        <v>1</v>
      </c>
    </row>
    <row r="154" spans="1:9" ht="21" customHeight="1" x14ac:dyDescent="0.2">
      <c r="A154" s="10" t="s">
        <v>521</v>
      </c>
      <c r="B154" s="11" t="s">
        <v>670</v>
      </c>
      <c r="C154" s="11" t="s">
        <v>169</v>
      </c>
      <c r="D154" s="11">
        <v>74221</v>
      </c>
      <c r="E154" s="11">
        <v>556813175</v>
      </c>
      <c r="F154" s="11" t="s">
        <v>671</v>
      </c>
      <c r="G154" s="12" t="s">
        <v>672</v>
      </c>
      <c r="H154" s="11" t="s">
        <v>34</v>
      </c>
      <c r="I154" s="2">
        <v>1</v>
      </c>
    </row>
    <row r="155" spans="1:9" ht="21" customHeight="1" x14ac:dyDescent="0.2">
      <c r="A155" s="10" t="s">
        <v>635</v>
      </c>
      <c r="B155" s="11" t="s">
        <v>673</v>
      </c>
      <c r="C155" s="11" t="s">
        <v>173</v>
      </c>
      <c r="D155" s="11">
        <v>74101</v>
      </c>
      <c r="E155" s="11">
        <v>556708193</v>
      </c>
      <c r="F155" s="11" t="s">
        <v>674</v>
      </c>
      <c r="G155" s="12" t="s">
        <v>675</v>
      </c>
      <c r="H155" s="11" t="s">
        <v>123</v>
      </c>
      <c r="I155" s="2">
        <v>1</v>
      </c>
    </row>
    <row r="156" spans="1:9" ht="21" customHeight="1" x14ac:dyDescent="0.2">
      <c r="A156" s="10" t="s">
        <v>676</v>
      </c>
      <c r="B156" s="11" t="s">
        <v>677</v>
      </c>
      <c r="C156" s="11" t="s">
        <v>173</v>
      </c>
      <c r="D156" s="11">
        <v>74101</v>
      </c>
      <c r="E156" s="11" t="s">
        <v>678</v>
      </c>
      <c r="F156" s="11" t="s">
        <v>679</v>
      </c>
      <c r="G156" s="12" t="s">
        <v>680</v>
      </c>
      <c r="H156" s="11" t="s">
        <v>123</v>
      </c>
      <c r="I156" s="2">
        <v>1</v>
      </c>
    </row>
    <row r="157" spans="1:9" ht="21" customHeight="1" x14ac:dyDescent="0.2">
      <c r="A157" s="10" t="s">
        <v>681</v>
      </c>
      <c r="B157" s="11" t="s">
        <v>682</v>
      </c>
      <c r="C157" s="11" t="s">
        <v>173</v>
      </c>
      <c r="D157" s="11">
        <v>74111</v>
      </c>
      <c r="E157" s="11">
        <v>556707623</v>
      </c>
      <c r="F157" s="11" t="s">
        <v>683</v>
      </c>
      <c r="G157" s="12" t="s">
        <v>684</v>
      </c>
      <c r="H157" s="11" t="s">
        <v>123</v>
      </c>
      <c r="I157" s="2">
        <v>1</v>
      </c>
    </row>
    <row r="158" spans="1:9" ht="21" customHeight="1" x14ac:dyDescent="0.2">
      <c r="A158" s="10" t="s">
        <v>681</v>
      </c>
      <c r="B158" s="11" t="s">
        <v>685</v>
      </c>
      <c r="C158" s="11" t="s">
        <v>140</v>
      </c>
      <c r="D158" s="11">
        <v>74801</v>
      </c>
      <c r="E158" s="11">
        <v>595041886</v>
      </c>
      <c r="F158" s="11" t="s">
        <v>686</v>
      </c>
      <c r="G158" s="12" t="s">
        <v>687</v>
      </c>
      <c r="H158" s="11" t="s">
        <v>123</v>
      </c>
      <c r="I158" s="2">
        <v>1</v>
      </c>
    </row>
    <row r="159" spans="1:9" ht="21" customHeight="1" x14ac:dyDescent="0.2">
      <c r="A159" s="10" t="s">
        <v>521</v>
      </c>
      <c r="B159" s="11" t="s">
        <v>688</v>
      </c>
      <c r="C159" s="11" t="s">
        <v>140</v>
      </c>
      <c r="D159" s="11">
        <v>74801</v>
      </c>
      <c r="E159" s="11">
        <v>595041070</v>
      </c>
      <c r="F159" s="11" t="s">
        <v>689</v>
      </c>
      <c r="G159" s="12" t="s">
        <v>690</v>
      </c>
      <c r="H159" s="11" t="s">
        <v>123</v>
      </c>
      <c r="I159" s="2">
        <v>1</v>
      </c>
    </row>
    <row r="160" spans="1:9" ht="21" customHeight="1" x14ac:dyDescent="0.2">
      <c r="A160" s="10" t="s">
        <v>521</v>
      </c>
      <c r="B160" s="11" t="s">
        <v>691</v>
      </c>
      <c r="C160" s="11" t="s">
        <v>24</v>
      </c>
      <c r="D160" s="11">
        <v>74601</v>
      </c>
      <c r="E160" s="11">
        <v>553716445</v>
      </c>
      <c r="F160" s="11" t="s">
        <v>692</v>
      </c>
      <c r="G160" s="12" t="s">
        <v>693</v>
      </c>
      <c r="H160" s="11" t="s">
        <v>118</v>
      </c>
      <c r="I160" s="2">
        <v>1</v>
      </c>
    </row>
    <row r="161" spans="1:9" ht="21" customHeight="1" x14ac:dyDescent="0.2">
      <c r="A161" s="10" t="s">
        <v>694</v>
      </c>
      <c r="B161" s="11" t="s">
        <v>695</v>
      </c>
      <c r="C161" s="11" t="s">
        <v>24</v>
      </c>
      <c r="D161" s="11">
        <v>74601</v>
      </c>
      <c r="E161" s="11">
        <v>553715807</v>
      </c>
      <c r="F161" s="11" t="s">
        <v>696</v>
      </c>
      <c r="G161" s="12" t="s">
        <v>697</v>
      </c>
      <c r="H161" s="11" t="s">
        <v>118</v>
      </c>
      <c r="I161" s="2">
        <v>1</v>
      </c>
    </row>
    <row r="162" spans="1:9" ht="21" customHeight="1" x14ac:dyDescent="0.2">
      <c r="A162" s="10" t="s">
        <v>521</v>
      </c>
      <c r="B162" s="11" t="s">
        <v>698</v>
      </c>
      <c r="C162" s="11" t="s">
        <v>24</v>
      </c>
      <c r="D162" s="11">
        <v>74601</v>
      </c>
      <c r="E162" s="11">
        <v>553622904</v>
      </c>
      <c r="F162" s="11" t="s">
        <v>699</v>
      </c>
      <c r="G162" s="12" t="s">
        <v>700</v>
      </c>
      <c r="H162" s="11" t="s">
        <v>118</v>
      </c>
      <c r="I162" s="2">
        <v>1</v>
      </c>
    </row>
    <row r="163" spans="1:9" ht="21" customHeight="1" x14ac:dyDescent="0.2">
      <c r="A163" s="10" t="s">
        <v>701</v>
      </c>
      <c r="B163" s="11" t="s">
        <v>702</v>
      </c>
      <c r="C163" s="11" t="s">
        <v>24</v>
      </c>
      <c r="D163" s="11">
        <v>74601</v>
      </c>
      <c r="E163" s="11" t="s">
        <v>703</v>
      </c>
      <c r="F163" s="11" t="s">
        <v>704</v>
      </c>
      <c r="G163" s="12" t="s">
        <v>705</v>
      </c>
      <c r="H163" s="11" t="s">
        <v>118</v>
      </c>
      <c r="I163" s="2">
        <v>1</v>
      </c>
    </row>
    <row r="164" spans="1:9" ht="21" customHeight="1" x14ac:dyDescent="0.2">
      <c r="A164" s="10" t="s">
        <v>706</v>
      </c>
      <c r="B164" s="11" t="s">
        <v>707</v>
      </c>
      <c r="C164" s="11" t="s">
        <v>24</v>
      </c>
      <c r="D164" s="11">
        <v>74601</v>
      </c>
      <c r="E164" s="11">
        <v>553616450</v>
      </c>
      <c r="F164" s="11" t="s">
        <v>708</v>
      </c>
      <c r="G164" s="12" t="s">
        <v>709</v>
      </c>
      <c r="H164" s="11" t="s">
        <v>118</v>
      </c>
      <c r="I164" s="2">
        <v>1</v>
      </c>
    </row>
    <row r="165" spans="1:9" ht="21" customHeight="1" x14ac:dyDescent="0.2">
      <c r="A165" s="10" t="s">
        <v>710</v>
      </c>
      <c r="B165" s="11" t="s">
        <v>711</v>
      </c>
      <c r="C165" s="11" t="s">
        <v>712</v>
      </c>
      <c r="D165" s="11">
        <v>74775</v>
      </c>
      <c r="E165" s="11">
        <v>553663004</v>
      </c>
      <c r="F165" s="11" t="s">
        <v>713</v>
      </c>
      <c r="G165" s="12" t="s">
        <v>714</v>
      </c>
      <c r="H165" s="11" t="s">
        <v>118</v>
      </c>
      <c r="I165" s="2">
        <v>1</v>
      </c>
    </row>
    <row r="166" spans="1:9" ht="21" customHeight="1" x14ac:dyDescent="0.2">
      <c r="A166" s="10" t="s">
        <v>521</v>
      </c>
      <c r="B166" s="11" t="s">
        <v>715</v>
      </c>
      <c r="C166" s="11" t="s">
        <v>120</v>
      </c>
      <c r="D166" s="11">
        <v>74901</v>
      </c>
      <c r="E166" s="11">
        <v>556300643</v>
      </c>
      <c r="F166" s="11" t="s">
        <v>716</v>
      </c>
      <c r="G166" s="12" t="s">
        <v>717</v>
      </c>
      <c r="H166" s="11" t="s">
        <v>123</v>
      </c>
      <c r="I166" s="2">
        <v>1</v>
      </c>
    </row>
    <row r="167" spans="1:9" ht="21" customHeight="1" x14ac:dyDescent="0.2">
      <c r="A167" s="10" t="s">
        <v>701</v>
      </c>
      <c r="B167" s="11" t="s">
        <v>718</v>
      </c>
      <c r="C167" s="11" t="s">
        <v>125</v>
      </c>
      <c r="D167" s="11">
        <v>74284</v>
      </c>
      <c r="E167" s="11">
        <v>556422581</v>
      </c>
      <c r="F167" s="11" t="s">
        <v>719</v>
      </c>
      <c r="G167" s="12" t="s">
        <v>720</v>
      </c>
      <c r="H167" s="11" t="s">
        <v>34</v>
      </c>
      <c r="I167" s="2">
        <v>1</v>
      </c>
    </row>
    <row r="168" spans="1:9" ht="21" customHeight="1" x14ac:dyDescent="0.2">
      <c r="A168" s="10" t="s">
        <v>721</v>
      </c>
      <c r="B168" s="11" t="s">
        <v>722</v>
      </c>
      <c r="C168" s="11" t="s">
        <v>92</v>
      </c>
      <c r="D168" s="11">
        <v>70800</v>
      </c>
      <c r="E168" s="11">
        <v>596937816</v>
      </c>
      <c r="F168" s="11" t="s">
        <v>723</v>
      </c>
      <c r="G168" s="12" t="s">
        <v>724</v>
      </c>
      <c r="H168" s="11" t="s">
        <v>21</v>
      </c>
      <c r="I168" s="2">
        <v>1</v>
      </c>
    </row>
    <row r="169" spans="1:9" ht="21" customHeight="1" x14ac:dyDescent="0.2">
      <c r="A169" s="10" t="s">
        <v>521</v>
      </c>
      <c r="B169" s="11" t="s">
        <v>725</v>
      </c>
      <c r="C169" s="11" t="s">
        <v>326</v>
      </c>
      <c r="D169" s="11">
        <v>70030</v>
      </c>
      <c r="E169" s="11">
        <v>595782380</v>
      </c>
      <c r="F169" s="11" t="s">
        <v>726</v>
      </c>
      <c r="G169" s="12" t="s">
        <v>727</v>
      </c>
      <c r="H169" s="11" t="s">
        <v>79</v>
      </c>
      <c r="I169" s="2">
        <v>1</v>
      </c>
    </row>
    <row r="170" spans="1:9" ht="21" customHeight="1" x14ac:dyDescent="0.2">
      <c r="A170" s="10" t="s">
        <v>521</v>
      </c>
      <c r="B170" s="11" t="s">
        <v>728</v>
      </c>
      <c r="C170" s="11" t="s">
        <v>304</v>
      </c>
      <c r="D170" s="11">
        <v>70900</v>
      </c>
      <c r="E170" s="11">
        <v>596622460</v>
      </c>
      <c r="F170" s="11" t="s">
        <v>729</v>
      </c>
      <c r="G170" s="12" t="s">
        <v>730</v>
      </c>
      <c r="H170" s="11" t="s">
        <v>79</v>
      </c>
      <c r="I170" s="2">
        <v>1</v>
      </c>
    </row>
    <row r="171" spans="1:9" ht="21" customHeight="1" x14ac:dyDescent="0.2">
      <c r="A171" s="10" t="s">
        <v>521</v>
      </c>
      <c r="B171" s="11" t="s">
        <v>731</v>
      </c>
      <c r="C171" s="11" t="s">
        <v>354</v>
      </c>
      <c r="D171" s="11">
        <v>70800</v>
      </c>
      <c r="E171" s="11">
        <v>596925473</v>
      </c>
      <c r="F171" s="11" t="s">
        <v>732</v>
      </c>
      <c r="G171" s="12" t="s">
        <v>733</v>
      </c>
      <c r="H171" s="11" t="s">
        <v>21</v>
      </c>
      <c r="I171" s="2">
        <v>1</v>
      </c>
    </row>
    <row r="172" spans="1:9" ht="21" customHeight="1" x14ac:dyDescent="0.2">
      <c r="A172" s="10" t="s">
        <v>734</v>
      </c>
      <c r="B172" s="11" t="s">
        <v>735</v>
      </c>
      <c r="C172" s="11" t="s">
        <v>354</v>
      </c>
      <c r="D172" s="11">
        <v>70800</v>
      </c>
      <c r="E172" s="11">
        <v>739343437</v>
      </c>
      <c r="F172" s="11" t="s">
        <v>736</v>
      </c>
      <c r="G172" s="12" t="s">
        <v>737</v>
      </c>
      <c r="H172" s="11" t="s">
        <v>21</v>
      </c>
      <c r="I172" s="2">
        <v>1</v>
      </c>
    </row>
    <row r="173" spans="1:9" ht="21" customHeight="1" x14ac:dyDescent="0.2">
      <c r="A173" s="10" t="s">
        <v>734</v>
      </c>
      <c r="B173" s="11" t="s">
        <v>738</v>
      </c>
      <c r="C173" s="11" t="s">
        <v>354</v>
      </c>
      <c r="D173" s="11">
        <v>70800</v>
      </c>
      <c r="E173" s="11" t="s">
        <v>739</v>
      </c>
      <c r="F173" s="11" t="s">
        <v>740</v>
      </c>
      <c r="G173" s="12" t="s">
        <v>741</v>
      </c>
      <c r="H173" s="11" t="s">
        <v>21</v>
      </c>
      <c r="I173" s="2">
        <v>1</v>
      </c>
    </row>
    <row r="174" spans="1:9" ht="21" customHeight="1" x14ac:dyDescent="0.2">
      <c r="A174" s="10" t="s">
        <v>635</v>
      </c>
      <c r="B174" s="11" t="s">
        <v>742</v>
      </c>
      <c r="C174" s="11" t="s">
        <v>354</v>
      </c>
      <c r="D174" s="11">
        <v>70800</v>
      </c>
      <c r="E174" s="11">
        <v>596965646</v>
      </c>
      <c r="F174" s="11" t="s">
        <v>743</v>
      </c>
      <c r="G174" s="12" t="s">
        <v>744</v>
      </c>
      <c r="H174" s="11" t="s">
        <v>21</v>
      </c>
      <c r="I174" s="2">
        <v>1</v>
      </c>
    </row>
    <row r="175" spans="1:9" ht="21" customHeight="1" x14ac:dyDescent="0.2">
      <c r="A175" s="10" t="s">
        <v>521</v>
      </c>
      <c r="B175" s="11" t="s">
        <v>224</v>
      </c>
      <c r="C175" s="11" t="s">
        <v>220</v>
      </c>
      <c r="D175" s="11">
        <v>71000</v>
      </c>
      <c r="E175" s="11">
        <v>555558699</v>
      </c>
      <c r="F175" s="11" t="s">
        <v>745</v>
      </c>
      <c r="G175" s="12" t="s">
        <v>746</v>
      </c>
      <c r="H175" s="11" t="s">
        <v>21</v>
      </c>
      <c r="I175" s="2">
        <v>1</v>
      </c>
    </row>
    <row r="176" spans="1:9" ht="21" customHeight="1" x14ac:dyDescent="0.2">
      <c r="A176" s="10" t="s">
        <v>747</v>
      </c>
      <c r="B176" s="11" t="s">
        <v>748</v>
      </c>
      <c r="C176" s="11" t="s">
        <v>24</v>
      </c>
      <c r="D176" s="11">
        <v>74601</v>
      </c>
      <c r="E176" s="11">
        <v>555557400</v>
      </c>
      <c r="F176" s="11" t="s">
        <v>749</v>
      </c>
      <c r="G176" s="12" t="s">
        <v>750</v>
      </c>
      <c r="H176" s="11" t="s">
        <v>34</v>
      </c>
      <c r="I176" s="2">
        <v>1</v>
      </c>
    </row>
    <row r="177" spans="1:9" ht="21" customHeight="1" x14ac:dyDescent="0.2">
      <c r="A177" s="10" t="s">
        <v>751</v>
      </c>
      <c r="B177" s="11" t="s">
        <v>752</v>
      </c>
      <c r="C177" s="11" t="s">
        <v>140</v>
      </c>
      <c r="D177" s="11" t="s">
        <v>753</v>
      </c>
      <c r="E177" s="11">
        <v>553876030</v>
      </c>
      <c r="F177" s="11" t="s">
        <v>754</v>
      </c>
      <c r="G177" s="12" t="s">
        <v>755</v>
      </c>
      <c r="H177" s="11" t="s">
        <v>123</v>
      </c>
      <c r="I177" s="2">
        <v>1</v>
      </c>
    </row>
    <row r="178" spans="1:9" ht="21" customHeight="1" x14ac:dyDescent="0.2">
      <c r="A178" s="10" t="s">
        <v>756</v>
      </c>
      <c r="B178" s="11" t="s">
        <v>757</v>
      </c>
      <c r="C178" s="11" t="s">
        <v>154</v>
      </c>
      <c r="D178" s="11">
        <v>74258</v>
      </c>
      <c r="E178" s="11">
        <v>556722370</v>
      </c>
      <c r="F178" s="11" t="s">
        <v>758</v>
      </c>
      <c r="G178" s="12" t="s">
        <v>759</v>
      </c>
      <c r="H178" s="11" t="s">
        <v>34</v>
      </c>
      <c r="I178" s="2">
        <v>1</v>
      </c>
    </row>
    <row r="179" spans="1:9" ht="21" customHeight="1" x14ac:dyDescent="0.2">
      <c r="A179" s="10" t="s">
        <v>760</v>
      </c>
      <c r="B179" s="11" t="s">
        <v>761</v>
      </c>
      <c r="C179" s="11" t="s">
        <v>163</v>
      </c>
      <c r="D179" s="11">
        <v>74401</v>
      </c>
      <c r="E179" s="11" t="s">
        <v>762</v>
      </c>
      <c r="F179" s="11" t="s">
        <v>763</v>
      </c>
      <c r="G179" s="12" t="s">
        <v>764</v>
      </c>
      <c r="H179" s="11" t="s">
        <v>34</v>
      </c>
      <c r="I179" s="2">
        <v>1</v>
      </c>
    </row>
    <row r="180" spans="1:9" ht="21" customHeight="1" x14ac:dyDescent="0.2">
      <c r="A180" s="10" t="s">
        <v>765</v>
      </c>
      <c r="B180" s="11" t="s">
        <v>766</v>
      </c>
      <c r="C180" s="11" t="s">
        <v>173</v>
      </c>
      <c r="D180" s="11">
        <v>74111</v>
      </c>
      <c r="E180" s="11">
        <v>556701044</v>
      </c>
      <c r="F180" s="11" t="s">
        <v>767</v>
      </c>
      <c r="G180" s="12" t="s">
        <v>768</v>
      </c>
      <c r="H180" s="11" t="s">
        <v>123</v>
      </c>
      <c r="I180" s="2">
        <v>1</v>
      </c>
    </row>
    <row r="181" spans="1:9" ht="21" customHeight="1" x14ac:dyDescent="0.2">
      <c r="A181" s="10" t="s">
        <v>769</v>
      </c>
      <c r="B181" s="11" t="s">
        <v>770</v>
      </c>
      <c r="C181" s="11" t="s">
        <v>187</v>
      </c>
      <c r="D181" s="11">
        <v>74311</v>
      </c>
      <c r="E181" s="11">
        <v>556411071</v>
      </c>
      <c r="F181" s="11" t="s">
        <v>771</v>
      </c>
      <c r="G181" s="12" t="s">
        <v>772</v>
      </c>
      <c r="H181" s="11" t="s">
        <v>34</v>
      </c>
      <c r="I181" s="2">
        <v>1</v>
      </c>
    </row>
    <row r="182" spans="1:9" ht="21" customHeight="1" x14ac:dyDescent="0.2">
      <c r="A182" s="10" t="s">
        <v>773</v>
      </c>
      <c r="B182" s="11" t="s">
        <v>774</v>
      </c>
      <c r="C182" s="11" t="s">
        <v>775</v>
      </c>
      <c r="D182" s="11">
        <v>73514</v>
      </c>
      <c r="E182" s="11">
        <v>596539301</v>
      </c>
      <c r="F182" s="11" t="s">
        <v>776</v>
      </c>
      <c r="G182" s="12" t="s">
        <v>777</v>
      </c>
      <c r="H182" s="8" t="s">
        <v>14</v>
      </c>
      <c r="I182" s="2">
        <v>1</v>
      </c>
    </row>
    <row r="183" spans="1:9" ht="21" customHeight="1" x14ac:dyDescent="0.2">
      <c r="A183" s="10" t="s">
        <v>549</v>
      </c>
      <c r="B183" s="11" t="s">
        <v>778</v>
      </c>
      <c r="C183" s="11" t="s">
        <v>244</v>
      </c>
      <c r="D183" s="11">
        <v>73911</v>
      </c>
      <c r="E183" s="11">
        <v>558443140</v>
      </c>
      <c r="F183" s="11" t="s">
        <v>779</v>
      </c>
      <c r="G183" s="12" t="s">
        <v>780</v>
      </c>
      <c r="H183" s="11" t="s">
        <v>45</v>
      </c>
      <c r="I183" s="2">
        <v>1</v>
      </c>
    </row>
    <row r="184" spans="1:9" ht="21" customHeight="1" x14ac:dyDescent="0.2">
      <c r="A184" s="10" t="s">
        <v>549</v>
      </c>
      <c r="B184" s="11" t="s">
        <v>781</v>
      </c>
      <c r="C184" s="11" t="s">
        <v>434</v>
      </c>
      <c r="D184" s="11">
        <v>73506</v>
      </c>
      <c r="E184" s="11">
        <v>596311197</v>
      </c>
      <c r="F184" s="11" t="s">
        <v>782</v>
      </c>
      <c r="G184" s="12" t="s">
        <v>783</v>
      </c>
      <c r="H184" s="8" t="s">
        <v>14</v>
      </c>
      <c r="I184" s="2">
        <v>1</v>
      </c>
    </row>
    <row r="185" spans="1:9" ht="21" customHeight="1" x14ac:dyDescent="0.2">
      <c r="A185" s="10" t="s">
        <v>549</v>
      </c>
      <c r="B185" s="11" t="s">
        <v>784</v>
      </c>
      <c r="C185" s="11" t="s">
        <v>207</v>
      </c>
      <c r="D185" s="11">
        <v>73601</v>
      </c>
      <c r="E185" s="11">
        <v>596411156</v>
      </c>
      <c r="F185" s="11" t="s">
        <v>785</v>
      </c>
      <c r="G185" s="12" t="s">
        <v>786</v>
      </c>
      <c r="H185" s="8" t="s">
        <v>14</v>
      </c>
      <c r="I185" s="2">
        <v>1</v>
      </c>
    </row>
    <row r="186" spans="1:9" ht="21" customHeight="1" x14ac:dyDescent="0.2">
      <c r="A186" s="10" t="s">
        <v>549</v>
      </c>
      <c r="B186" s="11" t="s">
        <v>787</v>
      </c>
      <c r="C186" s="11" t="s">
        <v>472</v>
      </c>
      <c r="D186" s="11">
        <v>73601</v>
      </c>
      <c r="E186" s="11">
        <v>596811078</v>
      </c>
      <c r="F186" s="11" t="s">
        <v>788</v>
      </c>
      <c r="G186" s="12" t="s">
        <v>789</v>
      </c>
      <c r="H186" s="8" t="s">
        <v>14</v>
      </c>
      <c r="I186" s="2">
        <v>1</v>
      </c>
    </row>
    <row r="187" spans="1:9" ht="21" customHeight="1" x14ac:dyDescent="0.2">
      <c r="A187" s="10" t="s">
        <v>549</v>
      </c>
      <c r="B187" s="11" t="s">
        <v>790</v>
      </c>
      <c r="C187" s="11" t="s">
        <v>178</v>
      </c>
      <c r="D187" s="11">
        <v>73701</v>
      </c>
      <c r="E187" s="11">
        <v>558746431</v>
      </c>
      <c r="F187" s="11" t="s">
        <v>791</v>
      </c>
      <c r="G187" s="12" t="s">
        <v>792</v>
      </c>
      <c r="H187" s="13" t="s">
        <v>14</v>
      </c>
      <c r="I187" s="2">
        <v>1</v>
      </c>
    </row>
    <row r="188" spans="1:9" ht="21" customHeight="1" x14ac:dyDescent="0.2">
      <c r="A188" s="10" t="s">
        <v>793</v>
      </c>
      <c r="B188" s="11" t="s">
        <v>794</v>
      </c>
      <c r="C188" s="11" t="s">
        <v>178</v>
      </c>
      <c r="D188" s="11">
        <v>73701</v>
      </c>
      <c r="E188" s="11" t="s">
        <v>795</v>
      </c>
      <c r="F188" s="11" t="s">
        <v>796</v>
      </c>
      <c r="G188" s="12" t="s">
        <v>797</v>
      </c>
      <c r="H188" s="13" t="s">
        <v>14</v>
      </c>
      <c r="I188" s="2">
        <v>1</v>
      </c>
    </row>
    <row r="189" spans="1:9" ht="21" customHeight="1" x14ac:dyDescent="0.2">
      <c r="A189" s="10" t="s">
        <v>798</v>
      </c>
      <c r="B189" s="11" t="s">
        <v>799</v>
      </c>
      <c r="C189" s="11" t="s">
        <v>476</v>
      </c>
      <c r="D189" s="11">
        <v>73581</v>
      </c>
      <c r="E189" s="11">
        <v>596013431</v>
      </c>
      <c r="F189" s="11" t="s">
        <v>800</v>
      </c>
      <c r="G189" s="12" t="s">
        <v>801</v>
      </c>
      <c r="H189" s="8" t="s">
        <v>14</v>
      </c>
      <c r="I189" s="2">
        <v>1</v>
      </c>
    </row>
    <row r="190" spans="1:9" ht="21" customHeight="1" x14ac:dyDescent="0.2">
      <c r="A190" s="10" t="s">
        <v>549</v>
      </c>
      <c r="B190" s="11" t="s">
        <v>802</v>
      </c>
      <c r="C190" s="11" t="s">
        <v>41</v>
      </c>
      <c r="D190" s="11">
        <v>73961</v>
      </c>
      <c r="E190" s="11">
        <v>558325284</v>
      </c>
      <c r="F190" s="11" t="s">
        <v>803</v>
      </c>
      <c r="G190" s="12" t="s">
        <v>804</v>
      </c>
      <c r="H190" s="11" t="s">
        <v>45</v>
      </c>
      <c r="I190" s="2">
        <v>1</v>
      </c>
    </row>
    <row r="191" spans="1:9" ht="21" customHeight="1" x14ac:dyDescent="0.2">
      <c r="A191" s="10" t="s">
        <v>549</v>
      </c>
      <c r="B191" s="11" t="s">
        <v>805</v>
      </c>
      <c r="C191" s="11" t="s">
        <v>66</v>
      </c>
      <c r="D191" s="11">
        <v>79401</v>
      </c>
      <c r="E191" s="11">
        <v>554610664</v>
      </c>
      <c r="F191" s="11" t="s">
        <v>806</v>
      </c>
      <c r="G191" s="12" t="s">
        <v>807</v>
      </c>
      <c r="H191" s="11" t="s">
        <v>118</v>
      </c>
      <c r="I191" s="2">
        <v>1</v>
      </c>
    </row>
    <row r="192" spans="1:9" ht="21" customHeight="1" x14ac:dyDescent="0.2">
      <c r="A192" s="10" t="s">
        <v>765</v>
      </c>
      <c r="B192" s="11" t="s">
        <v>808</v>
      </c>
      <c r="C192" s="11" t="s">
        <v>239</v>
      </c>
      <c r="D192" s="11">
        <v>79501</v>
      </c>
      <c r="E192" s="11">
        <v>554721150</v>
      </c>
      <c r="F192" s="11" t="s">
        <v>809</v>
      </c>
      <c r="G192" s="12" t="s">
        <v>810</v>
      </c>
      <c r="H192" s="11" t="s">
        <v>63</v>
      </c>
      <c r="I192" s="2">
        <v>1</v>
      </c>
    </row>
    <row r="193" spans="1:9" ht="21" customHeight="1" x14ac:dyDescent="0.2">
      <c r="A193" s="10" t="s">
        <v>811</v>
      </c>
      <c r="B193" s="11" t="s">
        <v>812</v>
      </c>
      <c r="C193" s="11" t="s">
        <v>48</v>
      </c>
      <c r="D193" s="11">
        <v>73801</v>
      </c>
      <c r="E193" s="11">
        <v>558441351</v>
      </c>
      <c r="F193" s="11" t="s">
        <v>813</v>
      </c>
      <c r="G193" s="12" t="s">
        <v>814</v>
      </c>
      <c r="H193" s="11" t="s">
        <v>45</v>
      </c>
      <c r="I193" s="2">
        <v>1</v>
      </c>
    </row>
    <row r="194" spans="1:9" ht="21" customHeight="1" x14ac:dyDescent="0.2">
      <c r="A194" s="10" t="s">
        <v>815</v>
      </c>
      <c r="B194" s="11" t="s">
        <v>816</v>
      </c>
      <c r="C194" s="11" t="s">
        <v>48</v>
      </c>
      <c r="D194" s="11">
        <v>73801</v>
      </c>
      <c r="E194" s="11">
        <v>558433515</v>
      </c>
      <c r="F194" s="11" t="s">
        <v>817</v>
      </c>
      <c r="G194" s="12" t="s">
        <v>818</v>
      </c>
      <c r="H194" s="11" t="s">
        <v>45</v>
      </c>
      <c r="I194" s="2">
        <v>1</v>
      </c>
    </row>
    <row r="195" spans="1:9" ht="21" customHeight="1" x14ac:dyDescent="0.2">
      <c r="A195" s="10" t="s">
        <v>819</v>
      </c>
      <c r="B195" s="11" t="s">
        <v>820</v>
      </c>
      <c r="C195" s="11" t="s">
        <v>228</v>
      </c>
      <c r="D195" s="11">
        <v>79201</v>
      </c>
      <c r="E195" s="11">
        <v>554721081</v>
      </c>
      <c r="F195" s="11" t="s">
        <v>821</v>
      </c>
      <c r="G195" s="12" t="s">
        <v>822</v>
      </c>
      <c r="H195" s="11" t="s">
        <v>63</v>
      </c>
      <c r="I195" s="2">
        <v>1</v>
      </c>
    </row>
    <row r="196" spans="1:9" ht="21" customHeight="1" x14ac:dyDescent="0.2">
      <c r="A196" s="10" t="s">
        <v>823</v>
      </c>
      <c r="B196" s="11" t="s">
        <v>824</v>
      </c>
      <c r="C196" s="11" t="s">
        <v>220</v>
      </c>
      <c r="D196" s="11">
        <v>71000</v>
      </c>
      <c r="E196" s="11">
        <v>596241073</v>
      </c>
      <c r="F196" s="11" t="s">
        <v>825</v>
      </c>
      <c r="G196" s="12" t="s">
        <v>826</v>
      </c>
      <c r="H196" s="11" t="s">
        <v>79</v>
      </c>
      <c r="I196" s="2">
        <v>1</v>
      </c>
    </row>
    <row r="197" spans="1:9" ht="21" customHeight="1" x14ac:dyDescent="0.2">
      <c r="A197" s="10" t="s">
        <v>827</v>
      </c>
      <c r="B197" s="11" t="s">
        <v>828</v>
      </c>
      <c r="C197" s="11" t="s">
        <v>326</v>
      </c>
      <c r="D197" s="11">
        <v>70030</v>
      </c>
      <c r="E197" s="11" t="s">
        <v>829</v>
      </c>
      <c r="F197" s="11" t="s">
        <v>830</v>
      </c>
      <c r="G197" s="12" t="s">
        <v>831</v>
      </c>
      <c r="H197" s="11" t="s">
        <v>21</v>
      </c>
      <c r="I197" s="2">
        <v>1</v>
      </c>
    </row>
    <row r="198" spans="1:9" ht="21" customHeight="1" x14ac:dyDescent="0.2">
      <c r="A198" s="10" t="s">
        <v>832</v>
      </c>
      <c r="B198" s="11" t="s">
        <v>833</v>
      </c>
      <c r="C198" s="11" t="s">
        <v>17</v>
      </c>
      <c r="D198" s="11">
        <v>70200</v>
      </c>
      <c r="E198" s="11" t="s">
        <v>834</v>
      </c>
      <c r="F198" s="11" t="s">
        <v>835</v>
      </c>
      <c r="G198" s="12" t="s">
        <v>836</v>
      </c>
      <c r="H198" s="11" t="s">
        <v>837</v>
      </c>
      <c r="I198" s="2">
        <v>1</v>
      </c>
    </row>
    <row r="199" spans="1:9" ht="21" customHeight="1" x14ac:dyDescent="0.2">
      <c r="A199" s="10" t="s">
        <v>838</v>
      </c>
      <c r="B199" s="11" t="s">
        <v>839</v>
      </c>
      <c r="C199" s="11" t="s">
        <v>17</v>
      </c>
      <c r="D199" s="11">
        <v>72800</v>
      </c>
      <c r="E199" s="11" t="s">
        <v>840</v>
      </c>
      <c r="F199" s="11" t="s">
        <v>841</v>
      </c>
      <c r="G199" s="12" t="s">
        <v>842</v>
      </c>
      <c r="H199" s="11" t="s">
        <v>79</v>
      </c>
      <c r="I199" s="2">
        <v>1</v>
      </c>
    </row>
    <row r="200" spans="1:9" ht="21" customHeight="1" x14ac:dyDescent="0.2">
      <c r="A200" s="10" t="s">
        <v>843</v>
      </c>
      <c r="B200" s="11" t="s">
        <v>844</v>
      </c>
      <c r="C200" s="11" t="s">
        <v>48</v>
      </c>
      <c r="D200" s="11">
        <v>73801</v>
      </c>
      <c r="E200" s="11" t="s">
        <v>845</v>
      </c>
      <c r="F200" s="11" t="s">
        <v>846</v>
      </c>
      <c r="G200" s="12" t="s">
        <v>847</v>
      </c>
      <c r="H200" s="11" t="s">
        <v>45</v>
      </c>
      <c r="I200" s="2">
        <v>1</v>
      </c>
    </row>
    <row r="201" spans="1:9" ht="21" customHeight="1" x14ac:dyDescent="0.2">
      <c r="A201" s="10" t="s">
        <v>848</v>
      </c>
      <c r="B201" s="11" t="s">
        <v>849</v>
      </c>
      <c r="C201" s="11" t="s">
        <v>228</v>
      </c>
      <c r="D201" s="11">
        <v>79201</v>
      </c>
      <c r="E201" s="11" t="s">
        <v>850</v>
      </c>
      <c r="F201" s="11" t="s">
        <v>851</v>
      </c>
      <c r="G201" s="12" t="s">
        <v>852</v>
      </c>
      <c r="H201" s="11" t="s">
        <v>63</v>
      </c>
      <c r="I201" s="2">
        <v>1</v>
      </c>
    </row>
    <row r="202" spans="1:9" ht="21" customHeight="1" x14ac:dyDescent="0.2">
      <c r="A202" s="10" t="s">
        <v>853</v>
      </c>
      <c r="B202" s="11" t="s">
        <v>854</v>
      </c>
      <c r="C202" s="11" t="s">
        <v>178</v>
      </c>
      <c r="D202" s="11">
        <v>73701</v>
      </c>
      <c r="E202" s="11" t="s">
        <v>855</v>
      </c>
      <c r="F202" s="11" t="s">
        <v>856</v>
      </c>
      <c r="G202" s="12" t="s">
        <v>857</v>
      </c>
      <c r="H202" s="8" t="s">
        <v>14</v>
      </c>
      <c r="I202" s="2">
        <v>1</v>
      </c>
    </row>
    <row r="203" spans="1:9" ht="21" customHeight="1" x14ac:dyDescent="0.2">
      <c r="A203" s="10" t="s">
        <v>858</v>
      </c>
      <c r="B203" s="11" t="s">
        <v>859</v>
      </c>
      <c r="C203" s="11" t="s">
        <v>173</v>
      </c>
      <c r="D203" s="11">
        <v>74111</v>
      </c>
      <c r="E203" s="11" t="s">
        <v>860</v>
      </c>
      <c r="F203" s="11" t="s">
        <v>861</v>
      </c>
      <c r="G203" s="12" t="s">
        <v>862</v>
      </c>
      <c r="H203" s="11" t="s">
        <v>123</v>
      </c>
      <c r="I203" s="2">
        <v>1</v>
      </c>
    </row>
    <row r="204" spans="1:9" ht="21" customHeight="1" x14ac:dyDescent="0.2">
      <c r="A204" s="10" t="s">
        <v>863</v>
      </c>
      <c r="B204" s="11" t="s">
        <v>864</v>
      </c>
      <c r="C204" s="11" t="s">
        <v>178</v>
      </c>
      <c r="D204" s="11">
        <v>73735</v>
      </c>
      <c r="E204" s="11" t="s">
        <v>865</v>
      </c>
      <c r="F204" s="11" t="s">
        <v>866</v>
      </c>
      <c r="G204" s="12" t="s">
        <v>867</v>
      </c>
      <c r="H204" s="8" t="s">
        <v>14</v>
      </c>
      <c r="I204" s="2">
        <v>1</v>
      </c>
    </row>
    <row r="205" spans="1:9" ht="21" customHeight="1" x14ac:dyDescent="0.2">
      <c r="A205" s="10" t="s">
        <v>868</v>
      </c>
      <c r="B205" s="11" t="s">
        <v>869</v>
      </c>
      <c r="C205" s="11" t="s">
        <v>870</v>
      </c>
      <c r="D205" s="11">
        <v>74756</v>
      </c>
      <c r="E205" s="11" t="s">
        <v>871</v>
      </c>
      <c r="F205" s="11" t="s">
        <v>603</v>
      </c>
      <c r="G205" s="12" t="s">
        <v>872</v>
      </c>
      <c r="H205" s="11" t="s">
        <v>118</v>
      </c>
      <c r="I205" s="2">
        <v>1</v>
      </c>
    </row>
    <row r="206" spans="1:9" ht="21" customHeight="1" x14ac:dyDescent="0.2">
      <c r="A206" s="10" t="s">
        <v>873</v>
      </c>
      <c r="B206" s="11" t="s">
        <v>874</v>
      </c>
      <c r="C206" s="11" t="s">
        <v>24</v>
      </c>
      <c r="D206" s="11">
        <v>74601</v>
      </c>
      <c r="E206" s="11" t="s">
        <v>875</v>
      </c>
      <c r="F206" s="11" t="s">
        <v>876</v>
      </c>
      <c r="G206" s="12" t="s">
        <v>877</v>
      </c>
      <c r="H206" s="11" t="s">
        <v>28</v>
      </c>
      <c r="I206" s="2">
        <v>1</v>
      </c>
    </row>
    <row r="207" spans="1:9" ht="21" customHeight="1" x14ac:dyDescent="0.2">
      <c r="A207" s="10" t="s">
        <v>878</v>
      </c>
      <c r="B207" s="11" t="s">
        <v>879</v>
      </c>
      <c r="C207" s="11" t="s">
        <v>24</v>
      </c>
      <c r="D207" s="11">
        <v>74601</v>
      </c>
      <c r="E207" s="11" t="s">
        <v>880</v>
      </c>
      <c r="F207" s="11" t="s">
        <v>881</v>
      </c>
      <c r="G207" s="12" t="s">
        <v>882</v>
      </c>
      <c r="H207" s="11" t="s">
        <v>28</v>
      </c>
      <c r="I207" s="2">
        <v>1</v>
      </c>
    </row>
    <row r="208" spans="1:9" ht="21" customHeight="1" x14ac:dyDescent="0.2">
      <c r="A208" s="10" t="s">
        <v>883</v>
      </c>
      <c r="B208" s="11" t="s">
        <v>884</v>
      </c>
      <c r="C208" s="11" t="s">
        <v>140</v>
      </c>
      <c r="D208" s="11">
        <v>74801</v>
      </c>
      <c r="E208" s="11">
        <v>595041143</v>
      </c>
      <c r="F208" s="11" t="s">
        <v>885</v>
      </c>
      <c r="G208" s="12" t="s">
        <v>886</v>
      </c>
      <c r="H208" s="11" t="s">
        <v>123</v>
      </c>
      <c r="I208" s="2">
        <v>1</v>
      </c>
    </row>
    <row r="209" spans="1:9" ht="21" customHeight="1" x14ac:dyDescent="0.2">
      <c r="A209" s="10" t="s">
        <v>887</v>
      </c>
      <c r="B209" s="11" t="s">
        <v>888</v>
      </c>
      <c r="C209" s="11" t="s">
        <v>244</v>
      </c>
      <c r="D209" s="11">
        <v>73911</v>
      </c>
      <c r="E209" s="11" t="s">
        <v>889</v>
      </c>
      <c r="F209" s="11" t="s">
        <v>890</v>
      </c>
      <c r="G209" s="12" t="s">
        <v>891</v>
      </c>
      <c r="H209" s="11" t="s">
        <v>45</v>
      </c>
      <c r="I209" s="2">
        <v>1</v>
      </c>
    </row>
    <row r="210" spans="1:9" ht="21" customHeight="1" x14ac:dyDescent="0.2">
      <c r="A210" s="10" t="s">
        <v>892</v>
      </c>
      <c r="B210" s="11" t="s">
        <v>893</v>
      </c>
      <c r="C210" s="11" t="s">
        <v>260</v>
      </c>
      <c r="D210" s="11">
        <v>74787</v>
      </c>
      <c r="E210" s="11" t="s">
        <v>894</v>
      </c>
      <c r="F210" s="11" t="s">
        <v>895</v>
      </c>
      <c r="G210" s="12" t="s">
        <v>896</v>
      </c>
      <c r="H210" s="11" t="s">
        <v>14</v>
      </c>
      <c r="I210" s="2">
        <v>1</v>
      </c>
    </row>
    <row r="211" spans="1:9" ht="21" customHeight="1" x14ac:dyDescent="0.2">
      <c r="A211" s="10" t="s">
        <v>897</v>
      </c>
      <c r="B211" s="11" t="s">
        <v>898</v>
      </c>
      <c r="C211" s="11" t="s">
        <v>120</v>
      </c>
      <c r="D211" s="11">
        <v>74901</v>
      </c>
      <c r="E211" s="11" t="s">
        <v>899</v>
      </c>
      <c r="F211" s="11" t="s">
        <v>900</v>
      </c>
      <c r="G211" s="12" t="s">
        <v>901</v>
      </c>
      <c r="H211" s="11" t="s">
        <v>123</v>
      </c>
      <c r="I211" s="2">
        <v>1</v>
      </c>
    </row>
    <row r="212" spans="1:9" ht="21" customHeight="1" x14ac:dyDescent="0.2">
      <c r="A212" s="10" t="s">
        <v>902</v>
      </c>
      <c r="B212" s="11" t="s">
        <v>903</v>
      </c>
      <c r="C212" s="11" t="s">
        <v>904</v>
      </c>
      <c r="D212" s="11">
        <v>74768</v>
      </c>
      <c r="E212" s="11" t="s">
        <v>905</v>
      </c>
      <c r="F212" s="11" t="s">
        <v>1004</v>
      </c>
      <c r="G212" s="12" t="s">
        <v>907</v>
      </c>
      <c r="H212" s="11" t="s">
        <v>28</v>
      </c>
      <c r="I212" s="2">
        <v>1</v>
      </c>
    </row>
    <row r="213" spans="1:9" ht="21" customHeight="1" x14ac:dyDescent="0.2">
      <c r="A213" s="10" t="s">
        <v>908</v>
      </c>
      <c r="B213" s="11" t="s">
        <v>909</v>
      </c>
      <c r="C213" s="11" t="s">
        <v>228</v>
      </c>
      <c r="D213" s="11">
        <v>79201</v>
      </c>
      <c r="E213" s="11" t="s">
        <v>910</v>
      </c>
      <c r="F213" s="11" t="s">
        <v>911</v>
      </c>
      <c r="G213" s="12" t="s">
        <v>912</v>
      </c>
      <c r="H213" s="11" t="s">
        <v>63</v>
      </c>
      <c r="I213" s="2">
        <v>1</v>
      </c>
    </row>
    <row r="214" spans="1:9" ht="21" customHeight="1" x14ac:dyDescent="0.2">
      <c r="A214" s="10" t="s">
        <v>913</v>
      </c>
      <c r="B214" s="11" t="s">
        <v>914</v>
      </c>
      <c r="C214" s="11" t="s">
        <v>228</v>
      </c>
      <c r="D214" s="11">
        <v>79201</v>
      </c>
      <c r="E214" s="11" t="s">
        <v>915</v>
      </c>
      <c r="F214" s="11" t="s">
        <v>916</v>
      </c>
      <c r="G214" s="12" t="s">
        <v>917</v>
      </c>
      <c r="H214" s="11" t="s">
        <v>63</v>
      </c>
      <c r="I214" s="2">
        <v>1</v>
      </c>
    </row>
    <row r="215" spans="1:9" ht="21" customHeight="1" x14ac:dyDescent="0.2">
      <c r="A215" s="10" t="s">
        <v>918</v>
      </c>
      <c r="B215" s="11" t="s">
        <v>919</v>
      </c>
      <c r="C215" s="11" t="s">
        <v>66</v>
      </c>
      <c r="D215" s="11">
        <v>79401</v>
      </c>
      <c r="E215" s="11" t="s">
        <v>920</v>
      </c>
      <c r="F215" s="11" t="s">
        <v>921</v>
      </c>
      <c r="G215" s="12" t="s">
        <v>922</v>
      </c>
      <c r="H215" s="11" t="s">
        <v>118</v>
      </c>
      <c r="I215" s="2">
        <v>1</v>
      </c>
    </row>
    <row r="216" spans="1:9" ht="21" customHeight="1" x14ac:dyDescent="0.2">
      <c r="A216" s="10" t="s">
        <v>923</v>
      </c>
      <c r="B216" s="11" t="s">
        <v>924</v>
      </c>
      <c r="C216" s="11" t="s">
        <v>331</v>
      </c>
      <c r="D216" s="11">
        <v>73506</v>
      </c>
      <c r="E216" s="11" t="s">
        <v>925</v>
      </c>
      <c r="F216" s="11" t="s">
        <v>926</v>
      </c>
      <c r="G216" s="12" t="s">
        <v>927</v>
      </c>
      <c r="H216" s="8" t="s">
        <v>14</v>
      </c>
      <c r="I216" s="2">
        <v>1</v>
      </c>
    </row>
    <row r="217" spans="1:9" ht="21" customHeight="1" x14ac:dyDescent="0.2">
      <c r="A217" s="10" t="s">
        <v>928</v>
      </c>
      <c r="B217" s="11" t="s">
        <v>929</v>
      </c>
      <c r="C217" s="11" t="s">
        <v>930</v>
      </c>
      <c r="D217" s="11">
        <v>73541</v>
      </c>
      <c r="E217" s="11" t="s">
        <v>931</v>
      </c>
      <c r="F217" s="11" t="s">
        <v>932</v>
      </c>
      <c r="G217" s="12" t="s">
        <v>933</v>
      </c>
      <c r="H217" s="8" t="s">
        <v>14</v>
      </c>
      <c r="I217" s="2">
        <v>1</v>
      </c>
    </row>
    <row r="218" spans="1:9" ht="21" customHeight="1" x14ac:dyDescent="0.2">
      <c r="A218" s="10" t="s">
        <v>934</v>
      </c>
      <c r="B218" s="11" t="s">
        <v>935</v>
      </c>
      <c r="C218" s="11" t="s">
        <v>476</v>
      </c>
      <c r="D218" s="11">
        <v>73581</v>
      </c>
      <c r="E218" s="11" t="s">
        <v>936</v>
      </c>
      <c r="F218" s="11" t="s">
        <v>937</v>
      </c>
      <c r="G218" s="12" t="s">
        <v>938</v>
      </c>
      <c r="H218" s="8" t="s">
        <v>14</v>
      </c>
      <c r="I218" s="2">
        <v>1</v>
      </c>
    </row>
    <row r="219" spans="1:9" ht="21" customHeight="1" x14ac:dyDescent="0.2">
      <c r="A219" s="10" t="s">
        <v>939</v>
      </c>
      <c r="B219" s="11" t="s">
        <v>940</v>
      </c>
      <c r="C219" s="11" t="s">
        <v>930</v>
      </c>
      <c r="D219" s="11">
        <v>73541</v>
      </c>
      <c r="E219" s="11" t="s">
        <v>941</v>
      </c>
      <c r="F219" s="11" t="s">
        <v>942</v>
      </c>
      <c r="G219" s="12" t="s">
        <v>943</v>
      </c>
      <c r="H219" s="8" t="s">
        <v>14</v>
      </c>
      <c r="I219" s="2">
        <v>1</v>
      </c>
    </row>
    <row r="220" spans="1:9" ht="21" customHeight="1" x14ac:dyDescent="0.2">
      <c r="A220" s="10" t="s">
        <v>944</v>
      </c>
      <c r="B220" s="11" t="s">
        <v>945</v>
      </c>
      <c r="C220" s="11" t="s">
        <v>946</v>
      </c>
      <c r="D220" s="11">
        <v>73301</v>
      </c>
      <c r="E220" s="11" t="s">
        <v>947</v>
      </c>
      <c r="F220" s="11" t="s">
        <v>948</v>
      </c>
      <c r="G220" s="12" t="s">
        <v>949</v>
      </c>
      <c r="H220" s="8" t="s">
        <v>14</v>
      </c>
      <c r="I220" s="2">
        <v>1</v>
      </c>
    </row>
    <row r="221" spans="1:9" ht="21" customHeight="1" x14ac:dyDescent="0.2">
      <c r="A221" s="10" t="s">
        <v>950</v>
      </c>
      <c r="B221" s="11" t="s">
        <v>951</v>
      </c>
      <c r="C221" s="11" t="s">
        <v>150</v>
      </c>
      <c r="D221" s="11">
        <v>74213</v>
      </c>
      <c r="E221" s="11" t="s">
        <v>952</v>
      </c>
      <c r="F221" s="11" t="s">
        <v>953</v>
      </c>
      <c r="G221" s="12" t="s">
        <v>954</v>
      </c>
      <c r="H221" s="11" t="s">
        <v>34</v>
      </c>
      <c r="I221" s="2">
        <v>1</v>
      </c>
    </row>
    <row r="222" spans="1:9" ht="21" customHeight="1" x14ac:dyDescent="0.2">
      <c r="A222" s="10" t="s">
        <v>955</v>
      </c>
      <c r="B222" s="11" t="s">
        <v>956</v>
      </c>
      <c r="C222" s="11" t="s">
        <v>154</v>
      </c>
      <c r="D222" s="11">
        <v>74258</v>
      </c>
      <c r="E222" s="11" t="s">
        <v>957</v>
      </c>
      <c r="F222" s="11" t="s">
        <v>958</v>
      </c>
      <c r="G222" s="12" t="s">
        <v>959</v>
      </c>
      <c r="H222" s="11" t="s">
        <v>34</v>
      </c>
      <c r="I222" s="2">
        <v>1</v>
      </c>
    </row>
    <row r="223" spans="1:9" ht="21" customHeight="1" x14ac:dyDescent="0.2">
      <c r="A223" s="10" t="s">
        <v>960</v>
      </c>
      <c r="B223" s="11" t="s">
        <v>961</v>
      </c>
      <c r="C223" s="11" t="s">
        <v>158</v>
      </c>
      <c r="D223" s="11">
        <v>74235</v>
      </c>
      <c r="E223" s="11" t="s">
        <v>962</v>
      </c>
      <c r="F223" s="11" t="s">
        <v>963</v>
      </c>
      <c r="G223" s="12" t="s">
        <v>964</v>
      </c>
      <c r="H223" s="11" t="s">
        <v>34</v>
      </c>
      <c r="I223" s="2">
        <v>1</v>
      </c>
    </row>
    <row r="224" spans="1:9" ht="21" customHeight="1" x14ac:dyDescent="0.2">
      <c r="A224" s="10" t="s">
        <v>965</v>
      </c>
      <c r="B224" s="11" t="s">
        <v>966</v>
      </c>
      <c r="C224" s="11" t="s">
        <v>163</v>
      </c>
      <c r="D224" s="11">
        <v>74401</v>
      </c>
      <c r="E224" s="11" t="s">
        <v>967</v>
      </c>
      <c r="F224" s="11" t="s">
        <v>968</v>
      </c>
      <c r="G224" s="12" t="s">
        <v>969</v>
      </c>
      <c r="H224" s="11" t="s">
        <v>34</v>
      </c>
      <c r="I224" s="2">
        <v>1</v>
      </c>
    </row>
    <row r="225" spans="1:9" ht="21" customHeight="1" x14ac:dyDescent="0.2">
      <c r="A225" s="10" t="s">
        <v>970</v>
      </c>
      <c r="B225" s="11" t="s">
        <v>971</v>
      </c>
      <c r="C225" s="11" t="s">
        <v>173</v>
      </c>
      <c r="D225" s="11">
        <v>74101</v>
      </c>
      <c r="E225" s="11" t="s">
        <v>972</v>
      </c>
      <c r="F225" s="11" t="s">
        <v>973</v>
      </c>
      <c r="G225" s="12" t="s">
        <v>974</v>
      </c>
      <c r="H225" s="11" t="s">
        <v>123</v>
      </c>
      <c r="I225" s="2">
        <v>1</v>
      </c>
    </row>
    <row r="226" spans="1:9" ht="21" customHeight="1" x14ac:dyDescent="0.2">
      <c r="A226" s="10" t="s">
        <v>975</v>
      </c>
      <c r="B226" s="11" t="s">
        <v>976</v>
      </c>
      <c r="C226" s="11" t="s">
        <v>173</v>
      </c>
      <c r="D226" s="11">
        <v>74101</v>
      </c>
      <c r="E226" s="11" t="s">
        <v>977</v>
      </c>
      <c r="F226" s="11" t="s">
        <v>978</v>
      </c>
      <c r="G226" s="12" t="s">
        <v>979</v>
      </c>
      <c r="H226" s="11" t="s">
        <v>123</v>
      </c>
      <c r="I226" s="2">
        <v>1</v>
      </c>
    </row>
    <row r="227" spans="1:9" ht="21" customHeight="1" x14ac:dyDescent="0.2">
      <c r="A227" s="10" t="s">
        <v>980</v>
      </c>
      <c r="B227" s="11" t="s">
        <v>981</v>
      </c>
      <c r="C227" s="11" t="s">
        <v>24</v>
      </c>
      <c r="D227" s="11">
        <v>74601</v>
      </c>
      <c r="E227" s="11" t="s">
        <v>982</v>
      </c>
      <c r="F227" s="30" t="s">
        <v>906</v>
      </c>
      <c r="G227" s="12" t="s">
        <v>983</v>
      </c>
      <c r="H227" s="11" t="s">
        <v>28</v>
      </c>
      <c r="I227" s="2">
        <v>1</v>
      </c>
    </row>
    <row r="228" spans="1:9" ht="21" customHeight="1" x14ac:dyDescent="0.2">
      <c r="A228" s="10" t="s">
        <v>984</v>
      </c>
      <c r="B228" s="11" t="s">
        <v>985</v>
      </c>
      <c r="C228" s="11" t="s">
        <v>17</v>
      </c>
      <c r="D228" s="11">
        <v>70223</v>
      </c>
      <c r="E228" s="11">
        <v>595135911</v>
      </c>
      <c r="F228" s="11" t="s">
        <v>986</v>
      </c>
      <c r="G228" s="12" t="s">
        <v>987</v>
      </c>
      <c r="H228" s="11" t="s">
        <v>988</v>
      </c>
      <c r="I228" s="2">
        <v>1</v>
      </c>
    </row>
    <row r="229" spans="1:9" x14ac:dyDescent="0.2">
      <c r="B229"/>
      <c r="C229"/>
      <c r="D229"/>
      <c r="E229"/>
      <c r="F229"/>
      <c r="I229"/>
    </row>
    <row r="232" spans="1:9" ht="21.75" customHeight="1" x14ac:dyDescent="0.2">
      <c r="A232" s="3" t="s">
        <v>7</v>
      </c>
      <c r="B232" s="15" t="s">
        <v>989</v>
      </c>
      <c r="C232"/>
      <c r="D232"/>
      <c r="E232"/>
      <c r="F232"/>
      <c r="I232"/>
    </row>
    <row r="233" spans="1:9" ht="18" customHeight="1" x14ac:dyDescent="0.2">
      <c r="A233" s="10" t="s">
        <v>990</v>
      </c>
      <c r="B233" s="16">
        <f>SUMIF($H$2:$H$228,"Drápela Boris",$I$2:$I$228)</f>
        <v>1</v>
      </c>
      <c r="C233" s="17"/>
      <c r="D233"/>
      <c r="E233"/>
      <c r="F233"/>
      <c r="I233"/>
    </row>
    <row r="234" spans="1:9" ht="18" customHeight="1" x14ac:dyDescent="0.2">
      <c r="A234" s="10" t="s">
        <v>991</v>
      </c>
      <c r="B234" s="16">
        <f>SUMIF($H$2:$H$228,"Blažková Alžběta",$I$2:$I$228)</f>
        <v>24</v>
      </c>
      <c r="C234" s="17"/>
      <c r="D234"/>
      <c r="E234"/>
      <c r="F234"/>
      <c r="I234"/>
    </row>
    <row r="235" spans="1:9" ht="18" customHeight="1" x14ac:dyDescent="0.2">
      <c r="A235" s="10" t="s">
        <v>992</v>
      </c>
      <c r="B235" s="16">
        <f>SUMIF($H$2:$H$228,"Hendrych Štěpán",$I$2:$I$228)</f>
        <v>20</v>
      </c>
      <c r="C235" s="17"/>
      <c r="D235"/>
      <c r="E235"/>
      <c r="F235"/>
      <c r="I235"/>
    </row>
    <row r="236" spans="1:9" ht="18" customHeight="1" x14ac:dyDescent="0.2">
      <c r="A236" s="10" t="s">
        <v>993</v>
      </c>
      <c r="B236" s="16">
        <f>SUMIF($H$2:$H$228,"Hlaváč Břetislav",$I$2:$I$228)</f>
        <v>25</v>
      </c>
      <c r="C236" s="17"/>
      <c r="D236"/>
      <c r="E236"/>
      <c r="F236"/>
      <c r="I236"/>
    </row>
    <row r="237" spans="1:9" ht="18" customHeight="1" x14ac:dyDescent="0.2">
      <c r="A237" s="10" t="s">
        <v>994</v>
      </c>
      <c r="B237" s="16">
        <f>SUMIF($H$2:$H$228,"Jalůvka Martin",$I$2:$I$228)</f>
        <v>32</v>
      </c>
      <c r="C237" s="17"/>
      <c r="D237"/>
      <c r="E237"/>
      <c r="F237"/>
      <c r="I237"/>
    </row>
    <row r="238" spans="1:9" ht="18" customHeight="1" x14ac:dyDescent="0.2">
      <c r="A238" s="10" t="s">
        <v>995</v>
      </c>
      <c r="B238" s="16">
        <f>SUMIF($H$2:$H$228,"Janák Michal",$I$2:$I$228)</f>
        <v>26</v>
      </c>
      <c r="C238" s="17"/>
      <c r="D238"/>
      <c r="E238"/>
      <c r="F238"/>
      <c r="I238"/>
    </row>
    <row r="239" spans="1:9" ht="18" customHeight="1" x14ac:dyDescent="0.2">
      <c r="A239" s="10" t="s">
        <v>996</v>
      </c>
      <c r="B239" s="16">
        <f>SUMIF($H$2:$H$228,"Kocich Petr",$I$2:$I$228)</f>
        <v>33</v>
      </c>
      <c r="C239" s="17"/>
      <c r="D239"/>
      <c r="E239"/>
      <c r="F239"/>
      <c r="I239"/>
    </row>
    <row r="240" spans="1:9" ht="18" customHeight="1" x14ac:dyDescent="0.2">
      <c r="A240" s="10" t="s">
        <v>997</v>
      </c>
      <c r="B240" s="16">
        <f>SUMIF($H$2:$H$228,"Körbelová Jindřiška",$I$2:$I$228)</f>
        <v>1</v>
      </c>
      <c r="C240" s="17"/>
      <c r="D240"/>
      <c r="E240"/>
      <c r="F240"/>
      <c r="I240"/>
    </row>
    <row r="241" spans="1:9" ht="18" customHeight="1" x14ac:dyDescent="0.2">
      <c r="A241" s="10" t="s">
        <v>998</v>
      </c>
      <c r="B241" s="16">
        <f>SUMIF($H$2:$H$228,"Ledvoňová Pavlína",$I$2:$I$228)</f>
        <v>22</v>
      </c>
      <c r="C241" s="17"/>
      <c r="D241"/>
      <c r="E241"/>
      <c r="F241"/>
      <c r="I241"/>
    </row>
    <row r="242" spans="1:9" ht="18" customHeight="1" x14ac:dyDescent="0.2">
      <c r="A242" s="10" t="s">
        <v>999</v>
      </c>
      <c r="B242" s="16">
        <f>SUMIF($H$2:$H$228,"Sýkora Pavel",$I$2:$I$228)</f>
        <v>19</v>
      </c>
      <c r="C242" s="17"/>
      <c r="D242"/>
      <c r="E242"/>
      <c r="F242"/>
      <c r="I242"/>
    </row>
    <row r="243" spans="1:9" ht="18" customHeight="1" x14ac:dyDescent="0.2">
      <c r="A243" s="10" t="s">
        <v>1000</v>
      </c>
      <c r="B243" s="16">
        <f>SUMIF($H$2:$H$228,"Štefková Věra",$I$2:$I$228)</f>
        <v>24</v>
      </c>
      <c r="C243" s="17"/>
      <c r="D243"/>
      <c r="E243"/>
      <c r="F243"/>
      <c r="I243"/>
    </row>
    <row r="244" spans="1:9" ht="18" customHeight="1" x14ac:dyDescent="0.2">
      <c r="A244" s="18" t="s">
        <v>1001</v>
      </c>
      <c r="B244" s="19">
        <f>SUM(B233:B243)</f>
        <v>227</v>
      </c>
      <c r="C244"/>
      <c r="D244"/>
      <c r="E244"/>
      <c r="F244"/>
      <c r="I244"/>
    </row>
    <row r="245" spans="1:9" s="23" customFormat="1" ht="19.5" customHeight="1" x14ac:dyDescent="0.2">
      <c r="A245" s="20" t="s">
        <v>1002</v>
      </c>
      <c r="B245" s="21">
        <f>AVERAGE(B233:B243)</f>
        <v>20.636363636363637</v>
      </c>
      <c r="C245" s="22"/>
      <c r="D245" s="22"/>
      <c r="E245" s="22"/>
      <c r="F245" s="22"/>
      <c r="I245" s="24"/>
    </row>
  </sheetData>
  <autoFilter ref="A1:H228"/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8" r:id="rId57"/>
    <hyperlink ref="G59" r:id="rId58"/>
    <hyperlink ref="G60" r:id="rId59"/>
    <hyperlink ref="G61" r:id="rId60"/>
    <hyperlink ref="G62" r:id="rId61"/>
    <hyperlink ref="G63" r:id="rId62"/>
    <hyperlink ref="G64" r:id="rId63"/>
    <hyperlink ref="G65" r:id="rId64"/>
    <hyperlink ref="G66" r:id="rId65"/>
    <hyperlink ref="G67" r:id="rId66"/>
    <hyperlink ref="G68" r:id="rId67"/>
    <hyperlink ref="G69" r:id="rId68"/>
    <hyperlink ref="G70" r:id="rId69"/>
    <hyperlink ref="G71" r:id="rId70"/>
    <hyperlink ref="G72" r:id="rId71"/>
    <hyperlink ref="G73" r:id="rId72"/>
    <hyperlink ref="G74" r:id="rId73"/>
    <hyperlink ref="G75" r:id="rId74"/>
    <hyperlink ref="G76" r:id="rId75"/>
    <hyperlink ref="G77" r:id="rId76"/>
    <hyperlink ref="G78" r:id="rId77"/>
    <hyperlink ref="G79" r:id="rId78"/>
    <hyperlink ref="G80" r:id="rId79"/>
    <hyperlink ref="G81" r:id="rId80"/>
    <hyperlink ref="G82" r:id="rId81"/>
    <hyperlink ref="G83" r:id="rId82"/>
    <hyperlink ref="G84" r:id="rId83"/>
    <hyperlink ref="G85" r:id="rId84"/>
    <hyperlink ref="G86" r:id="rId85"/>
    <hyperlink ref="G87" r:id="rId86"/>
    <hyperlink ref="G88" r:id="rId87"/>
    <hyperlink ref="G89" r:id="rId88"/>
    <hyperlink ref="G90" r:id="rId89"/>
    <hyperlink ref="G91" r:id="rId90"/>
    <hyperlink ref="G92" r:id="rId91"/>
    <hyperlink ref="G93" r:id="rId92"/>
    <hyperlink ref="G94" r:id="rId93"/>
    <hyperlink ref="G95" r:id="rId94"/>
    <hyperlink ref="G96" r:id="rId95"/>
    <hyperlink ref="G97" r:id="rId96"/>
    <hyperlink ref="G98" r:id="rId97"/>
    <hyperlink ref="G99" r:id="rId98"/>
    <hyperlink ref="G100" r:id="rId99"/>
    <hyperlink ref="G101" r:id="rId100"/>
    <hyperlink ref="G102" r:id="rId101"/>
    <hyperlink ref="G103" r:id="rId102"/>
    <hyperlink ref="G104" r:id="rId103"/>
    <hyperlink ref="G105" r:id="rId104"/>
    <hyperlink ref="G106" r:id="rId105"/>
    <hyperlink ref="G107" r:id="rId106"/>
    <hyperlink ref="G108" r:id="rId107"/>
    <hyperlink ref="G109" r:id="rId108"/>
    <hyperlink ref="G110" r:id="rId109"/>
    <hyperlink ref="G111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G121" r:id="rId120"/>
    <hyperlink ref="G122" r:id="rId121"/>
    <hyperlink ref="G123" r:id="rId122"/>
    <hyperlink ref="G124" r:id="rId123"/>
    <hyperlink ref="G125" r:id="rId124"/>
    <hyperlink ref="G126" r:id="rId125"/>
    <hyperlink ref="G127" r:id="rId126"/>
    <hyperlink ref="G128" r:id="rId127"/>
    <hyperlink ref="G129" r:id="rId128"/>
    <hyperlink ref="G130" r:id="rId129"/>
    <hyperlink ref="G131" r:id="rId130"/>
    <hyperlink ref="G132" r:id="rId131"/>
    <hyperlink ref="G133" r:id="rId132"/>
    <hyperlink ref="G134" r:id="rId133"/>
    <hyperlink ref="G135" r:id="rId134"/>
    <hyperlink ref="G136" r:id="rId135"/>
    <hyperlink ref="G137" r:id="rId136"/>
    <hyperlink ref="G138" r:id="rId137"/>
    <hyperlink ref="G139" r:id="rId138"/>
    <hyperlink ref="G140" r:id="rId139"/>
    <hyperlink ref="G141" r:id="rId140"/>
    <hyperlink ref="G142" r:id="rId141"/>
    <hyperlink ref="G143" r:id="rId142"/>
    <hyperlink ref="G144" r:id="rId143"/>
    <hyperlink ref="G145" r:id="rId144"/>
    <hyperlink ref="G146" r:id="rId145"/>
    <hyperlink ref="G147" r:id="rId146"/>
    <hyperlink ref="G148" r:id="rId147"/>
    <hyperlink ref="G149" r:id="rId148"/>
    <hyperlink ref="G150" r:id="rId149"/>
    <hyperlink ref="G151" r:id="rId150"/>
    <hyperlink ref="G152" r:id="rId151"/>
    <hyperlink ref="G153" r:id="rId152"/>
    <hyperlink ref="G154" r:id="rId153"/>
    <hyperlink ref="G155" r:id="rId154"/>
    <hyperlink ref="G156" r:id="rId155"/>
    <hyperlink ref="G157" r:id="rId156"/>
    <hyperlink ref="G158" r:id="rId157"/>
    <hyperlink ref="G159" r:id="rId158"/>
    <hyperlink ref="G160" r:id="rId159"/>
    <hyperlink ref="G161" r:id="rId160"/>
    <hyperlink ref="G162" r:id="rId161"/>
    <hyperlink ref="G163" r:id="rId162"/>
    <hyperlink ref="G164" r:id="rId163"/>
    <hyperlink ref="G165" r:id="rId164"/>
    <hyperlink ref="G166" r:id="rId165"/>
    <hyperlink ref="G167" r:id="rId166"/>
    <hyperlink ref="G168" r:id="rId167"/>
    <hyperlink ref="G169" r:id="rId168"/>
    <hyperlink ref="G170" r:id="rId169"/>
    <hyperlink ref="G171" r:id="rId170"/>
    <hyperlink ref="G172" r:id="rId171"/>
    <hyperlink ref="G173" r:id="rId172"/>
    <hyperlink ref="G174" r:id="rId173"/>
    <hyperlink ref="G175" r:id="rId174"/>
    <hyperlink ref="G176" r:id="rId175"/>
    <hyperlink ref="G177" r:id="rId176"/>
    <hyperlink ref="G178" r:id="rId177"/>
    <hyperlink ref="G179" r:id="rId178"/>
    <hyperlink ref="G180" r:id="rId179"/>
    <hyperlink ref="G181" r:id="rId180"/>
    <hyperlink ref="G182" r:id="rId181"/>
    <hyperlink ref="G183" r:id="rId182"/>
    <hyperlink ref="G184" r:id="rId183"/>
    <hyperlink ref="G185" r:id="rId184"/>
    <hyperlink ref="G186" r:id="rId185"/>
    <hyperlink ref="G187" r:id="rId186"/>
    <hyperlink ref="G188" r:id="rId187"/>
    <hyperlink ref="G189" r:id="rId188"/>
    <hyperlink ref="G190" r:id="rId189"/>
    <hyperlink ref="G191" r:id="rId190"/>
    <hyperlink ref="G192" r:id="rId191"/>
    <hyperlink ref="G193" r:id="rId192"/>
    <hyperlink ref="G194" r:id="rId193"/>
    <hyperlink ref="G195" r:id="rId194"/>
    <hyperlink ref="G196" r:id="rId195"/>
    <hyperlink ref="G197" r:id="rId196"/>
    <hyperlink ref="G198" r:id="rId197"/>
    <hyperlink ref="G199" r:id="rId198"/>
    <hyperlink ref="G200" r:id="rId199"/>
    <hyperlink ref="G201" r:id="rId200"/>
    <hyperlink ref="G202" r:id="rId201"/>
    <hyperlink ref="G203" r:id="rId202"/>
    <hyperlink ref="G204" r:id="rId203"/>
    <hyperlink ref="G205" r:id="rId204"/>
    <hyperlink ref="G206" r:id="rId205"/>
    <hyperlink ref="G207" r:id="rId206"/>
    <hyperlink ref="G208" r:id="rId207"/>
    <hyperlink ref="G209" r:id="rId208"/>
    <hyperlink ref="G210" r:id="rId209"/>
    <hyperlink ref="G211" r:id="rId210"/>
    <hyperlink ref="G212" r:id="rId211"/>
    <hyperlink ref="G213" r:id="rId212"/>
    <hyperlink ref="G214" r:id="rId213"/>
    <hyperlink ref="G215" r:id="rId214"/>
    <hyperlink ref="G216" r:id="rId215"/>
    <hyperlink ref="G217" r:id="rId216"/>
    <hyperlink ref="G218" r:id="rId217"/>
    <hyperlink ref="G219" r:id="rId218"/>
    <hyperlink ref="G220" r:id="rId219"/>
    <hyperlink ref="G221" r:id="rId220"/>
    <hyperlink ref="G222" r:id="rId221"/>
    <hyperlink ref="G223" r:id="rId222"/>
    <hyperlink ref="G224" r:id="rId223"/>
    <hyperlink ref="G225" r:id="rId224"/>
    <hyperlink ref="G226" r:id="rId225"/>
    <hyperlink ref="G227" r:id="rId226"/>
    <hyperlink ref="G228" r:id="rId227"/>
  </hyperlinks>
  <pageMargins left="0.7" right="0.7" top="0.78749999999999998" bottom="0.78749999999999998" header="0.51180555555555496" footer="0.51180555555555496"/>
  <pageSetup paperSize="9" firstPageNumber="0" orientation="landscape" r:id="rId2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AJR53"/>
  <sheetViews>
    <sheetView tabSelected="1" view="pageBreakPreview" zoomScale="75" zoomScaleNormal="85" zoomScaleSheetLayoutView="75" zoomScalePageLayoutView="85" workbookViewId="0">
      <pane ySplit="3" topLeftCell="A4" activePane="bottomLeft" state="frozen"/>
      <selection pane="bottomLeft" activeCell="L10" sqref="L10"/>
    </sheetView>
  </sheetViews>
  <sheetFormatPr defaultColWidth="9.140625" defaultRowHeight="12.75" x14ac:dyDescent="0.2"/>
  <cols>
    <col min="1" max="1" width="4.42578125" style="32" customWidth="1"/>
    <col min="2" max="2" width="54.140625" style="26" customWidth="1"/>
    <col min="3" max="3" width="16.7109375" style="28" customWidth="1"/>
    <col min="4" max="4" width="17.42578125" style="28" customWidth="1"/>
    <col min="5" max="5" width="19.42578125" style="28" customWidth="1"/>
    <col min="6" max="6" width="17.7109375" style="28" customWidth="1"/>
    <col min="7" max="7" width="16.85546875" style="45" customWidth="1"/>
    <col min="8" max="8" width="11" style="45" customWidth="1"/>
    <col min="9" max="35" width="3.7109375" style="39" customWidth="1"/>
    <col min="36" max="954" width="9.140625" style="25"/>
    <col min="955" max="16384" width="9.140625" style="31"/>
  </cols>
  <sheetData>
    <row r="1" spans="1:954" ht="13.5" thickBot="1" x14ac:dyDescent="0.25"/>
    <row r="2" spans="1:954" s="27" customFormat="1" ht="18" customHeight="1" thickBot="1" x14ac:dyDescent="0.25">
      <c r="A2" s="88"/>
      <c r="B2" s="90" t="s">
        <v>1003</v>
      </c>
      <c r="C2" s="94" t="s">
        <v>1018</v>
      </c>
      <c r="D2" s="92" t="s">
        <v>1015</v>
      </c>
      <c r="E2" s="81" t="s">
        <v>1023</v>
      </c>
      <c r="F2" s="82"/>
      <c r="G2" s="79" t="s">
        <v>1022</v>
      </c>
      <c r="H2" s="55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</row>
    <row r="3" spans="1:954" s="27" customFormat="1" ht="33" customHeight="1" thickBot="1" x14ac:dyDescent="0.25">
      <c r="A3" s="89"/>
      <c r="B3" s="91"/>
      <c r="C3" s="95"/>
      <c r="D3" s="93"/>
      <c r="E3" s="65" t="s">
        <v>1016</v>
      </c>
      <c r="F3" s="65" t="s">
        <v>1017</v>
      </c>
      <c r="G3" s="80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954" s="27" customFormat="1" ht="33" customHeight="1" thickBot="1" x14ac:dyDescent="0.25">
      <c r="A4" s="83" t="s">
        <v>1021</v>
      </c>
      <c r="B4" s="84"/>
      <c r="C4" s="85"/>
      <c r="D4" s="85"/>
      <c r="E4" s="85"/>
      <c r="F4" s="85"/>
      <c r="G4" s="86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</row>
    <row r="5" spans="1:954" ht="38.25" customHeight="1" x14ac:dyDescent="0.2">
      <c r="A5" s="70">
        <v>1</v>
      </c>
      <c r="B5" s="73" t="s">
        <v>1005</v>
      </c>
      <c r="C5" s="60">
        <v>10500000</v>
      </c>
      <c r="D5" s="61">
        <v>7000000</v>
      </c>
      <c r="E5" s="51">
        <f>D5*0.357142857</f>
        <v>2499999.9989999998</v>
      </c>
      <c r="F5" s="51">
        <f t="shared" ref="F5:F16" si="0">D5-E5</f>
        <v>4500000.0010000002</v>
      </c>
      <c r="G5" s="68">
        <f>C5-E5-F5</f>
        <v>3500000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</row>
    <row r="6" spans="1:954" ht="38.25" customHeight="1" x14ac:dyDescent="0.2">
      <c r="A6" s="33">
        <v>2</v>
      </c>
      <c r="B6" s="53" t="s">
        <v>1020</v>
      </c>
      <c r="C6" s="52">
        <v>21000000</v>
      </c>
      <c r="D6" s="51">
        <v>16000000</v>
      </c>
      <c r="E6" s="51">
        <f>D6*0.625</f>
        <v>10000000</v>
      </c>
      <c r="F6" s="51">
        <f t="shared" si="0"/>
        <v>6000000</v>
      </c>
      <c r="G6" s="68">
        <f>C6-E6-F6</f>
        <v>5000000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31"/>
      <c r="JZ6" s="31"/>
      <c r="KA6" s="31"/>
      <c r="KB6" s="31"/>
      <c r="KC6" s="31"/>
      <c r="KD6" s="31"/>
      <c r="KE6" s="31"/>
      <c r="KF6" s="31"/>
      <c r="KG6" s="31"/>
      <c r="KH6" s="31"/>
      <c r="KI6" s="31"/>
      <c r="KJ6" s="31"/>
      <c r="KK6" s="31"/>
      <c r="KL6" s="31"/>
      <c r="KM6" s="31"/>
      <c r="KN6" s="31"/>
      <c r="KO6" s="31"/>
      <c r="KP6" s="31"/>
      <c r="KQ6" s="31"/>
      <c r="KR6" s="31"/>
      <c r="KS6" s="31"/>
      <c r="KT6" s="31"/>
      <c r="KU6" s="31"/>
      <c r="KV6" s="31"/>
      <c r="KW6" s="31"/>
      <c r="KX6" s="31"/>
      <c r="KY6" s="31"/>
      <c r="KZ6" s="31"/>
      <c r="LA6" s="31"/>
      <c r="LB6" s="31"/>
      <c r="LC6" s="31"/>
      <c r="LD6" s="31"/>
      <c r="LE6" s="31"/>
      <c r="LF6" s="31"/>
      <c r="LG6" s="31"/>
      <c r="LH6" s="31"/>
      <c r="LI6" s="31"/>
      <c r="LJ6" s="31"/>
      <c r="LK6" s="31"/>
      <c r="LL6" s="31"/>
      <c r="LM6" s="31"/>
      <c r="LN6" s="31"/>
      <c r="LO6" s="31"/>
      <c r="LP6" s="31"/>
      <c r="LQ6" s="31"/>
      <c r="LR6" s="31"/>
      <c r="LS6" s="31"/>
      <c r="LT6" s="31"/>
      <c r="LU6" s="31"/>
      <c r="LV6" s="31"/>
      <c r="LW6" s="31"/>
      <c r="LX6" s="31"/>
      <c r="LY6" s="31"/>
      <c r="LZ6" s="31"/>
      <c r="MA6" s="31"/>
      <c r="MB6" s="31"/>
      <c r="MC6" s="31"/>
      <c r="MD6" s="31"/>
      <c r="ME6" s="31"/>
      <c r="MF6" s="31"/>
      <c r="MG6" s="31"/>
      <c r="MH6" s="31"/>
      <c r="MI6" s="31"/>
      <c r="MJ6" s="31"/>
      <c r="MK6" s="31"/>
      <c r="ML6" s="31"/>
      <c r="MM6" s="31"/>
      <c r="MN6" s="31"/>
      <c r="MO6" s="31"/>
      <c r="MP6" s="31"/>
      <c r="MQ6" s="31"/>
      <c r="MR6" s="31"/>
      <c r="MS6" s="31"/>
      <c r="MT6" s="31"/>
      <c r="MU6" s="31"/>
      <c r="MV6" s="31"/>
      <c r="MW6" s="31"/>
      <c r="MX6" s="31"/>
      <c r="MY6" s="31"/>
      <c r="MZ6" s="31"/>
      <c r="NA6" s="31"/>
      <c r="NB6" s="31"/>
      <c r="NC6" s="31"/>
      <c r="ND6" s="31"/>
      <c r="NE6" s="31"/>
      <c r="NF6" s="31"/>
      <c r="NG6" s="31"/>
      <c r="NH6" s="31"/>
      <c r="NI6" s="31"/>
      <c r="NJ6" s="31"/>
      <c r="NK6" s="31"/>
      <c r="NL6" s="31"/>
      <c r="NM6" s="31"/>
      <c r="NN6" s="31"/>
      <c r="NO6" s="31"/>
      <c r="NP6" s="31"/>
      <c r="NQ6" s="31"/>
      <c r="NR6" s="31"/>
      <c r="NS6" s="31"/>
      <c r="NT6" s="31"/>
      <c r="NU6" s="31"/>
      <c r="NV6" s="31"/>
      <c r="NW6" s="31"/>
      <c r="NX6" s="31"/>
      <c r="NY6" s="31"/>
      <c r="NZ6" s="31"/>
      <c r="OA6" s="31"/>
      <c r="OB6" s="31"/>
      <c r="OC6" s="31"/>
      <c r="OD6" s="31"/>
      <c r="OE6" s="31"/>
      <c r="OF6" s="31"/>
      <c r="OG6" s="31"/>
      <c r="OH6" s="31"/>
      <c r="OI6" s="31"/>
      <c r="OJ6" s="31"/>
      <c r="OK6" s="31"/>
      <c r="OL6" s="31"/>
      <c r="OM6" s="31"/>
      <c r="ON6" s="31"/>
      <c r="OO6" s="31"/>
      <c r="OP6" s="31"/>
      <c r="OQ6" s="31"/>
      <c r="OR6" s="31"/>
      <c r="OS6" s="31"/>
      <c r="OT6" s="31"/>
      <c r="OU6" s="31"/>
      <c r="OV6" s="31"/>
      <c r="OW6" s="31"/>
      <c r="OX6" s="31"/>
      <c r="OY6" s="31"/>
      <c r="OZ6" s="31"/>
      <c r="PA6" s="31"/>
      <c r="PB6" s="31"/>
      <c r="PC6" s="31"/>
      <c r="PD6" s="31"/>
      <c r="PE6" s="31"/>
      <c r="PF6" s="31"/>
      <c r="PG6" s="31"/>
      <c r="PH6" s="31"/>
      <c r="PI6" s="31"/>
      <c r="PJ6" s="31"/>
      <c r="PK6" s="31"/>
      <c r="PL6" s="31"/>
      <c r="PM6" s="31"/>
      <c r="PN6" s="31"/>
      <c r="PO6" s="31"/>
      <c r="PP6" s="31"/>
      <c r="PQ6" s="31"/>
      <c r="PR6" s="31"/>
      <c r="PS6" s="31"/>
      <c r="PT6" s="31"/>
      <c r="PU6" s="31"/>
      <c r="PV6" s="31"/>
      <c r="PW6" s="31"/>
      <c r="PX6" s="31"/>
      <c r="PY6" s="31"/>
      <c r="PZ6" s="31"/>
      <c r="QA6" s="31"/>
      <c r="QB6" s="31"/>
      <c r="QC6" s="31"/>
      <c r="QD6" s="31"/>
      <c r="QE6" s="31"/>
      <c r="QF6" s="31"/>
      <c r="QG6" s="31"/>
      <c r="QH6" s="31"/>
      <c r="QI6" s="31"/>
      <c r="QJ6" s="31"/>
      <c r="QK6" s="31"/>
      <c r="QL6" s="31"/>
      <c r="QM6" s="31"/>
      <c r="QN6" s="31"/>
      <c r="QO6" s="31"/>
      <c r="QP6" s="31"/>
      <c r="QQ6" s="31"/>
      <c r="QR6" s="31"/>
      <c r="QS6" s="31"/>
      <c r="QT6" s="31"/>
      <c r="QU6" s="31"/>
      <c r="QV6" s="31"/>
      <c r="QW6" s="31"/>
      <c r="QX6" s="31"/>
      <c r="QY6" s="31"/>
      <c r="QZ6" s="31"/>
      <c r="RA6" s="31"/>
      <c r="RB6" s="31"/>
      <c r="RC6" s="31"/>
      <c r="RD6" s="31"/>
      <c r="RE6" s="31"/>
      <c r="RF6" s="31"/>
      <c r="RG6" s="31"/>
      <c r="RH6" s="31"/>
      <c r="RI6" s="31"/>
      <c r="RJ6" s="31"/>
      <c r="RK6" s="31"/>
      <c r="RL6" s="31"/>
      <c r="RM6" s="31"/>
      <c r="RN6" s="31"/>
      <c r="RO6" s="31"/>
      <c r="RP6" s="31"/>
      <c r="RQ6" s="31"/>
      <c r="RR6" s="31"/>
      <c r="RS6" s="31"/>
      <c r="RT6" s="31"/>
      <c r="RU6" s="31"/>
      <c r="RV6" s="31"/>
      <c r="RW6" s="31"/>
      <c r="RX6" s="31"/>
      <c r="RY6" s="31"/>
      <c r="RZ6" s="31"/>
      <c r="SA6" s="31"/>
      <c r="SB6" s="31"/>
      <c r="SC6" s="31"/>
      <c r="SD6" s="31"/>
      <c r="SE6" s="31"/>
      <c r="SF6" s="31"/>
      <c r="SG6" s="31"/>
      <c r="SH6" s="31"/>
      <c r="SI6" s="31"/>
      <c r="SJ6" s="31"/>
      <c r="SK6" s="31"/>
      <c r="SL6" s="31"/>
      <c r="SM6" s="31"/>
      <c r="SN6" s="31"/>
      <c r="SO6" s="31"/>
      <c r="SP6" s="31"/>
      <c r="SQ6" s="31"/>
      <c r="SR6" s="31"/>
      <c r="SS6" s="31"/>
      <c r="ST6" s="31"/>
      <c r="SU6" s="31"/>
      <c r="SV6" s="31"/>
      <c r="SW6" s="31"/>
      <c r="SX6" s="31"/>
      <c r="SY6" s="31"/>
      <c r="SZ6" s="31"/>
      <c r="TA6" s="31"/>
      <c r="TB6" s="31"/>
      <c r="TC6" s="31"/>
      <c r="TD6" s="31"/>
      <c r="TE6" s="31"/>
      <c r="TF6" s="31"/>
      <c r="TG6" s="31"/>
      <c r="TH6" s="31"/>
      <c r="TI6" s="31"/>
      <c r="TJ6" s="31"/>
      <c r="TK6" s="31"/>
      <c r="TL6" s="31"/>
      <c r="TM6" s="31"/>
      <c r="TN6" s="31"/>
      <c r="TO6" s="31"/>
      <c r="TP6" s="31"/>
      <c r="TQ6" s="31"/>
      <c r="TR6" s="31"/>
      <c r="TS6" s="31"/>
      <c r="TT6" s="31"/>
      <c r="TU6" s="31"/>
      <c r="TV6" s="31"/>
      <c r="TW6" s="31"/>
      <c r="TX6" s="31"/>
      <c r="TY6" s="31"/>
      <c r="TZ6" s="31"/>
      <c r="UA6" s="31"/>
      <c r="UB6" s="31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  <c r="AAF6" s="31"/>
      <c r="AAG6" s="31"/>
      <c r="AAH6" s="31"/>
      <c r="AAI6" s="31"/>
      <c r="AAJ6" s="31"/>
      <c r="AAK6" s="31"/>
      <c r="AAL6" s="31"/>
      <c r="AAM6" s="31"/>
      <c r="AAN6" s="31"/>
      <c r="AAO6" s="31"/>
      <c r="AAP6" s="31"/>
      <c r="AAQ6" s="31"/>
      <c r="AAR6" s="31"/>
      <c r="AAS6" s="31"/>
      <c r="AAT6" s="31"/>
      <c r="AAU6" s="31"/>
      <c r="AAV6" s="31"/>
      <c r="AAW6" s="31"/>
      <c r="AAX6" s="31"/>
      <c r="AAY6" s="31"/>
      <c r="AAZ6" s="31"/>
      <c r="ABA6" s="31"/>
      <c r="ABB6" s="31"/>
      <c r="ABC6" s="31"/>
      <c r="ABD6" s="31"/>
      <c r="ABE6" s="31"/>
      <c r="ABF6" s="31"/>
      <c r="ABG6" s="31"/>
      <c r="ABH6" s="31"/>
      <c r="ABI6" s="31"/>
      <c r="ABJ6" s="31"/>
      <c r="ABK6" s="31"/>
      <c r="ABL6" s="31"/>
      <c r="ABM6" s="31"/>
      <c r="ABN6" s="31"/>
      <c r="ABO6" s="31"/>
      <c r="ABP6" s="31"/>
      <c r="ABQ6" s="31"/>
      <c r="ABR6" s="31"/>
      <c r="ABS6" s="31"/>
      <c r="ABT6" s="31"/>
      <c r="ABU6" s="31"/>
      <c r="ABV6" s="31"/>
      <c r="ABW6" s="31"/>
      <c r="ABX6" s="31"/>
      <c r="ABY6" s="31"/>
      <c r="ABZ6" s="31"/>
      <c r="ACA6" s="31"/>
      <c r="ACB6" s="31"/>
      <c r="ACC6" s="31"/>
      <c r="ACD6" s="31"/>
      <c r="ACE6" s="31"/>
      <c r="ACF6" s="31"/>
      <c r="ACG6" s="31"/>
      <c r="ACH6" s="31"/>
      <c r="ACI6" s="31"/>
      <c r="ACJ6" s="31"/>
      <c r="ACK6" s="31"/>
      <c r="ACL6" s="31"/>
      <c r="ACM6" s="31"/>
      <c r="ACN6" s="31"/>
      <c r="ACO6" s="31"/>
      <c r="ACP6" s="31"/>
      <c r="ACQ6" s="31"/>
      <c r="ACR6" s="31"/>
      <c r="ACS6" s="31"/>
      <c r="ACT6" s="31"/>
      <c r="ACU6" s="31"/>
      <c r="ACV6" s="31"/>
      <c r="ACW6" s="31"/>
      <c r="ACX6" s="31"/>
      <c r="ACY6" s="31"/>
      <c r="ACZ6" s="31"/>
      <c r="ADA6" s="31"/>
      <c r="ADB6" s="31"/>
      <c r="ADC6" s="31"/>
      <c r="ADD6" s="31"/>
      <c r="ADE6" s="31"/>
      <c r="ADF6" s="31"/>
      <c r="ADG6" s="31"/>
      <c r="ADH6" s="31"/>
      <c r="ADI6" s="31"/>
      <c r="ADJ6" s="31"/>
      <c r="ADK6" s="31"/>
      <c r="ADL6" s="31"/>
      <c r="ADM6" s="31"/>
      <c r="ADN6" s="31"/>
      <c r="ADO6" s="31"/>
      <c r="ADP6" s="31"/>
      <c r="ADQ6" s="31"/>
      <c r="ADR6" s="31"/>
      <c r="ADS6" s="31"/>
      <c r="ADT6" s="31"/>
      <c r="ADU6" s="31"/>
      <c r="ADV6" s="31"/>
      <c r="ADW6" s="31"/>
      <c r="ADX6" s="31"/>
      <c r="ADY6" s="31"/>
      <c r="ADZ6" s="31"/>
      <c r="AEA6" s="31"/>
      <c r="AEB6" s="31"/>
      <c r="AEC6" s="31"/>
      <c r="AED6" s="31"/>
      <c r="AEE6" s="31"/>
      <c r="AEF6" s="31"/>
      <c r="AEG6" s="31"/>
      <c r="AEH6" s="31"/>
      <c r="AEI6" s="31"/>
      <c r="AEJ6" s="31"/>
      <c r="AEK6" s="31"/>
      <c r="AEL6" s="31"/>
      <c r="AEM6" s="31"/>
      <c r="AEN6" s="31"/>
      <c r="AEO6" s="31"/>
      <c r="AEP6" s="31"/>
      <c r="AEQ6" s="31"/>
      <c r="AER6" s="31"/>
      <c r="AES6" s="31"/>
      <c r="AET6" s="31"/>
      <c r="AEU6" s="31"/>
      <c r="AEV6" s="31"/>
      <c r="AEW6" s="31"/>
      <c r="AEX6" s="31"/>
      <c r="AEY6" s="31"/>
      <c r="AEZ6" s="31"/>
      <c r="AFA6" s="31"/>
      <c r="AFB6" s="31"/>
      <c r="AFC6" s="31"/>
      <c r="AFD6" s="31"/>
      <c r="AFE6" s="31"/>
      <c r="AFF6" s="31"/>
      <c r="AFG6" s="31"/>
      <c r="AFH6" s="31"/>
      <c r="AFI6" s="31"/>
      <c r="AFJ6" s="31"/>
      <c r="AFK6" s="31"/>
      <c r="AFL6" s="31"/>
      <c r="AFM6" s="31"/>
      <c r="AFN6" s="31"/>
      <c r="AFO6" s="31"/>
      <c r="AFP6" s="31"/>
      <c r="AFQ6" s="31"/>
      <c r="AFR6" s="31"/>
      <c r="AFS6" s="31"/>
      <c r="AFT6" s="31"/>
      <c r="AFU6" s="31"/>
      <c r="AFV6" s="31"/>
      <c r="AFW6" s="31"/>
      <c r="AFX6" s="31"/>
      <c r="AFY6" s="31"/>
      <c r="AFZ6" s="31"/>
      <c r="AGA6" s="31"/>
      <c r="AGB6" s="31"/>
      <c r="AGC6" s="31"/>
      <c r="AGD6" s="31"/>
      <c r="AGE6" s="31"/>
      <c r="AGF6" s="31"/>
      <c r="AGG6" s="31"/>
      <c r="AGH6" s="31"/>
      <c r="AGI6" s="31"/>
      <c r="AGJ6" s="31"/>
      <c r="AGK6" s="31"/>
      <c r="AGL6" s="31"/>
      <c r="AGM6" s="31"/>
      <c r="AGN6" s="31"/>
      <c r="AGO6" s="31"/>
      <c r="AGP6" s="31"/>
      <c r="AGQ6" s="31"/>
      <c r="AGR6" s="31"/>
      <c r="AGS6" s="31"/>
      <c r="AGT6" s="31"/>
      <c r="AGU6" s="31"/>
      <c r="AGV6" s="31"/>
      <c r="AGW6" s="31"/>
      <c r="AGX6" s="31"/>
      <c r="AGY6" s="31"/>
      <c r="AGZ6" s="31"/>
      <c r="AHA6" s="31"/>
      <c r="AHB6" s="31"/>
      <c r="AHC6" s="31"/>
      <c r="AHD6" s="31"/>
      <c r="AHE6" s="31"/>
      <c r="AHF6" s="31"/>
      <c r="AHG6" s="31"/>
      <c r="AHH6" s="31"/>
      <c r="AHI6" s="31"/>
      <c r="AHJ6" s="31"/>
      <c r="AHK6" s="31"/>
      <c r="AHL6" s="31"/>
      <c r="AHM6" s="31"/>
      <c r="AHN6" s="31"/>
      <c r="AHO6" s="31"/>
      <c r="AHP6" s="31"/>
      <c r="AHQ6" s="31"/>
      <c r="AHR6" s="31"/>
      <c r="AHS6" s="31"/>
      <c r="AHT6" s="31"/>
      <c r="AHU6" s="31"/>
      <c r="AHV6" s="31"/>
      <c r="AHW6" s="31"/>
      <c r="AHX6" s="31"/>
      <c r="AHY6" s="31"/>
      <c r="AHZ6" s="31"/>
      <c r="AIA6" s="31"/>
      <c r="AIB6" s="31"/>
      <c r="AIC6" s="31"/>
      <c r="AID6" s="31"/>
      <c r="AIE6" s="31"/>
      <c r="AIF6" s="31"/>
      <c r="AIG6" s="31"/>
      <c r="AIH6" s="31"/>
      <c r="AII6" s="31"/>
      <c r="AIJ6" s="31"/>
      <c r="AIK6" s="31"/>
      <c r="AIL6" s="31"/>
      <c r="AIM6" s="31"/>
      <c r="AIN6" s="31"/>
      <c r="AIO6" s="31"/>
      <c r="AIP6" s="31"/>
      <c r="AIQ6" s="31"/>
      <c r="AIR6" s="31"/>
      <c r="AIS6" s="31"/>
      <c r="AIT6" s="31"/>
      <c r="AIU6" s="31"/>
      <c r="AIV6" s="31"/>
      <c r="AIW6" s="31"/>
      <c r="AIX6" s="31"/>
      <c r="AIY6" s="31"/>
      <c r="AIZ6" s="31"/>
      <c r="AJA6" s="31"/>
      <c r="AJB6" s="31"/>
      <c r="AJC6" s="31"/>
      <c r="AJD6" s="31"/>
      <c r="AJE6" s="31"/>
      <c r="AJF6" s="31"/>
      <c r="AJG6" s="31"/>
      <c r="AJH6" s="31"/>
      <c r="AJI6" s="31"/>
      <c r="AJJ6" s="31"/>
      <c r="AJK6" s="31"/>
      <c r="AJL6" s="31"/>
      <c r="AJM6" s="31"/>
      <c r="AJN6" s="31"/>
      <c r="AJO6" s="31"/>
      <c r="AJP6" s="31"/>
      <c r="AJQ6" s="31"/>
    </row>
    <row r="7" spans="1:954" ht="30.95" customHeight="1" x14ac:dyDescent="0.2">
      <c r="A7" s="33">
        <v>3</v>
      </c>
      <c r="B7" s="53" t="s">
        <v>1006</v>
      </c>
      <c r="C7" s="52">
        <v>10000000</v>
      </c>
      <c r="D7" s="51">
        <v>5284000</v>
      </c>
      <c r="E7" s="51">
        <f>D7*0.35</f>
        <v>1849399.9999999998</v>
      </c>
      <c r="F7" s="51">
        <f t="shared" si="0"/>
        <v>3434600</v>
      </c>
      <c r="G7" s="68">
        <f>C7-E7-F7</f>
        <v>4716000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/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/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/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/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/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/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/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/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/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/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/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/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/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/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/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/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/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/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/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/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/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/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/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/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/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/>
      <c r="AJJ7" s="31"/>
      <c r="AJK7" s="31"/>
      <c r="AJL7" s="31"/>
      <c r="AJM7" s="31"/>
      <c r="AJN7" s="31"/>
      <c r="AJO7" s="31"/>
      <c r="AJP7" s="31"/>
      <c r="AJQ7" s="31"/>
    </row>
    <row r="8" spans="1:954" ht="30.95" customHeight="1" x14ac:dyDescent="0.2">
      <c r="A8" s="33">
        <v>4</v>
      </c>
      <c r="B8" s="54" t="s">
        <v>1024</v>
      </c>
      <c r="C8" s="52">
        <v>27300000</v>
      </c>
      <c r="D8" s="51">
        <v>15635000</v>
      </c>
      <c r="E8" s="51">
        <f>D8*0.35</f>
        <v>5472250</v>
      </c>
      <c r="F8" s="51">
        <f t="shared" si="0"/>
        <v>10162750</v>
      </c>
      <c r="G8" s="68">
        <f t="shared" ref="G8:G16" si="1">C8-E8-F8</f>
        <v>11665000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1"/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1"/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1"/>
      <c r="KI8" s="31"/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1"/>
      <c r="KY8" s="31"/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1"/>
      <c r="LO8" s="31"/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1"/>
      <c r="ME8" s="31"/>
      <c r="MF8" s="31"/>
      <c r="MG8" s="31"/>
      <c r="MH8" s="31"/>
      <c r="MI8" s="31"/>
      <c r="MJ8" s="31"/>
      <c r="MK8" s="31"/>
      <c r="ML8" s="31"/>
      <c r="MM8" s="31"/>
      <c r="MN8" s="31"/>
      <c r="MO8" s="31"/>
      <c r="MP8" s="31"/>
      <c r="MQ8" s="31"/>
      <c r="MR8" s="31"/>
      <c r="MS8" s="31"/>
      <c r="MT8" s="31"/>
      <c r="MU8" s="31"/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/>
      <c r="NG8" s="31"/>
      <c r="NH8" s="31"/>
      <c r="NI8" s="31"/>
      <c r="NJ8" s="31"/>
      <c r="NK8" s="31"/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/>
      <c r="NW8" s="31"/>
      <c r="NX8" s="31"/>
      <c r="NY8" s="31"/>
      <c r="NZ8" s="31"/>
      <c r="OA8" s="31"/>
      <c r="OB8" s="31"/>
      <c r="OC8" s="31"/>
      <c r="OD8" s="31"/>
      <c r="OE8" s="31"/>
      <c r="OF8" s="31"/>
      <c r="OG8" s="31"/>
      <c r="OH8" s="31"/>
      <c r="OI8" s="31"/>
      <c r="OJ8" s="31"/>
      <c r="OK8" s="31"/>
      <c r="OL8" s="31"/>
      <c r="OM8" s="31"/>
      <c r="ON8" s="31"/>
      <c r="OO8" s="31"/>
      <c r="OP8" s="31"/>
      <c r="OQ8" s="31"/>
      <c r="OR8" s="31"/>
      <c r="OS8" s="31"/>
      <c r="OT8" s="31"/>
      <c r="OU8" s="31"/>
      <c r="OV8" s="31"/>
      <c r="OW8" s="31"/>
      <c r="OX8" s="31"/>
      <c r="OY8" s="31"/>
      <c r="OZ8" s="31"/>
      <c r="PA8" s="31"/>
      <c r="PB8" s="31"/>
      <c r="PC8" s="31"/>
      <c r="PD8" s="31"/>
      <c r="PE8" s="31"/>
      <c r="PF8" s="31"/>
      <c r="PG8" s="31"/>
      <c r="PH8" s="31"/>
      <c r="PI8" s="31"/>
      <c r="PJ8" s="31"/>
      <c r="PK8" s="31"/>
      <c r="PL8" s="31"/>
      <c r="PM8" s="31"/>
      <c r="PN8" s="31"/>
      <c r="PO8" s="31"/>
      <c r="PP8" s="31"/>
      <c r="PQ8" s="31"/>
      <c r="PR8" s="31"/>
      <c r="PS8" s="31"/>
      <c r="PT8" s="31"/>
      <c r="PU8" s="31"/>
      <c r="PV8" s="31"/>
      <c r="PW8" s="31"/>
      <c r="PX8" s="31"/>
      <c r="PY8" s="31"/>
      <c r="PZ8" s="31"/>
      <c r="QA8" s="31"/>
      <c r="QB8" s="31"/>
      <c r="QC8" s="31"/>
      <c r="QD8" s="31"/>
      <c r="QE8" s="31"/>
      <c r="QF8" s="31"/>
      <c r="QG8" s="31"/>
      <c r="QH8" s="31"/>
      <c r="QI8" s="31"/>
      <c r="QJ8" s="31"/>
      <c r="QK8" s="31"/>
      <c r="QL8" s="31"/>
      <c r="QM8" s="31"/>
      <c r="QN8" s="31"/>
      <c r="QO8" s="31"/>
      <c r="QP8" s="31"/>
      <c r="QQ8" s="31"/>
      <c r="QR8" s="31"/>
      <c r="QS8" s="31"/>
      <c r="QT8" s="31"/>
      <c r="QU8" s="31"/>
      <c r="QV8" s="31"/>
      <c r="QW8" s="31"/>
      <c r="QX8" s="31"/>
      <c r="QY8" s="31"/>
      <c r="QZ8" s="31"/>
      <c r="RA8" s="31"/>
      <c r="RB8" s="31"/>
      <c r="RC8" s="31"/>
      <c r="RD8" s="31"/>
      <c r="RE8" s="31"/>
      <c r="RF8" s="31"/>
      <c r="RG8" s="31"/>
      <c r="RH8" s="31"/>
      <c r="RI8" s="31"/>
      <c r="RJ8" s="31"/>
      <c r="RK8" s="31"/>
      <c r="RL8" s="31"/>
      <c r="RM8" s="31"/>
      <c r="RN8" s="31"/>
      <c r="RO8" s="31"/>
      <c r="RP8" s="31"/>
      <c r="RQ8" s="31"/>
      <c r="RR8" s="31"/>
      <c r="RS8" s="31"/>
      <c r="RT8" s="31"/>
      <c r="RU8" s="31"/>
      <c r="RV8" s="31"/>
      <c r="RW8" s="31"/>
      <c r="RX8" s="31"/>
      <c r="RY8" s="31"/>
      <c r="RZ8" s="31"/>
      <c r="SA8" s="31"/>
      <c r="SB8" s="31"/>
      <c r="SC8" s="31"/>
      <c r="SD8" s="31"/>
      <c r="SE8" s="31"/>
      <c r="SF8" s="31"/>
      <c r="SG8" s="31"/>
      <c r="SH8" s="31"/>
      <c r="SI8" s="31"/>
      <c r="SJ8" s="31"/>
      <c r="SK8" s="31"/>
      <c r="SL8" s="31"/>
      <c r="SM8" s="31"/>
      <c r="SN8" s="31"/>
      <c r="SO8" s="31"/>
      <c r="SP8" s="31"/>
      <c r="SQ8" s="31"/>
      <c r="SR8" s="31"/>
      <c r="SS8" s="31"/>
      <c r="ST8" s="31"/>
      <c r="SU8" s="31"/>
      <c r="SV8" s="31"/>
      <c r="SW8" s="31"/>
      <c r="SX8" s="31"/>
      <c r="SY8" s="31"/>
      <c r="SZ8" s="31"/>
      <c r="TA8" s="31"/>
      <c r="TB8" s="31"/>
      <c r="TC8" s="31"/>
      <c r="TD8" s="31"/>
      <c r="TE8" s="31"/>
      <c r="TF8" s="31"/>
      <c r="TG8" s="31"/>
      <c r="TH8" s="31"/>
      <c r="TI8" s="31"/>
      <c r="TJ8" s="31"/>
      <c r="TK8" s="31"/>
      <c r="TL8" s="31"/>
      <c r="TM8" s="31"/>
      <c r="TN8" s="31"/>
      <c r="TO8" s="31"/>
      <c r="TP8" s="31"/>
      <c r="TQ8" s="31"/>
      <c r="TR8" s="31"/>
      <c r="TS8" s="31"/>
      <c r="TT8" s="31"/>
      <c r="TU8" s="31"/>
      <c r="TV8" s="31"/>
      <c r="TW8" s="31"/>
      <c r="TX8" s="31"/>
      <c r="TY8" s="31"/>
      <c r="TZ8" s="31"/>
      <c r="UA8" s="31"/>
      <c r="UB8" s="31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</row>
    <row r="9" spans="1:954" s="41" customFormat="1" ht="30.95" customHeight="1" x14ac:dyDescent="0.2">
      <c r="A9" s="33">
        <v>5</v>
      </c>
      <c r="B9" s="54" t="s">
        <v>1007</v>
      </c>
      <c r="C9" s="52">
        <v>6500000</v>
      </c>
      <c r="D9" s="51">
        <v>5514000</v>
      </c>
      <c r="E9" s="51">
        <f>D9*0.4</f>
        <v>2205600</v>
      </c>
      <c r="F9" s="51">
        <f t="shared" si="0"/>
        <v>3308400</v>
      </c>
      <c r="G9" s="68">
        <f t="shared" si="1"/>
        <v>986000</v>
      </c>
      <c r="H9" s="45"/>
      <c r="AJR9" s="39"/>
    </row>
    <row r="10" spans="1:954" ht="30.95" customHeight="1" x14ac:dyDescent="0.2">
      <c r="A10" s="33">
        <v>6</v>
      </c>
      <c r="B10" s="54" t="s">
        <v>1008</v>
      </c>
      <c r="C10" s="52">
        <v>16700000</v>
      </c>
      <c r="D10" s="51">
        <v>15519000</v>
      </c>
      <c r="E10" s="51">
        <f>D10*0.4</f>
        <v>6207600</v>
      </c>
      <c r="F10" s="51">
        <f t="shared" si="0"/>
        <v>9311400</v>
      </c>
      <c r="G10" s="68">
        <f t="shared" si="1"/>
        <v>1181000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1"/>
      <c r="JC10" s="31"/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1"/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1"/>
      <c r="KI10" s="31"/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1"/>
      <c r="KY10" s="31"/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1"/>
      <c r="LO10" s="31"/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1"/>
      <c r="ME10" s="31"/>
      <c r="MF10" s="31"/>
      <c r="MG10" s="31"/>
      <c r="MH10" s="31"/>
      <c r="MI10" s="31"/>
      <c r="MJ10" s="31"/>
      <c r="MK10" s="31"/>
      <c r="ML10" s="31"/>
      <c r="MM10" s="31"/>
      <c r="MN10" s="31"/>
      <c r="MO10" s="31"/>
      <c r="MP10" s="31"/>
      <c r="MQ10" s="31"/>
      <c r="MR10" s="31"/>
      <c r="MS10" s="31"/>
      <c r="MT10" s="31"/>
      <c r="MU10" s="31"/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/>
      <c r="NG10" s="31"/>
      <c r="NH10" s="31"/>
      <c r="NI10" s="31"/>
      <c r="NJ10" s="31"/>
      <c r="NK10" s="31"/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/>
      <c r="NW10" s="31"/>
      <c r="NX10" s="31"/>
      <c r="NY10" s="31"/>
      <c r="NZ10" s="31"/>
      <c r="OA10" s="31"/>
      <c r="OB10" s="31"/>
      <c r="OC10" s="31"/>
      <c r="OD10" s="31"/>
      <c r="OE10" s="31"/>
      <c r="OF10" s="31"/>
      <c r="OG10" s="31"/>
      <c r="OH10" s="31"/>
      <c r="OI10" s="31"/>
      <c r="OJ10" s="31"/>
      <c r="OK10" s="31"/>
      <c r="OL10" s="31"/>
      <c r="OM10" s="31"/>
      <c r="ON10" s="31"/>
      <c r="OO10" s="31"/>
      <c r="OP10" s="31"/>
      <c r="OQ10" s="31"/>
      <c r="OR10" s="31"/>
      <c r="OS10" s="31"/>
      <c r="OT10" s="31"/>
      <c r="OU10" s="31"/>
      <c r="OV10" s="31"/>
      <c r="OW10" s="31"/>
      <c r="OX10" s="31"/>
      <c r="OY10" s="31"/>
      <c r="OZ10" s="31"/>
      <c r="PA10" s="31"/>
      <c r="PB10" s="31"/>
      <c r="PC10" s="31"/>
      <c r="PD10" s="31"/>
      <c r="PE10" s="31"/>
      <c r="PF10" s="31"/>
      <c r="PG10" s="31"/>
      <c r="PH10" s="31"/>
      <c r="PI10" s="31"/>
      <c r="PJ10" s="31"/>
      <c r="PK10" s="31"/>
      <c r="PL10" s="31"/>
      <c r="PM10" s="31"/>
      <c r="PN10" s="31"/>
      <c r="PO10" s="31"/>
      <c r="PP10" s="31"/>
      <c r="PQ10" s="31"/>
      <c r="PR10" s="31"/>
      <c r="PS10" s="31"/>
      <c r="PT10" s="31"/>
      <c r="PU10" s="31"/>
      <c r="PV10" s="31"/>
      <c r="PW10" s="31"/>
      <c r="PX10" s="31"/>
      <c r="PY10" s="31"/>
      <c r="PZ10" s="31"/>
      <c r="QA10" s="31"/>
      <c r="QB10" s="31"/>
      <c r="QC10" s="31"/>
      <c r="QD10" s="31"/>
      <c r="QE10" s="31"/>
      <c r="QF10" s="31"/>
      <c r="QG10" s="31"/>
      <c r="QH10" s="31"/>
      <c r="QI10" s="31"/>
      <c r="QJ10" s="31"/>
      <c r="QK10" s="31"/>
      <c r="QL10" s="31"/>
      <c r="QM10" s="31"/>
      <c r="QN10" s="31"/>
      <c r="QO10" s="31"/>
      <c r="QP10" s="31"/>
      <c r="QQ10" s="31"/>
      <c r="QR10" s="31"/>
      <c r="QS10" s="31"/>
      <c r="QT10" s="31"/>
      <c r="QU10" s="31"/>
      <c r="QV10" s="31"/>
      <c r="QW10" s="31"/>
      <c r="QX10" s="31"/>
      <c r="QY10" s="31"/>
      <c r="QZ10" s="31"/>
      <c r="RA10" s="31"/>
      <c r="RB10" s="31"/>
      <c r="RC10" s="31"/>
      <c r="RD10" s="31"/>
      <c r="RE10" s="31"/>
      <c r="RF10" s="31"/>
      <c r="RG10" s="31"/>
      <c r="RH10" s="31"/>
      <c r="RI10" s="31"/>
      <c r="RJ10" s="31"/>
      <c r="RK10" s="31"/>
      <c r="RL10" s="31"/>
      <c r="RM10" s="31"/>
      <c r="RN10" s="31"/>
      <c r="RO10" s="31"/>
      <c r="RP10" s="31"/>
      <c r="RQ10" s="31"/>
      <c r="RR10" s="31"/>
      <c r="RS10" s="31"/>
      <c r="RT10" s="31"/>
      <c r="RU10" s="31"/>
      <c r="RV10" s="31"/>
      <c r="RW10" s="31"/>
      <c r="RX10" s="31"/>
      <c r="RY10" s="31"/>
      <c r="RZ10" s="31"/>
      <c r="SA10" s="31"/>
      <c r="SB10" s="31"/>
      <c r="SC10" s="31"/>
      <c r="SD10" s="31"/>
      <c r="SE10" s="31"/>
      <c r="SF10" s="31"/>
      <c r="SG10" s="31"/>
      <c r="SH10" s="31"/>
      <c r="SI10" s="31"/>
      <c r="SJ10" s="31"/>
      <c r="SK10" s="31"/>
      <c r="SL10" s="31"/>
      <c r="SM10" s="31"/>
      <c r="SN10" s="31"/>
      <c r="SO10" s="31"/>
      <c r="SP10" s="31"/>
      <c r="SQ10" s="31"/>
      <c r="SR10" s="31"/>
      <c r="SS10" s="31"/>
      <c r="ST10" s="31"/>
      <c r="SU10" s="31"/>
      <c r="SV10" s="31"/>
      <c r="SW10" s="31"/>
      <c r="SX10" s="31"/>
      <c r="SY10" s="31"/>
      <c r="SZ10" s="31"/>
      <c r="TA10" s="31"/>
      <c r="TB10" s="31"/>
      <c r="TC10" s="31"/>
      <c r="TD10" s="31"/>
      <c r="TE10" s="31"/>
      <c r="TF10" s="31"/>
      <c r="TG10" s="31"/>
      <c r="TH10" s="31"/>
      <c r="TI10" s="31"/>
      <c r="TJ10" s="31"/>
      <c r="TK10" s="31"/>
      <c r="TL10" s="31"/>
      <c r="TM10" s="31"/>
      <c r="TN10" s="31"/>
      <c r="TO10" s="31"/>
      <c r="TP10" s="31"/>
      <c r="TQ10" s="31"/>
      <c r="TR10" s="31"/>
      <c r="TS10" s="31"/>
      <c r="TT10" s="31"/>
      <c r="TU10" s="31"/>
      <c r="TV10" s="31"/>
      <c r="TW10" s="31"/>
      <c r="TX10" s="31"/>
      <c r="TY10" s="31"/>
      <c r="TZ10" s="31"/>
      <c r="UA10" s="31"/>
      <c r="UB10" s="31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  <c r="AAF10" s="31"/>
      <c r="AAG10" s="31"/>
      <c r="AAH10" s="31"/>
      <c r="AAI10" s="31"/>
      <c r="AAJ10" s="31"/>
      <c r="AAK10" s="31"/>
      <c r="AAL10" s="31"/>
      <c r="AAM10" s="31"/>
      <c r="AAN10" s="31"/>
      <c r="AAO10" s="31"/>
      <c r="AAP10" s="31"/>
      <c r="AAQ10" s="31"/>
      <c r="AAR10" s="31"/>
      <c r="AAS10" s="31"/>
      <c r="AAT10" s="31"/>
      <c r="AAU10" s="31"/>
      <c r="AAV10" s="31"/>
      <c r="AAW10" s="31"/>
      <c r="AAX10" s="31"/>
      <c r="AAY10" s="31"/>
      <c r="AAZ10" s="31"/>
      <c r="ABA10" s="31"/>
      <c r="ABB10" s="31"/>
      <c r="ABC10" s="31"/>
      <c r="ABD10" s="31"/>
      <c r="ABE10" s="31"/>
      <c r="ABF10" s="31"/>
      <c r="ABG10" s="31"/>
      <c r="ABH10" s="31"/>
      <c r="ABI10" s="31"/>
      <c r="ABJ10" s="31"/>
      <c r="ABK10" s="31"/>
      <c r="ABL10" s="31"/>
      <c r="ABM10" s="31"/>
      <c r="ABN10" s="31"/>
      <c r="ABO10" s="31"/>
      <c r="ABP10" s="31"/>
      <c r="ABQ10" s="31"/>
      <c r="ABR10" s="31"/>
      <c r="ABS10" s="31"/>
      <c r="ABT10" s="31"/>
      <c r="ABU10" s="31"/>
      <c r="ABV10" s="31"/>
      <c r="ABW10" s="31"/>
      <c r="ABX10" s="31"/>
      <c r="ABY10" s="31"/>
      <c r="ABZ10" s="31"/>
      <c r="ACA10" s="31"/>
      <c r="ACB10" s="31"/>
      <c r="ACC10" s="31"/>
      <c r="ACD10" s="31"/>
      <c r="ACE10" s="31"/>
      <c r="ACF10" s="31"/>
      <c r="ACG10" s="31"/>
      <c r="ACH10" s="31"/>
      <c r="ACI10" s="31"/>
      <c r="ACJ10" s="31"/>
      <c r="ACK10" s="31"/>
      <c r="ACL10" s="31"/>
      <c r="ACM10" s="31"/>
      <c r="ACN10" s="31"/>
      <c r="ACO10" s="31"/>
      <c r="ACP10" s="31"/>
      <c r="ACQ10" s="31"/>
      <c r="ACR10" s="31"/>
      <c r="ACS10" s="31"/>
      <c r="ACT10" s="31"/>
      <c r="ACU10" s="31"/>
      <c r="ACV10" s="31"/>
      <c r="ACW10" s="31"/>
      <c r="ACX10" s="31"/>
      <c r="ACY10" s="31"/>
      <c r="ACZ10" s="31"/>
      <c r="ADA10" s="31"/>
      <c r="ADB10" s="31"/>
      <c r="ADC10" s="31"/>
      <c r="ADD10" s="31"/>
      <c r="ADE10" s="31"/>
      <c r="ADF10" s="31"/>
      <c r="ADG10" s="31"/>
      <c r="ADH10" s="31"/>
      <c r="ADI10" s="31"/>
      <c r="ADJ10" s="31"/>
      <c r="ADK10" s="31"/>
      <c r="ADL10" s="31"/>
      <c r="ADM10" s="31"/>
      <c r="ADN10" s="31"/>
      <c r="ADO10" s="31"/>
      <c r="ADP10" s="31"/>
      <c r="ADQ10" s="31"/>
      <c r="ADR10" s="31"/>
      <c r="ADS10" s="31"/>
      <c r="ADT10" s="31"/>
      <c r="ADU10" s="31"/>
      <c r="ADV10" s="31"/>
      <c r="ADW10" s="31"/>
      <c r="ADX10" s="31"/>
      <c r="ADY10" s="31"/>
      <c r="ADZ10" s="31"/>
      <c r="AEA10" s="31"/>
      <c r="AEB10" s="31"/>
      <c r="AEC10" s="31"/>
      <c r="AED10" s="31"/>
      <c r="AEE10" s="31"/>
      <c r="AEF10" s="31"/>
      <c r="AEG10" s="31"/>
      <c r="AEH10" s="31"/>
      <c r="AEI10" s="31"/>
      <c r="AEJ10" s="31"/>
      <c r="AEK10" s="31"/>
      <c r="AEL10" s="31"/>
      <c r="AEM10" s="31"/>
      <c r="AEN10" s="31"/>
      <c r="AEO10" s="31"/>
      <c r="AEP10" s="31"/>
      <c r="AEQ10" s="31"/>
      <c r="AER10" s="31"/>
      <c r="AES10" s="31"/>
      <c r="AET10" s="31"/>
      <c r="AEU10" s="31"/>
      <c r="AEV10" s="31"/>
      <c r="AEW10" s="31"/>
      <c r="AEX10" s="31"/>
      <c r="AEY10" s="31"/>
      <c r="AEZ10" s="31"/>
      <c r="AFA10" s="31"/>
      <c r="AFB10" s="31"/>
      <c r="AFC10" s="31"/>
      <c r="AFD10" s="31"/>
      <c r="AFE10" s="31"/>
      <c r="AFF10" s="31"/>
      <c r="AFG10" s="31"/>
      <c r="AFH10" s="31"/>
      <c r="AFI10" s="31"/>
      <c r="AFJ10" s="31"/>
      <c r="AFK10" s="31"/>
      <c r="AFL10" s="31"/>
      <c r="AFM10" s="31"/>
      <c r="AFN10" s="31"/>
      <c r="AFO10" s="31"/>
      <c r="AFP10" s="31"/>
      <c r="AFQ10" s="31"/>
      <c r="AFR10" s="31"/>
      <c r="AFS10" s="31"/>
      <c r="AFT10" s="31"/>
      <c r="AFU10" s="31"/>
      <c r="AFV10" s="31"/>
      <c r="AFW10" s="31"/>
      <c r="AFX10" s="31"/>
      <c r="AFY10" s="31"/>
      <c r="AFZ10" s="31"/>
      <c r="AGA10" s="31"/>
      <c r="AGB10" s="31"/>
      <c r="AGC10" s="31"/>
      <c r="AGD10" s="31"/>
      <c r="AGE10" s="31"/>
      <c r="AGF10" s="31"/>
      <c r="AGG10" s="31"/>
      <c r="AGH10" s="31"/>
      <c r="AGI10" s="31"/>
      <c r="AGJ10" s="31"/>
      <c r="AGK10" s="31"/>
      <c r="AGL10" s="31"/>
      <c r="AGM10" s="31"/>
      <c r="AGN10" s="31"/>
      <c r="AGO10" s="31"/>
      <c r="AGP10" s="31"/>
      <c r="AGQ10" s="31"/>
      <c r="AGR10" s="31"/>
      <c r="AGS10" s="31"/>
      <c r="AGT10" s="31"/>
      <c r="AGU10" s="31"/>
      <c r="AGV10" s="31"/>
      <c r="AGW10" s="31"/>
      <c r="AGX10" s="31"/>
      <c r="AGY10" s="31"/>
      <c r="AGZ10" s="31"/>
      <c r="AHA10" s="31"/>
      <c r="AHB10" s="31"/>
      <c r="AHC10" s="31"/>
      <c r="AHD10" s="31"/>
      <c r="AHE10" s="31"/>
      <c r="AHF10" s="31"/>
      <c r="AHG10" s="31"/>
      <c r="AHH10" s="31"/>
      <c r="AHI10" s="31"/>
      <c r="AHJ10" s="31"/>
      <c r="AHK10" s="31"/>
      <c r="AHL10" s="31"/>
      <c r="AHM10" s="31"/>
      <c r="AHN10" s="31"/>
      <c r="AHO10" s="31"/>
      <c r="AHP10" s="31"/>
      <c r="AHQ10" s="31"/>
      <c r="AHR10" s="31"/>
      <c r="AHS10" s="31"/>
      <c r="AHT10" s="31"/>
      <c r="AHU10" s="31"/>
      <c r="AHV10" s="31"/>
      <c r="AHW10" s="31"/>
      <c r="AHX10" s="31"/>
      <c r="AHY10" s="31"/>
      <c r="AHZ10" s="31"/>
      <c r="AIA10" s="31"/>
      <c r="AIB10" s="31"/>
      <c r="AIC10" s="31"/>
      <c r="AID10" s="31"/>
      <c r="AIE10" s="31"/>
      <c r="AIF10" s="31"/>
      <c r="AIG10" s="31"/>
      <c r="AIH10" s="31"/>
      <c r="AII10" s="31"/>
      <c r="AIJ10" s="31"/>
      <c r="AIK10" s="31"/>
      <c r="AIL10" s="31"/>
      <c r="AIM10" s="31"/>
      <c r="AIN10" s="31"/>
      <c r="AIO10" s="31"/>
      <c r="AIP10" s="31"/>
      <c r="AIQ10" s="31"/>
      <c r="AIR10" s="31"/>
      <c r="AIS10" s="31"/>
      <c r="AIT10" s="31"/>
      <c r="AIU10" s="31"/>
      <c r="AIV10" s="31"/>
      <c r="AIW10" s="31"/>
      <c r="AIX10" s="31"/>
      <c r="AIY10" s="31"/>
      <c r="AIZ10" s="31"/>
      <c r="AJA10" s="31"/>
      <c r="AJB10" s="31"/>
      <c r="AJC10" s="31"/>
      <c r="AJD10" s="31"/>
      <c r="AJE10" s="31"/>
      <c r="AJF10" s="31"/>
      <c r="AJG10" s="31"/>
      <c r="AJH10" s="31"/>
      <c r="AJI10" s="31"/>
      <c r="AJJ10" s="31"/>
      <c r="AJK10" s="31"/>
      <c r="AJL10" s="31"/>
      <c r="AJM10" s="31"/>
      <c r="AJN10" s="31"/>
      <c r="AJO10" s="31"/>
      <c r="AJP10" s="31"/>
      <c r="AJQ10" s="31"/>
    </row>
    <row r="11" spans="1:954" s="41" customFormat="1" ht="30.95" customHeight="1" x14ac:dyDescent="0.2">
      <c r="A11" s="33">
        <v>7</v>
      </c>
      <c r="B11" s="54" t="s">
        <v>1009</v>
      </c>
      <c r="C11" s="52">
        <v>9000000</v>
      </c>
      <c r="D11" s="51">
        <v>6876000</v>
      </c>
      <c r="E11" s="51">
        <f>D11*0.4</f>
        <v>2750400</v>
      </c>
      <c r="F11" s="51">
        <f t="shared" si="0"/>
        <v>4125600</v>
      </c>
      <c r="G11" s="68">
        <f t="shared" si="1"/>
        <v>2124000</v>
      </c>
      <c r="H11" s="45"/>
      <c r="AJR11" s="39"/>
    </row>
    <row r="12" spans="1:954" ht="30.95" customHeight="1" x14ac:dyDescent="0.2">
      <c r="A12" s="33">
        <v>8</v>
      </c>
      <c r="B12" s="54" t="s">
        <v>1010</v>
      </c>
      <c r="C12" s="52">
        <v>28700000</v>
      </c>
      <c r="D12" s="51">
        <v>16252000</v>
      </c>
      <c r="E12" s="51">
        <f t="shared" ref="E12:E14" si="2">D12*0.4</f>
        <v>6500800</v>
      </c>
      <c r="F12" s="51">
        <f t="shared" si="0"/>
        <v>9751200</v>
      </c>
      <c r="G12" s="68">
        <f t="shared" si="1"/>
        <v>12448000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</row>
    <row r="13" spans="1:954" ht="30.95" customHeight="1" x14ac:dyDescent="0.2">
      <c r="A13" s="33">
        <v>9</v>
      </c>
      <c r="B13" s="54" t="s">
        <v>1011</v>
      </c>
      <c r="C13" s="52">
        <v>7300000</v>
      </c>
      <c r="D13" s="51">
        <v>3980000</v>
      </c>
      <c r="E13" s="51">
        <f t="shared" si="2"/>
        <v>1592000</v>
      </c>
      <c r="F13" s="51">
        <f t="shared" si="0"/>
        <v>2388000</v>
      </c>
      <c r="G13" s="68">
        <f t="shared" si="1"/>
        <v>3320000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</row>
    <row r="14" spans="1:954" ht="30.95" customHeight="1" x14ac:dyDescent="0.2">
      <c r="A14" s="33">
        <v>10</v>
      </c>
      <c r="B14" s="54" t="s">
        <v>1012</v>
      </c>
      <c r="C14" s="52">
        <v>48700000</v>
      </c>
      <c r="D14" s="51">
        <v>29793000</v>
      </c>
      <c r="E14" s="51">
        <f t="shared" si="2"/>
        <v>11917200</v>
      </c>
      <c r="F14" s="51">
        <f t="shared" si="0"/>
        <v>17875800</v>
      </c>
      <c r="G14" s="68">
        <f t="shared" si="1"/>
        <v>18907000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  <c r="ZO14" s="31"/>
      <c r="ZP14" s="31"/>
      <c r="ZQ14" s="31"/>
      <c r="ZR14" s="31"/>
      <c r="ZS14" s="31"/>
      <c r="ZT14" s="31"/>
      <c r="ZU14" s="31"/>
      <c r="ZV14" s="31"/>
      <c r="ZW14" s="31"/>
      <c r="ZX14" s="31"/>
      <c r="ZY14" s="31"/>
      <c r="ZZ14" s="31"/>
      <c r="AAA14" s="31"/>
      <c r="AAB14" s="31"/>
      <c r="AAC14" s="31"/>
      <c r="AAD14" s="31"/>
      <c r="AAE14" s="31"/>
      <c r="AAF14" s="31"/>
      <c r="AAG14" s="31"/>
      <c r="AAH14" s="31"/>
      <c r="AAI14" s="31"/>
      <c r="AAJ14" s="31"/>
      <c r="AAK14" s="31"/>
      <c r="AAL14" s="31"/>
      <c r="AAM14" s="31"/>
      <c r="AAN14" s="31"/>
      <c r="AAO14" s="31"/>
      <c r="AAP14" s="31"/>
      <c r="AAQ14" s="31"/>
      <c r="AAR14" s="31"/>
      <c r="AAS14" s="31"/>
      <c r="AAT14" s="31"/>
      <c r="AAU14" s="31"/>
      <c r="AAV14" s="31"/>
      <c r="AAW14" s="31"/>
      <c r="AAX14" s="31"/>
      <c r="AAY14" s="31"/>
      <c r="AAZ14" s="31"/>
      <c r="ABA14" s="31"/>
      <c r="ABB14" s="31"/>
      <c r="ABC14" s="31"/>
      <c r="ABD14" s="31"/>
      <c r="ABE14" s="31"/>
      <c r="ABF14" s="31"/>
      <c r="ABG14" s="31"/>
      <c r="ABH14" s="31"/>
      <c r="ABI14" s="31"/>
      <c r="ABJ14" s="31"/>
      <c r="ABK14" s="31"/>
      <c r="ABL14" s="31"/>
      <c r="ABM14" s="31"/>
      <c r="ABN14" s="31"/>
      <c r="ABO14" s="31"/>
      <c r="ABP14" s="31"/>
      <c r="ABQ14" s="31"/>
      <c r="ABR14" s="31"/>
      <c r="ABS14" s="31"/>
      <c r="ABT14" s="31"/>
      <c r="ABU14" s="31"/>
      <c r="ABV14" s="31"/>
      <c r="ABW14" s="31"/>
      <c r="ABX14" s="31"/>
      <c r="ABY14" s="31"/>
      <c r="ABZ14" s="31"/>
      <c r="ACA14" s="31"/>
      <c r="ACB14" s="31"/>
      <c r="ACC14" s="31"/>
      <c r="ACD14" s="31"/>
      <c r="ACE14" s="31"/>
      <c r="ACF14" s="31"/>
      <c r="ACG14" s="31"/>
      <c r="ACH14" s="31"/>
      <c r="ACI14" s="31"/>
      <c r="ACJ14" s="31"/>
      <c r="ACK14" s="31"/>
      <c r="ACL14" s="31"/>
      <c r="ACM14" s="31"/>
      <c r="ACN14" s="31"/>
      <c r="ACO14" s="31"/>
      <c r="ACP14" s="31"/>
      <c r="ACQ14" s="31"/>
      <c r="ACR14" s="31"/>
      <c r="ACS14" s="31"/>
      <c r="ACT14" s="31"/>
      <c r="ACU14" s="31"/>
      <c r="ACV14" s="31"/>
      <c r="ACW14" s="31"/>
      <c r="ACX14" s="31"/>
      <c r="ACY14" s="31"/>
      <c r="ACZ14" s="31"/>
      <c r="ADA14" s="31"/>
      <c r="ADB14" s="31"/>
      <c r="ADC14" s="31"/>
      <c r="ADD14" s="31"/>
      <c r="ADE14" s="31"/>
      <c r="ADF14" s="31"/>
      <c r="ADG14" s="31"/>
      <c r="ADH14" s="31"/>
      <c r="ADI14" s="31"/>
      <c r="ADJ14" s="31"/>
      <c r="ADK14" s="31"/>
      <c r="ADL14" s="31"/>
      <c r="ADM14" s="31"/>
      <c r="ADN14" s="31"/>
      <c r="ADO14" s="31"/>
      <c r="ADP14" s="31"/>
      <c r="ADQ14" s="31"/>
      <c r="ADR14" s="31"/>
      <c r="ADS14" s="31"/>
      <c r="ADT14" s="31"/>
      <c r="ADU14" s="31"/>
      <c r="ADV14" s="31"/>
      <c r="ADW14" s="31"/>
      <c r="ADX14" s="31"/>
      <c r="ADY14" s="31"/>
      <c r="ADZ14" s="31"/>
      <c r="AEA14" s="31"/>
      <c r="AEB14" s="31"/>
      <c r="AEC14" s="31"/>
      <c r="AED14" s="31"/>
      <c r="AEE14" s="31"/>
      <c r="AEF14" s="31"/>
      <c r="AEG14" s="31"/>
      <c r="AEH14" s="31"/>
      <c r="AEI14" s="31"/>
      <c r="AEJ14" s="31"/>
      <c r="AEK14" s="31"/>
      <c r="AEL14" s="31"/>
      <c r="AEM14" s="31"/>
      <c r="AEN14" s="31"/>
      <c r="AEO14" s="31"/>
      <c r="AEP14" s="31"/>
      <c r="AEQ14" s="31"/>
      <c r="AER14" s="31"/>
      <c r="AES14" s="31"/>
      <c r="AET14" s="31"/>
      <c r="AEU14" s="31"/>
      <c r="AEV14" s="31"/>
      <c r="AEW14" s="31"/>
      <c r="AEX14" s="31"/>
      <c r="AEY14" s="31"/>
      <c r="AEZ14" s="31"/>
      <c r="AFA14" s="31"/>
      <c r="AFB14" s="31"/>
      <c r="AFC14" s="31"/>
      <c r="AFD14" s="31"/>
      <c r="AFE14" s="31"/>
      <c r="AFF14" s="31"/>
      <c r="AFG14" s="31"/>
      <c r="AFH14" s="31"/>
      <c r="AFI14" s="31"/>
      <c r="AFJ14" s="31"/>
      <c r="AFK14" s="31"/>
      <c r="AFL14" s="31"/>
      <c r="AFM14" s="31"/>
      <c r="AFN14" s="31"/>
      <c r="AFO14" s="31"/>
      <c r="AFP14" s="31"/>
      <c r="AFQ14" s="31"/>
      <c r="AFR14" s="31"/>
      <c r="AFS14" s="31"/>
      <c r="AFT14" s="31"/>
      <c r="AFU14" s="31"/>
      <c r="AFV14" s="31"/>
      <c r="AFW14" s="31"/>
      <c r="AFX14" s="31"/>
      <c r="AFY14" s="31"/>
      <c r="AFZ14" s="31"/>
      <c r="AGA14" s="31"/>
      <c r="AGB14" s="31"/>
      <c r="AGC14" s="31"/>
      <c r="AGD14" s="31"/>
      <c r="AGE14" s="31"/>
      <c r="AGF14" s="31"/>
      <c r="AGG14" s="31"/>
      <c r="AGH14" s="31"/>
      <c r="AGI14" s="31"/>
      <c r="AGJ14" s="31"/>
      <c r="AGK14" s="31"/>
      <c r="AGL14" s="31"/>
      <c r="AGM14" s="31"/>
      <c r="AGN14" s="31"/>
      <c r="AGO14" s="31"/>
      <c r="AGP14" s="31"/>
      <c r="AGQ14" s="31"/>
      <c r="AGR14" s="31"/>
      <c r="AGS14" s="31"/>
      <c r="AGT14" s="31"/>
      <c r="AGU14" s="31"/>
      <c r="AGV14" s="31"/>
      <c r="AGW14" s="31"/>
      <c r="AGX14" s="31"/>
      <c r="AGY14" s="31"/>
      <c r="AGZ14" s="31"/>
      <c r="AHA14" s="31"/>
      <c r="AHB14" s="31"/>
      <c r="AHC14" s="31"/>
      <c r="AHD14" s="31"/>
      <c r="AHE14" s="31"/>
      <c r="AHF14" s="31"/>
      <c r="AHG14" s="31"/>
      <c r="AHH14" s="31"/>
      <c r="AHI14" s="31"/>
      <c r="AHJ14" s="31"/>
      <c r="AHK14" s="31"/>
      <c r="AHL14" s="31"/>
      <c r="AHM14" s="31"/>
      <c r="AHN14" s="31"/>
      <c r="AHO14" s="31"/>
      <c r="AHP14" s="31"/>
      <c r="AHQ14" s="31"/>
      <c r="AHR14" s="31"/>
      <c r="AHS14" s="31"/>
      <c r="AHT14" s="31"/>
      <c r="AHU14" s="31"/>
      <c r="AHV14" s="31"/>
      <c r="AHW14" s="31"/>
      <c r="AHX14" s="31"/>
      <c r="AHY14" s="31"/>
      <c r="AHZ14" s="31"/>
      <c r="AIA14" s="31"/>
      <c r="AIB14" s="31"/>
      <c r="AIC14" s="31"/>
      <c r="AID14" s="31"/>
      <c r="AIE14" s="31"/>
      <c r="AIF14" s="31"/>
      <c r="AIG14" s="31"/>
      <c r="AIH14" s="31"/>
      <c r="AII14" s="31"/>
      <c r="AIJ14" s="31"/>
      <c r="AIK14" s="31"/>
      <c r="AIL14" s="31"/>
      <c r="AIM14" s="31"/>
      <c r="AIN14" s="31"/>
      <c r="AIO14" s="31"/>
      <c r="AIP14" s="31"/>
      <c r="AIQ14" s="31"/>
      <c r="AIR14" s="31"/>
      <c r="AIS14" s="31"/>
      <c r="AIT14" s="31"/>
      <c r="AIU14" s="31"/>
      <c r="AIV14" s="31"/>
      <c r="AIW14" s="31"/>
      <c r="AIX14" s="31"/>
      <c r="AIY14" s="31"/>
      <c r="AIZ14" s="31"/>
      <c r="AJA14" s="31"/>
      <c r="AJB14" s="31"/>
      <c r="AJC14" s="31"/>
      <c r="AJD14" s="31"/>
      <c r="AJE14" s="31"/>
      <c r="AJF14" s="31"/>
      <c r="AJG14" s="31"/>
      <c r="AJH14" s="31"/>
      <c r="AJI14" s="31"/>
      <c r="AJJ14" s="31"/>
      <c r="AJK14" s="31"/>
      <c r="AJL14" s="31"/>
      <c r="AJM14" s="31"/>
      <c r="AJN14" s="31"/>
      <c r="AJO14" s="31"/>
      <c r="AJP14" s="31"/>
      <c r="AJQ14" s="31"/>
    </row>
    <row r="15" spans="1:954" ht="30.95" customHeight="1" x14ac:dyDescent="0.2">
      <c r="A15" s="33">
        <v>11</v>
      </c>
      <c r="B15" s="54" t="s">
        <v>1019</v>
      </c>
      <c r="C15" s="52">
        <v>32000000</v>
      </c>
      <c r="D15" s="51">
        <v>21907000</v>
      </c>
      <c r="E15" s="51">
        <f>D15*0.35</f>
        <v>7667449.9999999991</v>
      </c>
      <c r="F15" s="51">
        <f t="shared" si="0"/>
        <v>14239550</v>
      </c>
      <c r="G15" s="68">
        <f t="shared" si="1"/>
        <v>10093000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  <c r="ZO15" s="31"/>
      <c r="ZP15" s="31"/>
      <c r="ZQ15" s="31"/>
      <c r="ZR15" s="31"/>
      <c r="ZS15" s="31"/>
      <c r="ZT15" s="31"/>
      <c r="ZU15" s="31"/>
      <c r="ZV15" s="31"/>
      <c r="ZW15" s="31"/>
      <c r="ZX15" s="31"/>
      <c r="ZY15" s="31"/>
      <c r="ZZ15" s="31"/>
      <c r="AAA15" s="31"/>
      <c r="AAB15" s="31"/>
      <c r="AAC15" s="31"/>
      <c r="AAD15" s="31"/>
      <c r="AAE15" s="31"/>
      <c r="AAF15" s="31"/>
      <c r="AAG15" s="31"/>
      <c r="AAH15" s="31"/>
      <c r="AAI15" s="31"/>
      <c r="AAJ15" s="31"/>
      <c r="AAK15" s="31"/>
      <c r="AAL15" s="31"/>
      <c r="AAM15" s="31"/>
      <c r="AAN15" s="31"/>
      <c r="AAO15" s="31"/>
      <c r="AAP15" s="31"/>
      <c r="AAQ15" s="31"/>
      <c r="AAR15" s="31"/>
      <c r="AAS15" s="31"/>
      <c r="AAT15" s="31"/>
      <c r="AAU15" s="31"/>
      <c r="AAV15" s="31"/>
      <c r="AAW15" s="31"/>
      <c r="AAX15" s="31"/>
      <c r="AAY15" s="31"/>
      <c r="AAZ15" s="31"/>
      <c r="ABA15" s="31"/>
      <c r="ABB15" s="31"/>
      <c r="ABC15" s="31"/>
      <c r="ABD15" s="31"/>
      <c r="ABE15" s="31"/>
      <c r="ABF15" s="31"/>
      <c r="ABG15" s="31"/>
      <c r="ABH15" s="31"/>
      <c r="ABI15" s="31"/>
      <c r="ABJ15" s="31"/>
      <c r="ABK15" s="31"/>
      <c r="ABL15" s="31"/>
      <c r="ABM15" s="31"/>
      <c r="ABN15" s="31"/>
      <c r="ABO15" s="31"/>
      <c r="ABP15" s="31"/>
      <c r="ABQ15" s="31"/>
      <c r="ABR15" s="31"/>
      <c r="ABS15" s="31"/>
      <c r="ABT15" s="31"/>
      <c r="ABU15" s="31"/>
      <c r="ABV15" s="31"/>
      <c r="ABW15" s="31"/>
      <c r="ABX15" s="31"/>
      <c r="ABY15" s="31"/>
      <c r="ABZ15" s="31"/>
      <c r="ACA15" s="31"/>
      <c r="ACB15" s="31"/>
      <c r="ACC15" s="31"/>
      <c r="ACD15" s="31"/>
      <c r="ACE15" s="31"/>
      <c r="ACF15" s="31"/>
      <c r="ACG15" s="31"/>
      <c r="ACH15" s="31"/>
      <c r="ACI15" s="31"/>
      <c r="ACJ15" s="31"/>
      <c r="ACK15" s="31"/>
      <c r="ACL15" s="31"/>
      <c r="ACM15" s="31"/>
      <c r="ACN15" s="31"/>
      <c r="ACO15" s="31"/>
      <c r="ACP15" s="31"/>
      <c r="ACQ15" s="31"/>
      <c r="ACR15" s="31"/>
      <c r="ACS15" s="31"/>
      <c r="ACT15" s="31"/>
      <c r="ACU15" s="31"/>
      <c r="ACV15" s="31"/>
      <c r="ACW15" s="31"/>
      <c r="ACX15" s="31"/>
      <c r="ACY15" s="31"/>
      <c r="ACZ15" s="31"/>
      <c r="ADA15" s="31"/>
      <c r="ADB15" s="31"/>
      <c r="ADC15" s="31"/>
      <c r="ADD15" s="31"/>
      <c r="ADE15" s="31"/>
      <c r="ADF15" s="31"/>
      <c r="ADG15" s="31"/>
      <c r="ADH15" s="31"/>
      <c r="ADI15" s="31"/>
      <c r="ADJ15" s="31"/>
      <c r="ADK15" s="31"/>
      <c r="ADL15" s="31"/>
      <c r="ADM15" s="31"/>
      <c r="ADN15" s="31"/>
      <c r="ADO15" s="31"/>
      <c r="ADP15" s="31"/>
      <c r="ADQ15" s="31"/>
      <c r="ADR15" s="31"/>
      <c r="ADS15" s="31"/>
      <c r="ADT15" s="31"/>
      <c r="ADU15" s="31"/>
      <c r="ADV15" s="31"/>
      <c r="ADW15" s="31"/>
      <c r="ADX15" s="31"/>
      <c r="ADY15" s="31"/>
      <c r="ADZ15" s="31"/>
      <c r="AEA15" s="31"/>
      <c r="AEB15" s="31"/>
      <c r="AEC15" s="31"/>
      <c r="AED15" s="31"/>
      <c r="AEE15" s="31"/>
      <c r="AEF15" s="31"/>
      <c r="AEG15" s="31"/>
      <c r="AEH15" s="31"/>
      <c r="AEI15" s="31"/>
      <c r="AEJ15" s="31"/>
      <c r="AEK15" s="31"/>
      <c r="AEL15" s="31"/>
      <c r="AEM15" s="31"/>
      <c r="AEN15" s="31"/>
      <c r="AEO15" s="31"/>
      <c r="AEP15" s="31"/>
      <c r="AEQ15" s="31"/>
      <c r="AER15" s="31"/>
      <c r="AES15" s="31"/>
      <c r="AET15" s="31"/>
      <c r="AEU15" s="31"/>
      <c r="AEV15" s="31"/>
      <c r="AEW15" s="31"/>
      <c r="AEX15" s="31"/>
      <c r="AEY15" s="31"/>
      <c r="AEZ15" s="31"/>
      <c r="AFA15" s="31"/>
      <c r="AFB15" s="31"/>
      <c r="AFC15" s="31"/>
      <c r="AFD15" s="31"/>
      <c r="AFE15" s="31"/>
      <c r="AFF15" s="31"/>
      <c r="AFG15" s="31"/>
      <c r="AFH15" s="31"/>
      <c r="AFI15" s="31"/>
      <c r="AFJ15" s="31"/>
      <c r="AFK15" s="31"/>
      <c r="AFL15" s="31"/>
      <c r="AFM15" s="31"/>
      <c r="AFN15" s="31"/>
      <c r="AFO15" s="31"/>
      <c r="AFP15" s="31"/>
      <c r="AFQ15" s="31"/>
      <c r="AFR15" s="31"/>
      <c r="AFS15" s="31"/>
      <c r="AFT15" s="31"/>
      <c r="AFU15" s="31"/>
      <c r="AFV15" s="31"/>
      <c r="AFW15" s="31"/>
      <c r="AFX15" s="31"/>
      <c r="AFY15" s="31"/>
      <c r="AFZ15" s="31"/>
      <c r="AGA15" s="31"/>
      <c r="AGB15" s="31"/>
      <c r="AGC15" s="31"/>
      <c r="AGD15" s="31"/>
      <c r="AGE15" s="31"/>
      <c r="AGF15" s="31"/>
      <c r="AGG15" s="31"/>
      <c r="AGH15" s="31"/>
      <c r="AGI15" s="31"/>
      <c r="AGJ15" s="31"/>
      <c r="AGK15" s="31"/>
      <c r="AGL15" s="31"/>
      <c r="AGM15" s="31"/>
      <c r="AGN15" s="31"/>
      <c r="AGO15" s="31"/>
      <c r="AGP15" s="31"/>
      <c r="AGQ15" s="31"/>
      <c r="AGR15" s="31"/>
      <c r="AGS15" s="31"/>
      <c r="AGT15" s="31"/>
      <c r="AGU15" s="31"/>
      <c r="AGV15" s="31"/>
      <c r="AGW15" s="31"/>
      <c r="AGX15" s="31"/>
      <c r="AGY15" s="31"/>
      <c r="AGZ15" s="31"/>
      <c r="AHA15" s="31"/>
      <c r="AHB15" s="31"/>
      <c r="AHC15" s="31"/>
      <c r="AHD15" s="31"/>
      <c r="AHE15" s="31"/>
      <c r="AHF15" s="31"/>
      <c r="AHG15" s="31"/>
      <c r="AHH15" s="31"/>
      <c r="AHI15" s="31"/>
      <c r="AHJ15" s="31"/>
      <c r="AHK15" s="31"/>
      <c r="AHL15" s="31"/>
      <c r="AHM15" s="31"/>
      <c r="AHN15" s="31"/>
      <c r="AHO15" s="31"/>
      <c r="AHP15" s="31"/>
      <c r="AHQ15" s="31"/>
      <c r="AHR15" s="31"/>
      <c r="AHS15" s="31"/>
      <c r="AHT15" s="31"/>
      <c r="AHU15" s="31"/>
      <c r="AHV15" s="31"/>
      <c r="AHW15" s="31"/>
      <c r="AHX15" s="31"/>
      <c r="AHY15" s="31"/>
      <c r="AHZ15" s="31"/>
      <c r="AIA15" s="31"/>
      <c r="AIB15" s="31"/>
      <c r="AIC15" s="31"/>
      <c r="AID15" s="31"/>
      <c r="AIE15" s="31"/>
      <c r="AIF15" s="31"/>
      <c r="AIG15" s="31"/>
      <c r="AIH15" s="31"/>
      <c r="AII15" s="31"/>
      <c r="AIJ15" s="31"/>
      <c r="AIK15" s="31"/>
      <c r="AIL15" s="31"/>
      <c r="AIM15" s="31"/>
      <c r="AIN15" s="31"/>
      <c r="AIO15" s="31"/>
      <c r="AIP15" s="31"/>
      <c r="AIQ15" s="31"/>
      <c r="AIR15" s="31"/>
      <c r="AIS15" s="31"/>
      <c r="AIT15" s="31"/>
      <c r="AIU15" s="31"/>
      <c r="AIV15" s="31"/>
      <c r="AIW15" s="31"/>
      <c r="AIX15" s="31"/>
      <c r="AIY15" s="31"/>
      <c r="AIZ15" s="31"/>
      <c r="AJA15" s="31"/>
      <c r="AJB15" s="31"/>
      <c r="AJC15" s="31"/>
      <c r="AJD15" s="31"/>
      <c r="AJE15" s="31"/>
      <c r="AJF15" s="31"/>
      <c r="AJG15" s="31"/>
      <c r="AJH15" s="31"/>
      <c r="AJI15" s="31"/>
      <c r="AJJ15" s="31"/>
      <c r="AJK15" s="31"/>
      <c r="AJL15" s="31"/>
      <c r="AJM15" s="31"/>
      <c r="AJN15" s="31"/>
      <c r="AJO15" s="31"/>
      <c r="AJP15" s="31"/>
      <c r="AJQ15" s="31"/>
    </row>
    <row r="16" spans="1:954" ht="30.95" customHeight="1" thickBot="1" x14ac:dyDescent="0.25">
      <c r="A16" s="66">
        <v>12</v>
      </c>
      <c r="B16" s="67" t="s">
        <v>1013</v>
      </c>
      <c r="C16" s="57">
        <v>17300000</v>
      </c>
      <c r="D16" s="56">
        <v>13025000</v>
      </c>
      <c r="E16" s="56">
        <f>D16*0.35</f>
        <v>4558750</v>
      </c>
      <c r="F16" s="56">
        <f t="shared" si="0"/>
        <v>8466250</v>
      </c>
      <c r="G16" s="69">
        <f t="shared" si="1"/>
        <v>4275000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  <c r="ZO16" s="31"/>
      <c r="ZP16" s="31"/>
      <c r="ZQ16" s="31"/>
      <c r="ZR16" s="31"/>
      <c r="ZS16" s="31"/>
      <c r="ZT16" s="31"/>
      <c r="ZU16" s="31"/>
      <c r="ZV16" s="31"/>
      <c r="ZW16" s="31"/>
      <c r="ZX16" s="31"/>
      <c r="ZY16" s="31"/>
      <c r="ZZ16" s="31"/>
      <c r="AAA16" s="31"/>
      <c r="AAB16" s="31"/>
      <c r="AAC16" s="31"/>
      <c r="AAD16" s="31"/>
      <c r="AAE16" s="31"/>
      <c r="AAF16" s="31"/>
      <c r="AAG16" s="31"/>
      <c r="AAH16" s="31"/>
      <c r="AAI16" s="31"/>
      <c r="AAJ16" s="31"/>
      <c r="AAK16" s="31"/>
      <c r="AAL16" s="31"/>
      <c r="AAM16" s="31"/>
      <c r="AAN16" s="31"/>
      <c r="AAO16" s="31"/>
      <c r="AAP16" s="31"/>
      <c r="AAQ16" s="31"/>
      <c r="AAR16" s="31"/>
      <c r="AAS16" s="31"/>
      <c r="AAT16" s="31"/>
      <c r="AAU16" s="31"/>
      <c r="AAV16" s="31"/>
      <c r="AAW16" s="31"/>
      <c r="AAX16" s="31"/>
      <c r="AAY16" s="31"/>
      <c r="AAZ16" s="31"/>
      <c r="ABA16" s="31"/>
      <c r="ABB16" s="31"/>
      <c r="ABC16" s="31"/>
      <c r="ABD16" s="31"/>
      <c r="ABE16" s="31"/>
      <c r="ABF16" s="31"/>
      <c r="ABG16" s="31"/>
      <c r="ABH16" s="31"/>
      <c r="ABI16" s="31"/>
      <c r="ABJ16" s="31"/>
      <c r="ABK16" s="31"/>
      <c r="ABL16" s="31"/>
      <c r="ABM16" s="31"/>
      <c r="ABN16" s="31"/>
      <c r="ABO16" s="31"/>
      <c r="ABP16" s="31"/>
      <c r="ABQ16" s="31"/>
      <c r="ABR16" s="31"/>
      <c r="ABS16" s="31"/>
      <c r="ABT16" s="31"/>
      <c r="ABU16" s="31"/>
      <c r="ABV16" s="31"/>
      <c r="ABW16" s="31"/>
      <c r="ABX16" s="31"/>
      <c r="ABY16" s="31"/>
      <c r="ABZ16" s="31"/>
      <c r="ACA16" s="31"/>
      <c r="ACB16" s="31"/>
      <c r="ACC16" s="31"/>
      <c r="ACD16" s="31"/>
      <c r="ACE16" s="31"/>
      <c r="ACF16" s="31"/>
      <c r="ACG16" s="31"/>
      <c r="ACH16" s="31"/>
      <c r="ACI16" s="31"/>
      <c r="ACJ16" s="31"/>
      <c r="ACK16" s="31"/>
      <c r="ACL16" s="31"/>
      <c r="ACM16" s="31"/>
      <c r="ACN16" s="31"/>
      <c r="ACO16" s="31"/>
      <c r="ACP16" s="31"/>
      <c r="ACQ16" s="31"/>
      <c r="ACR16" s="31"/>
      <c r="ACS16" s="31"/>
      <c r="ACT16" s="31"/>
      <c r="ACU16" s="31"/>
      <c r="ACV16" s="31"/>
      <c r="ACW16" s="31"/>
      <c r="ACX16" s="31"/>
      <c r="ACY16" s="31"/>
      <c r="ACZ16" s="31"/>
      <c r="ADA16" s="31"/>
      <c r="ADB16" s="31"/>
      <c r="ADC16" s="31"/>
      <c r="ADD16" s="31"/>
      <c r="ADE16" s="31"/>
      <c r="ADF16" s="31"/>
      <c r="ADG16" s="31"/>
      <c r="ADH16" s="31"/>
      <c r="ADI16" s="31"/>
      <c r="ADJ16" s="31"/>
      <c r="ADK16" s="31"/>
      <c r="ADL16" s="31"/>
      <c r="ADM16" s="31"/>
      <c r="ADN16" s="31"/>
      <c r="ADO16" s="31"/>
      <c r="ADP16" s="31"/>
      <c r="ADQ16" s="31"/>
      <c r="ADR16" s="31"/>
      <c r="ADS16" s="31"/>
      <c r="ADT16" s="31"/>
      <c r="ADU16" s="31"/>
      <c r="ADV16" s="31"/>
      <c r="ADW16" s="31"/>
      <c r="ADX16" s="31"/>
      <c r="ADY16" s="31"/>
      <c r="ADZ16" s="31"/>
      <c r="AEA16" s="31"/>
      <c r="AEB16" s="31"/>
      <c r="AEC16" s="31"/>
      <c r="AED16" s="31"/>
      <c r="AEE16" s="31"/>
      <c r="AEF16" s="31"/>
      <c r="AEG16" s="31"/>
      <c r="AEH16" s="31"/>
      <c r="AEI16" s="31"/>
      <c r="AEJ16" s="31"/>
      <c r="AEK16" s="31"/>
      <c r="AEL16" s="31"/>
      <c r="AEM16" s="31"/>
      <c r="AEN16" s="31"/>
      <c r="AEO16" s="31"/>
      <c r="AEP16" s="31"/>
      <c r="AEQ16" s="31"/>
      <c r="AER16" s="31"/>
      <c r="AES16" s="31"/>
      <c r="AET16" s="31"/>
      <c r="AEU16" s="31"/>
      <c r="AEV16" s="31"/>
      <c r="AEW16" s="31"/>
      <c r="AEX16" s="31"/>
      <c r="AEY16" s="31"/>
      <c r="AEZ16" s="31"/>
      <c r="AFA16" s="31"/>
      <c r="AFB16" s="31"/>
      <c r="AFC16" s="31"/>
      <c r="AFD16" s="31"/>
      <c r="AFE16" s="31"/>
      <c r="AFF16" s="31"/>
      <c r="AFG16" s="31"/>
      <c r="AFH16" s="31"/>
      <c r="AFI16" s="31"/>
      <c r="AFJ16" s="31"/>
      <c r="AFK16" s="31"/>
      <c r="AFL16" s="31"/>
      <c r="AFM16" s="31"/>
      <c r="AFN16" s="31"/>
      <c r="AFO16" s="31"/>
      <c r="AFP16" s="31"/>
      <c r="AFQ16" s="31"/>
      <c r="AFR16" s="31"/>
      <c r="AFS16" s="31"/>
      <c r="AFT16" s="31"/>
      <c r="AFU16" s="31"/>
      <c r="AFV16" s="31"/>
      <c r="AFW16" s="31"/>
      <c r="AFX16" s="31"/>
      <c r="AFY16" s="31"/>
      <c r="AFZ16" s="31"/>
      <c r="AGA16" s="31"/>
      <c r="AGB16" s="31"/>
      <c r="AGC16" s="31"/>
      <c r="AGD16" s="31"/>
      <c r="AGE16" s="31"/>
      <c r="AGF16" s="31"/>
      <c r="AGG16" s="31"/>
      <c r="AGH16" s="31"/>
      <c r="AGI16" s="31"/>
      <c r="AGJ16" s="31"/>
      <c r="AGK16" s="31"/>
      <c r="AGL16" s="31"/>
      <c r="AGM16" s="31"/>
      <c r="AGN16" s="31"/>
      <c r="AGO16" s="31"/>
      <c r="AGP16" s="31"/>
      <c r="AGQ16" s="31"/>
      <c r="AGR16" s="31"/>
      <c r="AGS16" s="31"/>
      <c r="AGT16" s="31"/>
      <c r="AGU16" s="31"/>
      <c r="AGV16" s="31"/>
      <c r="AGW16" s="31"/>
      <c r="AGX16" s="31"/>
      <c r="AGY16" s="31"/>
      <c r="AGZ16" s="31"/>
      <c r="AHA16" s="31"/>
      <c r="AHB16" s="31"/>
      <c r="AHC16" s="31"/>
      <c r="AHD16" s="31"/>
      <c r="AHE16" s="31"/>
      <c r="AHF16" s="31"/>
      <c r="AHG16" s="31"/>
      <c r="AHH16" s="31"/>
      <c r="AHI16" s="31"/>
      <c r="AHJ16" s="31"/>
      <c r="AHK16" s="31"/>
      <c r="AHL16" s="31"/>
      <c r="AHM16" s="31"/>
      <c r="AHN16" s="31"/>
      <c r="AHO16" s="31"/>
      <c r="AHP16" s="31"/>
      <c r="AHQ16" s="31"/>
      <c r="AHR16" s="31"/>
      <c r="AHS16" s="31"/>
      <c r="AHT16" s="31"/>
      <c r="AHU16" s="31"/>
      <c r="AHV16" s="31"/>
      <c r="AHW16" s="31"/>
      <c r="AHX16" s="31"/>
      <c r="AHY16" s="31"/>
      <c r="AHZ16" s="31"/>
      <c r="AIA16" s="31"/>
      <c r="AIB16" s="31"/>
      <c r="AIC16" s="31"/>
      <c r="AID16" s="31"/>
      <c r="AIE16" s="31"/>
      <c r="AIF16" s="31"/>
      <c r="AIG16" s="31"/>
      <c r="AIH16" s="31"/>
      <c r="AII16" s="31"/>
      <c r="AIJ16" s="31"/>
      <c r="AIK16" s="31"/>
      <c r="AIL16" s="31"/>
      <c r="AIM16" s="31"/>
      <c r="AIN16" s="31"/>
      <c r="AIO16" s="31"/>
      <c r="AIP16" s="31"/>
      <c r="AIQ16" s="31"/>
      <c r="AIR16" s="31"/>
      <c r="AIS16" s="31"/>
      <c r="AIT16" s="31"/>
      <c r="AIU16" s="31"/>
      <c r="AIV16" s="31"/>
      <c r="AIW16" s="31"/>
      <c r="AIX16" s="31"/>
      <c r="AIY16" s="31"/>
      <c r="AIZ16" s="31"/>
      <c r="AJA16" s="31"/>
      <c r="AJB16" s="31"/>
      <c r="AJC16" s="31"/>
      <c r="AJD16" s="31"/>
      <c r="AJE16" s="31"/>
      <c r="AJF16" s="31"/>
      <c r="AJG16" s="31"/>
      <c r="AJH16" s="31"/>
      <c r="AJI16" s="31"/>
      <c r="AJJ16" s="31"/>
      <c r="AJK16" s="31"/>
      <c r="AJL16" s="31"/>
      <c r="AJM16" s="31"/>
      <c r="AJN16" s="31"/>
      <c r="AJO16" s="31"/>
      <c r="AJP16" s="31"/>
      <c r="AJQ16" s="31"/>
    </row>
    <row r="17" spans="1:954" ht="30.95" customHeight="1" thickBot="1" x14ac:dyDescent="0.25">
      <c r="A17" s="64"/>
      <c r="B17" s="71" t="s">
        <v>1014</v>
      </c>
      <c r="C17" s="58">
        <f>SUM(C5:C16)</f>
        <v>235000000</v>
      </c>
      <c r="D17" s="59">
        <f>SUM(D5:D16)</f>
        <v>156785000</v>
      </c>
      <c r="E17" s="59">
        <f>SUM(E5:E16)</f>
        <v>63221449.998999998</v>
      </c>
      <c r="F17" s="59">
        <f>SUM(F5:F16)</f>
        <v>93563550.001000002</v>
      </c>
      <c r="G17" s="72">
        <f>SUM(G5:G16)</f>
        <v>78215000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</row>
    <row r="18" spans="1:954" ht="30.95" customHeight="1" x14ac:dyDescent="0.2">
      <c r="A18" s="74"/>
      <c r="B18" s="75"/>
      <c r="C18" s="76"/>
      <c r="D18" s="77"/>
      <c r="E18" s="77"/>
      <c r="F18" s="77"/>
      <c r="G18" s="78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  <c r="ZO18" s="31"/>
      <c r="ZP18" s="31"/>
      <c r="ZQ18" s="31"/>
      <c r="ZR18" s="31"/>
      <c r="ZS18" s="31"/>
      <c r="ZT18" s="31"/>
      <c r="ZU18" s="31"/>
      <c r="ZV18" s="31"/>
      <c r="ZW18" s="31"/>
      <c r="ZX18" s="31"/>
      <c r="ZY18" s="31"/>
      <c r="ZZ18" s="31"/>
      <c r="AAA18" s="31"/>
      <c r="AAB18" s="31"/>
      <c r="AAC18" s="31"/>
      <c r="AAD18" s="31"/>
      <c r="AAE18" s="31"/>
      <c r="AAF18" s="31"/>
      <c r="AAG18" s="31"/>
      <c r="AAH18" s="31"/>
      <c r="AAI18" s="31"/>
      <c r="AAJ18" s="31"/>
      <c r="AAK18" s="31"/>
      <c r="AAL18" s="31"/>
      <c r="AAM18" s="31"/>
      <c r="AAN18" s="31"/>
      <c r="AAO18" s="31"/>
      <c r="AAP18" s="31"/>
      <c r="AAQ18" s="31"/>
      <c r="AAR18" s="31"/>
      <c r="AAS18" s="31"/>
      <c r="AAT18" s="31"/>
      <c r="AAU18" s="31"/>
      <c r="AAV18" s="31"/>
      <c r="AAW18" s="31"/>
      <c r="AAX18" s="31"/>
      <c r="AAY18" s="31"/>
      <c r="AAZ18" s="31"/>
      <c r="ABA18" s="31"/>
      <c r="ABB18" s="31"/>
      <c r="ABC18" s="31"/>
      <c r="ABD18" s="31"/>
      <c r="ABE18" s="31"/>
      <c r="ABF18" s="31"/>
      <c r="ABG18" s="31"/>
      <c r="ABH18" s="31"/>
      <c r="ABI18" s="31"/>
      <c r="ABJ18" s="31"/>
      <c r="ABK18" s="31"/>
      <c r="ABL18" s="31"/>
      <c r="ABM18" s="31"/>
      <c r="ABN18" s="31"/>
      <c r="ABO18" s="31"/>
      <c r="ABP18" s="31"/>
      <c r="ABQ18" s="31"/>
      <c r="ABR18" s="31"/>
      <c r="ABS18" s="31"/>
      <c r="ABT18" s="31"/>
      <c r="ABU18" s="31"/>
      <c r="ABV18" s="31"/>
      <c r="ABW18" s="31"/>
      <c r="ABX18" s="31"/>
      <c r="ABY18" s="31"/>
      <c r="ABZ18" s="31"/>
      <c r="ACA18" s="31"/>
      <c r="ACB18" s="31"/>
      <c r="ACC18" s="31"/>
      <c r="ACD18" s="31"/>
      <c r="ACE18" s="31"/>
      <c r="ACF18" s="31"/>
      <c r="ACG18" s="31"/>
      <c r="ACH18" s="31"/>
      <c r="ACI18" s="31"/>
      <c r="ACJ18" s="31"/>
      <c r="ACK18" s="31"/>
      <c r="ACL18" s="31"/>
      <c r="ACM18" s="31"/>
      <c r="ACN18" s="31"/>
      <c r="ACO18" s="31"/>
      <c r="ACP18" s="31"/>
      <c r="ACQ18" s="31"/>
      <c r="ACR18" s="31"/>
      <c r="ACS18" s="31"/>
      <c r="ACT18" s="31"/>
      <c r="ACU18" s="31"/>
      <c r="ACV18" s="31"/>
      <c r="ACW18" s="31"/>
      <c r="ACX18" s="31"/>
      <c r="ACY18" s="31"/>
      <c r="ACZ18" s="31"/>
      <c r="ADA18" s="31"/>
      <c r="ADB18" s="31"/>
      <c r="ADC18" s="31"/>
      <c r="ADD18" s="31"/>
      <c r="ADE18" s="31"/>
      <c r="ADF18" s="31"/>
      <c r="ADG18" s="31"/>
      <c r="ADH18" s="31"/>
      <c r="ADI18" s="31"/>
      <c r="ADJ18" s="31"/>
      <c r="ADK18" s="31"/>
      <c r="ADL18" s="31"/>
      <c r="ADM18" s="31"/>
      <c r="ADN18" s="31"/>
      <c r="ADO18" s="31"/>
      <c r="ADP18" s="31"/>
      <c r="ADQ18" s="31"/>
      <c r="ADR18" s="31"/>
      <c r="ADS18" s="31"/>
      <c r="ADT18" s="31"/>
      <c r="ADU18" s="31"/>
      <c r="ADV18" s="31"/>
      <c r="ADW18" s="31"/>
      <c r="ADX18" s="31"/>
      <c r="ADY18" s="31"/>
      <c r="ADZ18" s="31"/>
      <c r="AEA18" s="31"/>
      <c r="AEB18" s="31"/>
      <c r="AEC18" s="31"/>
      <c r="AED18" s="31"/>
      <c r="AEE18" s="31"/>
      <c r="AEF18" s="31"/>
      <c r="AEG18" s="31"/>
      <c r="AEH18" s="31"/>
      <c r="AEI18" s="31"/>
      <c r="AEJ18" s="31"/>
      <c r="AEK18" s="31"/>
      <c r="AEL18" s="31"/>
      <c r="AEM18" s="31"/>
      <c r="AEN18" s="31"/>
      <c r="AEO18" s="31"/>
      <c r="AEP18" s="31"/>
      <c r="AEQ18" s="31"/>
      <c r="AER18" s="31"/>
      <c r="AES18" s="31"/>
      <c r="AET18" s="31"/>
      <c r="AEU18" s="31"/>
      <c r="AEV18" s="31"/>
      <c r="AEW18" s="31"/>
      <c r="AEX18" s="31"/>
      <c r="AEY18" s="31"/>
      <c r="AEZ18" s="31"/>
      <c r="AFA18" s="31"/>
      <c r="AFB18" s="31"/>
      <c r="AFC18" s="31"/>
      <c r="AFD18" s="31"/>
      <c r="AFE18" s="31"/>
      <c r="AFF18" s="31"/>
      <c r="AFG18" s="31"/>
      <c r="AFH18" s="31"/>
      <c r="AFI18" s="31"/>
      <c r="AFJ18" s="31"/>
      <c r="AFK18" s="31"/>
      <c r="AFL18" s="31"/>
      <c r="AFM18" s="31"/>
      <c r="AFN18" s="31"/>
      <c r="AFO18" s="31"/>
      <c r="AFP18" s="31"/>
      <c r="AFQ18" s="31"/>
      <c r="AFR18" s="31"/>
      <c r="AFS18" s="31"/>
      <c r="AFT18" s="31"/>
      <c r="AFU18" s="31"/>
      <c r="AFV18" s="31"/>
      <c r="AFW18" s="31"/>
      <c r="AFX18" s="31"/>
      <c r="AFY18" s="31"/>
      <c r="AFZ18" s="31"/>
      <c r="AGA18" s="31"/>
      <c r="AGB18" s="31"/>
      <c r="AGC18" s="31"/>
      <c r="AGD18" s="31"/>
      <c r="AGE18" s="31"/>
      <c r="AGF18" s="31"/>
      <c r="AGG18" s="31"/>
      <c r="AGH18" s="31"/>
      <c r="AGI18" s="31"/>
      <c r="AGJ18" s="31"/>
      <c r="AGK18" s="31"/>
      <c r="AGL18" s="31"/>
      <c r="AGM18" s="31"/>
      <c r="AGN18" s="31"/>
      <c r="AGO18" s="31"/>
      <c r="AGP18" s="31"/>
      <c r="AGQ18" s="31"/>
      <c r="AGR18" s="31"/>
      <c r="AGS18" s="31"/>
      <c r="AGT18" s="31"/>
      <c r="AGU18" s="31"/>
      <c r="AGV18" s="31"/>
      <c r="AGW18" s="31"/>
      <c r="AGX18" s="31"/>
      <c r="AGY18" s="31"/>
      <c r="AGZ18" s="31"/>
      <c r="AHA18" s="31"/>
      <c r="AHB18" s="31"/>
      <c r="AHC18" s="31"/>
      <c r="AHD18" s="31"/>
      <c r="AHE18" s="31"/>
      <c r="AHF18" s="31"/>
      <c r="AHG18" s="31"/>
      <c r="AHH18" s="31"/>
      <c r="AHI18" s="31"/>
      <c r="AHJ18" s="31"/>
      <c r="AHK18" s="31"/>
      <c r="AHL18" s="31"/>
      <c r="AHM18" s="31"/>
      <c r="AHN18" s="31"/>
      <c r="AHO18" s="31"/>
      <c r="AHP18" s="31"/>
      <c r="AHQ18" s="31"/>
      <c r="AHR18" s="31"/>
      <c r="AHS18" s="31"/>
      <c r="AHT18" s="31"/>
      <c r="AHU18" s="31"/>
      <c r="AHV18" s="31"/>
      <c r="AHW18" s="31"/>
      <c r="AHX18" s="31"/>
      <c r="AHY18" s="31"/>
      <c r="AHZ18" s="31"/>
      <c r="AIA18" s="31"/>
      <c r="AIB18" s="31"/>
      <c r="AIC18" s="31"/>
      <c r="AID18" s="31"/>
      <c r="AIE18" s="31"/>
      <c r="AIF18" s="31"/>
      <c r="AIG18" s="31"/>
      <c r="AIH18" s="31"/>
      <c r="AII18" s="31"/>
      <c r="AIJ18" s="31"/>
      <c r="AIK18" s="31"/>
      <c r="AIL18" s="31"/>
      <c r="AIM18" s="31"/>
      <c r="AIN18" s="31"/>
      <c r="AIO18" s="31"/>
      <c r="AIP18" s="31"/>
      <c r="AIQ18" s="31"/>
      <c r="AIR18" s="31"/>
      <c r="AIS18" s="31"/>
      <c r="AIT18" s="31"/>
      <c r="AIU18" s="31"/>
      <c r="AIV18" s="31"/>
      <c r="AIW18" s="31"/>
      <c r="AIX18" s="31"/>
      <c r="AIY18" s="31"/>
      <c r="AIZ18" s="31"/>
      <c r="AJA18" s="31"/>
      <c r="AJB18" s="31"/>
      <c r="AJC18" s="31"/>
      <c r="AJD18" s="31"/>
      <c r="AJE18" s="31"/>
      <c r="AJF18" s="31"/>
      <c r="AJG18" s="31"/>
      <c r="AJH18" s="31"/>
      <c r="AJI18" s="31"/>
      <c r="AJJ18" s="31"/>
      <c r="AJK18" s="31"/>
      <c r="AJL18" s="31"/>
      <c r="AJM18" s="31"/>
      <c r="AJN18" s="31"/>
      <c r="AJO18" s="31"/>
      <c r="AJP18" s="31"/>
      <c r="AJQ18" s="31"/>
    </row>
    <row r="19" spans="1:954" s="50" customFormat="1" x14ac:dyDescent="0.2">
      <c r="A19" s="48"/>
      <c r="B19" s="87"/>
      <c r="C19" s="87"/>
      <c r="D19" s="87"/>
      <c r="E19" s="87"/>
      <c r="F19" s="87"/>
      <c r="G19" s="45"/>
      <c r="H19" s="45"/>
      <c r="I19" s="47"/>
      <c r="J19" s="47"/>
      <c r="K19" s="47"/>
      <c r="L19" s="47"/>
      <c r="M19" s="47"/>
      <c r="N19" s="47"/>
      <c r="O19" s="47"/>
      <c r="P19" s="47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  <c r="IU19" s="49"/>
      <c r="IV19" s="49"/>
      <c r="IW19" s="49"/>
      <c r="IX19" s="49"/>
      <c r="IY19" s="49"/>
      <c r="IZ19" s="49"/>
      <c r="JA19" s="49"/>
      <c r="JB19" s="49"/>
      <c r="JC19" s="49"/>
      <c r="JD19" s="49"/>
      <c r="JE19" s="49"/>
      <c r="JF19" s="49"/>
      <c r="JG19" s="49"/>
      <c r="JH19" s="49"/>
      <c r="JI19" s="49"/>
      <c r="JJ19" s="49"/>
      <c r="JK19" s="49"/>
      <c r="JL19" s="49"/>
      <c r="JM19" s="49"/>
      <c r="JN19" s="49"/>
      <c r="JO19" s="49"/>
      <c r="JP19" s="49"/>
      <c r="JQ19" s="49"/>
      <c r="JR19" s="49"/>
      <c r="JS19" s="49"/>
      <c r="JT19" s="49"/>
      <c r="JU19" s="49"/>
      <c r="JV19" s="49"/>
      <c r="JW19" s="49"/>
      <c r="JX19" s="49"/>
      <c r="JY19" s="49"/>
      <c r="JZ19" s="49"/>
      <c r="KA19" s="49"/>
      <c r="KB19" s="49"/>
      <c r="KC19" s="49"/>
      <c r="KD19" s="49"/>
      <c r="KE19" s="49"/>
      <c r="KF19" s="49"/>
      <c r="KG19" s="49"/>
      <c r="KH19" s="49"/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  <c r="QP19" s="49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49"/>
      <c r="RH19" s="49"/>
      <c r="RI19" s="49"/>
      <c r="RJ19" s="49"/>
      <c r="RK19" s="49"/>
      <c r="RL19" s="49"/>
      <c r="RM19" s="49"/>
      <c r="RN19" s="49"/>
      <c r="RO19" s="49"/>
      <c r="RP19" s="49"/>
      <c r="RQ19" s="49"/>
      <c r="RR19" s="49"/>
      <c r="RS19" s="49"/>
      <c r="RT19" s="49"/>
      <c r="RU19" s="49"/>
      <c r="RV19" s="49"/>
      <c r="RW19" s="49"/>
      <c r="RX19" s="49"/>
      <c r="RY19" s="49"/>
      <c r="RZ19" s="49"/>
      <c r="SA19" s="49"/>
      <c r="SB19" s="49"/>
      <c r="SC19" s="49"/>
      <c r="SD19" s="49"/>
      <c r="SE19" s="49"/>
      <c r="SF19" s="49"/>
      <c r="SG19" s="49"/>
      <c r="SH19" s="49"/>
      <c r="SI19" s="49"/>
      <c r="SJ19" s="49"/>
      <c r="SK19" s="49"/>
      <c r="SL19" s="49"/>
      <c r="SM19" s="49"/>
      <c r="SN19" s="49"/>
      <c r="SO19" s="49"/>
      <c r="SP19" s="49"/>
      <c r="SQ19" s="49"/>
      <c r="SR19" s="49"/>
      <c r="SS19" s="49"/>
      <c r="ST19" s="49"/>
      <c r="SU19" s="49"/>
      <c r="SV19" s="49"/>
      <c r="SW19" s="49"/>
      <c r="SX19" s="49"/>
      <c r="SY19" s="49"/>
      <c r="SZ19" s="49"/>
      <c r="TA19" s="49"/>
      <c r="TB19" s="49"/>
      <c r="TC19" s="49"/>
      <c r="TD19" s="49"/>
      <c r="TE19" s="49"/>
      <c r="TF19" s="49"/>
      <c r="TG19" s="49"/>
      <c r="TH19" s="49"/>
      <c r="TI19" s="49"/>
      <c r="TJ19" s="49"/>
      <c r="TK19" s="49"/>
      <c r="TL19" s="49"/>
      <c r="TM19" s="49"/>
      <c r="TN19" s="49"/>
      <c r="TO19" s="49"/>
      <c r="TP19" s="49"/>
      <c r="TQ19" s="49"/>
      <c r="TR19" s="49"/>
      <c r="TS19" s="49"/>
      <c r="TT19" s="49"/>
      <c r="TU19" s="49"/>
      <c r="TV19" s="49"/>
      <c r="TW19" s="49"/>
      <c r="TX19" s="49"/>
      <c r="TY19" s="49"/>
      <c r="TZ19" s="49"/>
      <c r="UA19" s="49"/>
      <c r="UB19" s="49"/>
      <c r="UC19" s="49"/>
      <c r="UD19" s="49"/>
      <c r="UE19" s="49"/>
      <c r="UF19" s="49"/>
      <c r="UG19" s="49"/>
      <c r="UH19" s="49"/>
      <c r="UI19" s="49"/>
      <c r="UJ19" s="49"/>
      <c r="UK19" s="49"/>
      <c r="UL19" s="49"/>
      <c r="UM19" s="49"/>
      <c r="UN19" s="49"/>
      <c r="UO19" s="49"/>
      <c r="UP19" s="49"/>
      <c r="UQ19" s="49"/>
      <c r="UR19" s="49"/>
      <c r="US19" s="49"/>
      <c r="UT19" s="49"/>
      <c r="UU19" s="49"/>
      <c r="UV19" s="49"/>
      <c r="UW19" s="49"/>
      <c r="UX19" s="49"/>
      <c r="UY19" s="49"/>
      <c r="UZ19" s="49"/>
      <c r="VA19" s="49"/>
      <c r="VB19" s="49"/>
      <c r="VC19" s="49"/>
      <c r="VD19" s="49"/>
      <c r="VE19" s="49"/>
      <c r="VF19" s="49"/>
      <c r="VG19" s="49"/>
      <c r="VH19" s="49"/>
      <c r="VI19" s="49"/>
      <c r="VJ19" s="49"/>
      <c r="VK19" s="49"/>
      <c r="VL19" s="49"/>
      <c r="VM19" s="49"/>
      <c r="VN19" s="49"/>
      <c r="VO19" s="49"/>
      <c r="VP19" s="49"/>
      <c r="VQ19" s="49"/>
      <c r="VR19" s="49"/>
      <c r="VS19" s="49"/>
      <c r="VT19" s="49"/>
      <c r="VU19" s="49"/>
      <c r="VV19" s="49"/>
      <c r="VW19" s="49"/>
      <c r="VX19" s="49"/>
      <c r="VY19" s="49"/>
      <c r="VZ19" s="49"/>
      <c r="WA19" s="49"/>
      <c r="WB19" s="49"/>
      <c r="WC19" s="49"/>
      <c r="WD19" s="49"/>
      <c r="WE19" s="49"/>
      <c r="WF19" s="49"/>
      <c r="WG19" s="49"/>
      <c r="WH19" s="49"/>
      <c r="WI19" s="49"/>
      <c r="WJ19" s="49"/>
      <c r="WK19" s="49"/>
      <c r="WL19" s="49"/>
      <c r="WM19" s="49"/>
      <c r="WN19" s="49"/>
      <c r="WO19" s="49"/>
      <c r="WP19" s="49"/>
      <c r="WQ19" s="49"/>
      <c r="WR19" s="49"/>
      <c r="WS19" s="49"/>
      <c r="WT19" s="49"/>
      <c r="WU19" s="49"/>
      <c r="WV19" s="49"/>
      <c r="WW19" s="49"/>
      <c r="WX19" s="49"/>
      <c r="WY19" s="49"/>
      <c r="WZ19" s="49"/>
      <c r="XA19" s="49"/>
      <c r="XB19" s="49"/>
      <c r="XC19" s="49"/>
      <c r="XD19" s="49"/>
      <c r="XE19" s="49"/>
      <c r="XF19" s="49"/>
      <c r="XG19" s="49"/>
      <c r="XH19" s="49"/>
      <c r="XI19" s="49"/>
      <c r="XJ19" s="49"/>
      <c r="XK19" s="49"/>
      <c r="XL19" s="49"/>
      <c r="XM19" s="49"/>
      <c r="XN19" s="49"/>
      <c r="XO19" s="49"/>
      <c r="XP19" s="49"/>
      <c r="XQ19" s="49"/>
      <c r="XR19" s="49"/>
      <c r="XS19" s="49"/>
      <c r="XT19" s="49"/>
      <c r="XU19" s="49"/>
      <c r="XV19" s="49"/>
      <c r="XW19" s="49"/>
      <c r="XX19" s="49"/>
      <c r="XY19" s="49"/>
      <c r="XZ19" s="49"/>
      <c r="YA19" s="49"/>
      <c r="YB19" s="49"/>
      <c r="YC19" s="49"/>
      <c r="YD19" s="49"/>
      <c r="YE19" s="49"/>
      <c r="YF19" s="49"/>
      <c r="YG19" s="49"/>
      <c r="YH19" s="49"/>
      <c r="YI19" s="49"/>
      <c r="YJ19" s="49"/>
      <c r="YK19" s="49"/>
      <c r="YL19" s="49"/>
      <c r="YM19" s="49"/>
      <c r="YN19" s="49"/>
      <c r="YO19" s="49"/>
      <c r="YP19" s="49"/>
      <c r="YQ19" s="49"/>
      <c r="YR19" s="49"/>
      <c r="YS19" s="49"/>
      <c r="YT19" s="49"/>
      <c r="YU19" s="49"/>
      <c r="YV19" s="49"/>
      <c r="YW19" s="49"/>
      <c r="YX19" s="49"/>
      <c r="YY19" s="49"/>
      <c r="YZ19" s="49"/>
      <c r="ZA19" s="49"/>
      <c r="ZB19" s="49"/>
      <c r="ZC19" s="49"/>
      <c r="ZD19" s="49"/>
      <c r="ZE19" s="49"/>
      <c r="ZF19" s="49"/>
      <c r="ZG19" s="49"/>
      <c r="ZH19" s="49"/>
      <c r="ZI19" s="49"/>
      <c r="ZJ19" s="49"/>
      <c r="ZK19" s="49"/>
      <c r="ZL19" s="49"/>
      <c r="ZM19" s="49"/>
      <c r="ZN19" s="49"/>
      <c r="ZO19" s="49"/>
      <c r="ZP19" s="49"/>
      <c r="ZQ19" s="49"/>
      <c r="ZR19" s="49"/>
      <c r="ZS19" s="49"/>
      <c r="ZT19" s="49"/>
      <c r="ZU19" s="49"/>
      <c r="ZV19" s="49"/>
      <c r="ZW19" s="49"/>
      <c r="ZX19" s="49"/>
      <c r="ZY19" s="49"/>
      <c r="ZZ19" s="49"/>
      <c r="AAA19" s="49"/>
      <c r="AAB19" s="49"/>
      <c r="AAC19" s="49"/>
      <c r="AAD19" s="49"/>
      <c r="AAE19" s="49"/>
      <c r="AAF19" s="49"/>
      <c r="AAG19" s="49"/>
      <c r="AAH19" s="49"/>
      <c r="AAI19" s="49"/>
      <c r="AAJ19" s="49"/>
      <c r="AAK19" s="49"/>
      <c r="AAL19" s="49"/>
      <c r="AAM19" s="49"/>
      <c r="AAN19" s="49"/>
      <c r="AAO19" s="49"/>
      <c r="AAP19" s="49"/>
      <c r="AAQ19" s="49"/>
      <c r="AAR19" s="49"/>
      <c r="AAS19" s="49"/>
      <c r="AAT19" s="49"/>
      <c r="AAU19" s="49"/>
      <c r="AAV19" s="49"/>
      <c r="AAW19" s="49"/>
      <c r="AAX19" s="49"/>
      <c r="AAY19" s="49"/>
      <c r="AAZ19" s="49"/>
      <c r="ABA19" s="49"/>
      <c r="ABB19" s="49"/>
      <c r="ABC19" s="49"/>
      <c r="ABD19" s="49"/>
      <c r="ABE19" s="49"/>
      <c r="ABF19" s="49"/>
      <c r="ABG19" s="49"/>
      <c r="ABH19" s="49"/>
      <c r="ABI19" s="49"/>
      <c r="ABJ19" s="49"/>
      <c r="ABK19" s="49"/>
      <c r="ABL19" s="49"/>
      <c r="ABM19" s="49"/>
      <c r="ABN19" s="49"/>
      <c r="ABO19" s="49"/>
      <c r="ABP19" s="49"/>
      <c r="ABQ19" s="49"/>
      <c r="ABR19" s="49"/>
      <c r="ABS19" s="49"/>
      <c r="ABT19" s="49"/>
      <c r="ABU19" s="49"/>
      <c r="ABV19" s="49"/>
      <c r="ABW19" s="49"/>
      <c r="ABX19" s="49"/>
      <c r="ABY19" s="49"/>
      <c r="ABZ19" s="49"/>
      <c r="ACA19" s="49"/>
      <c r="ACB19" s="49"/>
      <c r="ACC19" s="49"/>
      <c r="ACD19" s="49"/>
      <c r="ACE19" s="49"/>
      <c r="ACF19" s="49"/>
      <c r="ACG19" s="49"/>
      <c r="ACH19" s="49"/>
      <c r="ACI19" s="49"/>
      <c r="ACJ19" s="49"/>
      <c r="ACK19" s="49"/>
      <c r="ACL19" s="49"/>
      <c r="ACM19" s="49"/>
      <c r="ACN19" s="49"/>
      <c r="ACO19" s="49"/>
      <c r="ACP19" s="49"/>
      <c r="ACQ19" s="49"/>
      <c r="ACR19" s="49"/>
      <c r="ACS19" s="49"/>
      <c r="ACT19" s="49"/>
      <c r="ACU19" s="49"/>
      <c r="ACV19" s="49"/>
      <c r="ACW19" s="49"/>
      <c r="ACX19" s="49"/>
      <c r="ACY19" s="49"/>
      <c r="ACZ19" s="49"/>
      <c r="ADA19" s="49"/>
      <c r="ADB19" s="49"/>
      <c r="ADC19" s="49"/>
      <c r="ADD19" s="49"/>
      <c r="ADE19" s="49"/>
      <c r="ADF19" s="49"/>
      <c r="ADG19" s="49"/>
      <c r="ADH19" s="49"/>
      <c r="ADI19" s="49"/>
      <c r="ADJ19" s="49"/>
      <c r="ADK19" s="49"/>
      <c r="ADL19" s="49"/>
      <c r="ADM19" s="49"/>
      <c r="ADN19" s="49"/>
      <c r="ADO19" s="49"/>
      <c r="ADP19" s="49"/>
      <c r="ADQ19" s="49"/>
      <c r="ADR19" s="49"/>
      <c r="ADS19" s="49"/>
      <c r="ADT19" s="49"/>
      <c r="ADU19" s="49"/>
      <c r="ADV19" s="49"/>
      <c r="ADW19" s="49"/>
      <c r="ADX19" s="49"/>
      <c r="ADY19" s="49"/>
      <c r="ADZ19" s="49"/>
      <c r="AEA19" s="49"/>
      <c r="AEB19" s="49"/>
      <c r="AEC19" s="49"/>
      <c r="AED19" s="49"/>
      <c r="AEE19" s="49"/>
      <c r="AEF19" s="49"/>
      <c r="AEG19" s="49"/>
      <c r="AEH19" s="49"/>
      <c r="AEI19" s="49"/>
      <c r="AEJ19" s="49"/>
      <c r="AEK19" s="49"/>
      <c r="AEL19" s="49"/>
      <c r="AEM19" s="49"/>
      <c r="AEN19" s="49"/>
      <c r="AEO19" s="49"/>
      <c r="AEP19" s="49"/>
      <c r="AEQ19" s="49"/>
      <c r="AER19" s="49"/>
      <c r="AES19" s="49"/>
      <c r="AET19" s="49"/>
      <c r="AEU19" s="49"/>
      <c r="AEV19" s="49"/>
      <c r="AEW19" s="49"/>
      <c r="AEX19" s="49"/>
      <c r="AEY19" s="49"/>
      <c r="AEZ19" s="49"/>
      <c r="AFA19" s="49"/>
      <c r="AFB19" s="49"/>
      <c r="AFC19" s="49"/>
      <c r="AFD19" s="49"/>
      <c r="AFE19" s="49"/>
      <c r="AFF19" s="49"/>
      <c r="AFG19" s="49"/>
      <c r="AFH19" s="49"/>
      <c r="AFI19" s="49"/>
      <c r="AFJ19" s="49"/>
      <c r="AFK19" s="49"/>
      <c r="AFL19" s="49"/>
      <c r="AFM19" s="49"/>
      <c r="AFN19" s="49"/>
      <c r="AFO19" s="49"/>
      <c r="AFP19" s="49"/>
      <c r="AFQ19" s="49"/>
      <c r="AFR19" s="49"/>
      <c r="AFS19" s="49"/>
      <c r="AFT19" s="49"/>
      <c r="AFU19" s="49"/>
      <c r="AFV19" s="49"/>
      <c r="AFW19" s="49"/>
      <c r="AFX19" s="49"/>
      <c r="AFY19" s="49"/>
      <c r="AFZ19" s="49"/>
      <c r="AGA19" s="49"/>
      <c r="AGB19" s="49"/>
      <c r="AGC19" s="49"/>
      <c r="AGD19" s="49"/>
      <c r="AGE19" s="49"/>
      <c r="AGF19" s="49"/>
      <c r="AGG19" s="49"/>
      <c r="AGH19" s="49"/>
      <c r="AGI19" s="49"/>
      <c r="AGJ19" s="49"/>
      <c r="AGK19" s="49"/>
      <c r="AGL19" s="49"/>
      <c r="AGM19" s="49"/>
      <c r="AGN19" s="49"/>
      <c r="AGO19" s="49"/>
      <c r="AGP19" s="49"/>
      <c r="AGQ19" s="49"/>
      <c r="AGR19" s="49"/>
      <c r="AGS19" s="49"/>
      <c r="AGT19" s="49"/>
      <c r="AGU19" s="49"/>
      <c r="AGV19" s="49"/>
      <c r="AGW19" s="49"/>
      <c r="AGX19" s="49"/>
      <c r="AGY19" s="49"/>
      <c r="AGZ19" s="49"/>
      <c r="AHA19" s="49"/>
      <c r="AHB19" s="49"/>
      <c r="AHC19" s="49"/>
      <c r="AHD19" s="49"/>
      <c r="AHE19" s="49"/>
      <c r="AHF19" s="49"/>
      <c r="AHG19" s="49"/>
      <c r="AHH19" s="49"/>
      <c r="AHI19" s="49"/>
      <c r="AHJ19" s="49"/>
      <c r="AHK19" s="49"/>
      <c r="AHL19" s="49"/>
      <c r="AHM19" s="49"/>
      <c r="AHN19" s="49"/>
      <c r="AHO19" s="49"/>
      <c r="AHP19" s="49"/>
      <c r="AHQ19" s="49"/>
      <c r="AHR19" s="49"/>
      <c r="AHS19" s="49"/>
      <c r="AHT19" s="49"/>
      <c r="AHU19" s="49"/>
      <c r="AHV19" s="49"/>
      <c r="AHW19" s="49"/>
      <c r="AHX19" s="49"/>
      <c r="AHY19" s="49"/>
      <c r="AHZ19" s="49"/>
      <c r="AIA19" s="49"/>
      <c r="AIB19" s="49"/>
      <c r="AIC19" s="49"/>
      <c r="AID19" s="49"/>
      <c r="AIE19" s="49"/>
      <c r="AIF19" s="49"/>
      <c r="AIG19" s="49"/>
      <c r="AIH19" s="49"/>
      <c r="AII19" s="49"/>
      <c r="AIJ19" s="49"/>
      <c r="AIK19" s="49"/>
      <c r="AIL19" s="49"/>
      <c r="AIM19" s="49"/>
      <c r="AIN19" s="49"/>
      <c r="AIO19" s="49"/>
      <c r="AIP19" s="49"/>
      <c r="AIQ19" s="49"/>
      <c r="AIR19" s="49"/>
      <c r="AIS19" s="49"/>
      <c r="AIT19" s="49"/>
      <c r="AIU19" s="49"/>
      <c r="AIV19" s="49"/>
      <c r="AIW19" s="49"/>
      <c r="AIX19" s="49"/>
      <c r="AIY19" s="49"/>
      <c r="AIZ19" s="49"/>
      <c r="AJA19" s="49"/>
      <c r="AJB19" s="49"/>
      <c r="AJC19" s="49"/>
      <c r="AJD19" s="49"/>
      <c r="AJE19" s="49"/>
      <c r="AJF19" s="49"/>
      <c r="AJG19" s="49"/>
      <c r="AJH19" s="49"/>
      <c r="AJI19" s="49"/>
      <c r="AJJ19" s="49"/>
      <c r="AJK19" s="49"/>
      <c r="AJL19" s="49"/>
      <c r="AJM19" s="49"/>
      <c r="AJN19" s="49"/>
      <c r="AJO19" s="49"/>
      <c r="AJP19" s="49"/>
      <c r="AJQ19" s="49"/>
      <c r="AJR19" s="49"/>
    </row>
    <row r="20" spans="1:954" s="38" customFormat="1" x14ac:dyDescent="0.2">
      <c r="A20" s="62"/>
      <c r="B20" s="63"/>
      <c r="C20" s="36"/>
      <c r="D20" s="36"/>
      <c r="E20" s="36"/>
      <c r="F20" s="36"/>
      <c r="G20" s="46"/>
      <c r="H20" s="45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  <c r="LI20" s="37"/>
      <c r="LJ20" s="37"/>
      <c r="LK20" s="37"/>
      <c r="LL20" s="37"/>
      <c r="LM20" s="37"/>
      <c r="LN20" s="37"/>
      <c r="LO20" s="37"/>
      <c r="LP20" s="37"/>
      <c r="LQ20" s="37"/>
      <c r="LR20" s="37"/>
      <c r="LS20" s="37"/>
      <c r="LT20" s="37"/>
      <c r="LU20" s="37"/>
      <c r="LV20" s="37"/>
      <c r="LW20" s="37"/>
      <c r="LX20" s="37"/>
      <c r="LY20" s="37"/>
      <c r="LZ20" s="37"/>
      <c r="MA20" s="37"/>
      <c r="MB20" s="37"/>
      <c r="MC20" s="37"/>
      <c r="MD20" s="37"/>
      <c r="ME20" s="37"/>
      <c r="MF20" s="37"/>
      <c r="MG20" s="37"/>
      <c r="MH20" s="37"/>
      <c r="MI20" s="37"/>
      <c r="MJ20" s="37"/>
      <c r="MK20" s="37"/>
      <c r="ML20" s="37"/>
      <c r="MM20" s="37"/>
      <c r="MN20" s="37"/>
      <c r="MO20" s="37"/>
      <c r="MP20" s="37"/>
      <c r="MQ20" s="37"/>
      <c r="MR20" s="37"/>
      <c r="MS20" s="37"/>
      <c r="MT20" s="37"/>
      <c r="MU20" s="37"/>
      <c r="MV20" s="37"/>
      <c r="MW20" s="37"/>
      <c r="MX20" s="37"/>
      <c r="MY20" s="37"/>
      <c r="MZ20" s="37"/>
      <c r="NA20" s="37"/>
      <c r="NB20" s="37"/>
      <c r="NC20" s="37"/>
      <c r="ND20" s="37"/>
      <c r="NE20" s="37"/>
      <c r="NF20" s="37"/>
      <c r="NG20" s="37"/>
      <c r="NH20" s="37"/>
      <c r="NI20" s="37"/>
      <c r="NJ20" s="37"/>
      <c r="NK20" s="37"/>
      <c r="NL20" s="37"/>
      <c r="NM20" s="37"/>
      <c r="NN20" s="37"/>
      <c r="NO20" s="37"/>
      <c r="NP20" s="37"/>
      <c r="NQ20" s="37"/>
      <c r="NR20" s="37"/>
      <c r="NS20" s="37"/>
      <c r="NT20" s="37"/>
      <c r="NU20" s="37"/>
      <c r="NV20" s="37"/>
      <c r="NW20" s="37"/>
      <c r="NX20" s="37"/>
      <c r="NY20" s="37"/>
      <c r="NZ20" s="37"/>
      <c r="OA20" s="37"/>
      <c r="OB20" s="37"/>
      <c r="OC20" s="37"/>
      <c r="OD20" s="37"/>
      <c r="OE20" s="37"/>
      <c r="OF20" s="37"/>
      <c r="OG20" s="37"/>
      <c r="OH20" s="37"/>
      <c r="OI20" s="37"/>
      <c r="OJ20" s="37"/>
      <c r="OK20" s="37"/>
      <c r="OL20" s="37"/>
      <c r="OM20" s="37"/>
      <c r="ON20" s="37"/>
      <c r="OO20" s="37"/>
      <c r="OP20" s="37"/>
      <c r="OQ20" s="37"/>
      <c r="OR20" s="37"/>
      <c r="OS20" s="37"/>
      <c r="OT20" s="37"/>
      <c r="OU20" s="37"/>
      <c r="OV20" s="37"/>
      <c r="OW20" s="37"/>
      <c r="OX20" s="37"/>
      <c r="OY20" s="37"/>
      <c r="OZ20" s="37"/>
      <c r="PA20" s="37"/>
      <c r="PB20" s="37"/>
      <c r="PC20" s="37"/>
      <c r="PD20" s="37"/>
      <c r="PE20" s="37"/>
      <c r="PF20" s="37"/>
      <c r="PG20" s="37"/>
      <c r="PH20" s="37"/>
      <c r="PI20" s="37"/>
      <c r="PJ20" s="37"/>
      <c r="PK20" s="37"/>
      <c r="PL20" s="37"/>
      <c r="PM20" s="37"/>
      <c r="PN20" s="37"/>
      <c r="PO20" s="37"/>
      <c r="PP20" s="37"/>
      <c r="PQ20" s="37"/>
      <c r="PR20" s="37"/>
      <c r="PS20" s="37"/>
      <c r="PT20" s="37"/>
      <c r="PU20" s="37"/>
      <c r="PV20" s="37"/>
      <c r="PW20" s="37"/>
      <c r="PX20" s="37"/>
      <c r="PY20" s="37"/>
      <c r="PZ20" s="37"/>
      <c r="QA20" s="37"/>
      <c r="QB20" s="37"/>
      <c r="QC20" s="37"/>
      <c r="QD20" s="37"/>
      <c r="QE20" s="37"/>
      <c r="QF20" s="37"/>
      <c r="QG20" s="37"/>
      <c r="QH20" s="37"/>
      <c r="QI20" s="37"/>
      <c r="QJ20" s="37"/>
      <c r="QK20" s="37"/>
      <c r="QL20" s="37"/>
      <c r="QM20" s="37"/>
      <c r="QN20" s="37"/>
      <c r="QO20" s="37"/>
      <c r="QP20" s="37"/>
      <c r="QQ20" s="37"/>
      <c r="QR20" s="37"/>
      <c r="QS20" s="37"/>
      <c r="QT20" s="37"/>
      <c r="QU20" s="37"/>
      <c r="QV20" s="37"/>
      <c r="QW20" s="37"/>
      <c r="QX20" s="37"/>
      <c r="QY20" s="37"/>
      <c r="QZ20" s="37"/>
      <c r="RA20" s="37"/>
      <c r="RB20" s="37"/>
      <c r="RC20" s="37"/>
      <c r="RD20" s="37"/>
      <c r="RE20" s="37"/>
      <c r="RF20" s="37"/>
      <c r="RG20" s="37"/>
      <c r="RH20" s="37"/>
      <c r="RI20" s="37"/>
      <c r="RJ20" s="37"/>
      <c r="RK20" s="37"/>
      <c r="RL20" s="37"/>
      <c r="RM20" s="37"/>
      <c r="RN20" s="37"/>
      <c r="RO20" s="37"/>
      <c r="RP20" s="37"/>
      <c r="RQ20" s="37"/>
      <c r="RR20" s="37"/>
      <c r="RS20" s="37"/>
      <c r="RT20" s="37"/>
      <c r="RU20" s="37"/>
      <c r="RV20" s="37"/>
      <c r="RW20" s="37"/>
      <c r="RX20" s="37"/>
      <c r="RY20" s="37"/>
      <c r="RZ20" s="37"/>
      <c r="SA20" s="37"/>
      <c r="SB20" s="37"/>
      <c r="SC20" s="37"/>
      <c r="SD20" s="37"/>
      <c r="SE20" s="37"/>
      <c r="SF20" s="37"/>
      <c r="SG20" s="37"/>
      <c r="SH20" s="37"/>
      <c r="SI20" s="37"/>
      <c r="SJ20" s="37"/>
      <c r="SK20" s="37"/>
      <c r="SL20" s="37"/>
      <c r="SM20" s="37"/>
      <c r="SN20" s="37"/>
      <c r="SO20" s="37"/>
      <c r="SP20" s="37"/>
      <c r="SQ20" s="37"/>
      <c r="SR20" s="37"/>
      <c r="SS20" s="37"/>
      <c r="ST20" s="37"/>
      <c r="SU20" s="37"/>
      <c r="SV20" s="37"/>
      <c r="SW20" s="37"/>
      <c r="SX20" s="37"/>
      <c r="SY20" s="37"/>
      <c r="SZ20" s="37"/>
      <c r="TA20" s="37"/>
      <c r="TB20" s="37"/>
      <c r="TC20" s="37"/>
      <c r="TD20" s="37"/>
      <c r="TE20" s="37"/>
      <c r="TF20" s="37"/>
      <c r="TG20" s="37"/>
      <c r="TH20" s="37"/>
      <c r="TI20" s="37"/>
      <c r="TJ20" s="37"/>
      <c r="TK20" s="37"/>
      <c r="TL20" s="37"/>
      <c r="TM20" s="37"/>
      <c r="TN20" s="37"/>
      <c r="TO20" s="37"/>
      <c r="TP20" s="37"/>
      <c r="TQ20" s="37"/>
      <c r="TR20" s="37"/>
      <c r="TS20" s="37"/>
      <c r="TT20" s="37"/>
      <c r="TU20" s="37"/>
      <c r="TV20" s="37"/>
      <c r="TW20" s="37"/>
      <c r="TX20" s="37"/>
      <c r="TY20" s="37"/>
      <c r="TZ20" s="37"/>
      <c r="UA20" s="37"/>
      <c r="UB20" s="37"/>
      <c r="UC20" s="37"/>
      <c r="UD20" s="37"/>
      <c r="UE20" s="37"/>
      <c r="UF20" s="37"/>
      <c r="UG20" s="37"/>
      <c r="UH20" s="37"/>
      <c r="UI20" s="37"/>
      <c r="UJ20" s="37"/>
      <c r="UK20" s="37"/>
      <c r="UL20" s="37"/>
      <c r="UM20" s="37"/>
      <c r="UN20" s="37"/>
      <c r="UO20" s="37"/>
      <c r="UP20" s="37"/>
      <c r="UQ20" s="37"/>
      <c r="UR20" s="37"/>
      <c r="US20" s="37"/>
      <c r="UT20" s="37"/>
      <c r="UU20" s="37"/>
      <c r="UV20" s="37"/>
      <c r="UW20" s="37"/>
      <c r="UX20" s="37"/>
      <c r="UY20" s="37"/>
      <c r="UZ20" s="37"/>
      <c r="VA20" s="37"/>
      <c r="VB20" s="37"/>
      <c r="VC20" s="37"/>
      <c r="VD20" s="37"/>
      <c r="VE20" s="37"/>
      <c r="VF20" s="37"/>
      <c r="VG20" s="37"/>
      <c r="VH20" s="37"/>
      <c r="VI20" s="37"/>
      <c r="VJ20" s="37"/>
      <c r="VK20" s="37"/>
      <c r="VL20" s="37"/>
      <c r="VM20" s="37"/>
      <c r="VN20" s="37"/>
      <c r="VO20" s="37"/>
      <c r="VP20" s="37"/>
      <c r="VQ20" s="37"/>
      <c r="VR20" s="37"/>
      <c r="VS20" s="37"/>
      <c r="VT20" s="37"/>
      <c r="VU20" s="37"/>
      <c r="VV20" s="37"/>
      <c r="VW20" s="37"/>
      <c r="VX20" s="37"/>
      <c r="VY20" s="37"/>
      <c r="VZ20" s="37"/>
      <c r="WA20" s="37"/>
      <c r="WB20" s="37"/>
      <c r="WC20" s="37"/>
      <c r="WD20" s="37"/>
      <c r="WE20" s="37"/>
      <c r="WF20" s="37"/>
      <c r="WG20" s="37"/>
      <c r="WH20" s="37"/>
      <c r="WI20" s="37"/>
      <c r="WJ20" s="37"/>
      <c r="WK20" s="37"/>
      <c r="WL20" s="37"/>
      <c r="WM20" s="37"/>
      <c r="WN20" s="37"/>
      <c r="WO20" s="37"/>
      <c r="WP20" s="37"/>
      <c r="WQ20" s="37"/>
      <c r="WR20" s="37"/>
      <c r="WS20" s="37"/>
      <c r="WT20" s="37"/>
      <c r="WU20" s="37"/>
      <c r="WV20" s="37"/>
      <c r="WW20" s="37"/>
      <c r="WX20" s="37"/>
      <c r="WY20" s="37"/>
      <c r="WZ20" s="37"/>
      <c r="XA20" s="37"/>
      <c r="XB20" s="37"/>
      <c r="XC20" s="37"/>
      <c r="XD20" s="37"/>
      <c r="XE20" s="37"/>
      <c r="XF20" s="37"/>
      <c r="XG20" s="37"/>
      <c r="XH20" s="37"/>
      <c r="XI20" s="37"/>
      <c r="XJ20" s="37"/>
      <c r="XK20" s="37"/>
      <c r="XL20" s="37"/>
      <c r="XM20" s="37"/>
      <c r="XN20" s="37"/>
      <c r="XO20" s="37"/>
      <c r="XP20" s="37"/>
      <c r="XQ20" s="37"/>
      <c r="XR20" s="37"/>
      <c r="XS20" s="37"/>
      <c r="XT20" s="37"/>
      <c r="XU20" s="37"/>
      <c r="XV20" s="37"/>
      <c r="XW20" s="37"/>
      <c r="XX20" s="37"/>
      <c r="XY20" s="37"/>
      <c r="XZ20" s="37"/>
      <c r="YA20" s="37"/>
      <c r="YB20" s="37"/>
      <c r="YC20" s="37"/>
      <c r="YD20" s="37"/>
      <c r="YE20" s="37"/>
      <c r="YF20" s="37"/>
      <c r="YG20" s="37"/>
      <c r="YH20" s="37"/>
      <c r="YI20" s="37"/>
      <c r="YJ20" s="37"/>
      <c r="YK20" s="37"/>
      <c r="YL20" s="37"/>
      <c r="YM20" s="37"/>
      <c r="YN20" s="37"/>
      <c r="YO20" s="37"/>
      <c r="YP20" s="37"/>
      <c r="YQ20" s="37"/>
      <c r="YR20" s="37"/>
      <c r="YS20" s="37"/>
      <c r="YT20" s="37"/>
      <c r="YU20" s="37"/>
      <c r="YV20" s="37"/>
      <c r="YW20" s="37"/>
      <c r="YX20" s="37"/>
      <c r="YY20" s="37"/>
      <c r="YZ20" s="37"/>
      <c r="ZA20" s="37"/>
      <c r="ZB20" s="37"/>
      <c r="ZC20" s="37"/>
      <c r="ZD20" s="37"/>
      <c r="ZE20" s="37"/>
      <c r="ZF20" s="37"/>
      <c r="ZG20" s="37"/>
      <c r="ZH20" s="37"/>
      <c r="ZI20" s="37"/>
      <c r="ZJ20" s="37"/>
      <c r="ZK20" s="37"/>
      <c r="ZL20" s="37"/>
      <c r="ZM20" s="37"/>
      <c r="ZN20" s="37"/>
      <c r="ZO20" s="37"/>
      <c r="ZP20" s="37"/>
      <c r="ZQ20" s="37"/>
      <c r="ZR20" s="37"/>
      <c r="ZS20" s="37"/>
      <c r="ZT20" s="37"/>
      <c r="ZU20" s="37"/>
      <c r="ZV20" s="37"/>
      <c r="ZW20" s="37"/>
      <c r="ZX20" s="37"/>
      <c r="ZY20" s="37"/>
      <c r="ZZ20" s="37"/>
      <c r="AAA20" s="37"/>
      <c r="AAB20" s="37"/>
      <c r="AAC20" s="37"/>
      <c r="AAD20" s="37"/>
      <c r="AAE20" s="37"/>
      <c r="AAF20" s="37"/>
      <c r="AAG20" s="37"/>
      <c r="AAH20" s="37"/>
      <c r="AAI20" s="37"/>
      <c r="AAJ20" s="37"/>
      <c r="AAK20" s="37"/>
      <c r="AAL20" s="37"/>
      <c r="AAM20" s="37"/>
      <c r="AAN20" s="37"/>
      <c r="AAO20" s="37"/>
      <c r="AAP20" s="37"/>
      <c r="AAQ20" s="37"/>
      <c r="AAR20" s="37"/>
      <c r="AAS20" s="37"/>
      <c r="AAT20" s="37"/>
      <c r="AAU20" s="37"/>
      <c r="AAV20" s="37"/>
      <c r="AAW20" s="37"/>
      <c r="AAX20" s="37"/>
      <c r="AAY20" s="37"/>
      <c r="AAZ20" s="37"/>
      <c r="ABA20" s="37"/>
      <c r="ABB20" s="37"/>
      <c r="ABC20" s="37"/>
      <c r="ABD20" s="37"/>
      <c r="ABE20" s="37"/>
      <c r="ABF20" s="37"/>
      <c r="ABG20" s="37"/>
      <c r="ABH20" s="37"/>
      <c r="ABI20" s="37"/>
      <c r="ABJ20" s="37"/>
      <c r="ABK20" s="37"/>
      <c r="ABL20" s="37"/>
      <c r="ABM20" s="37"/>
      <c r="ABN20" s="37"/>
      <c r="ABO20" s="37"/>
      <c r="ABP20" s="37"/>
      <c r="ABQ20" s="37"/>
      <c r="ABR20" s="37"/>
      <c r="ABS20" s="37"/>
      <c r="ABT20" s="37"/>
      <c r="ABU20" s="37"/>
      <c r="ABV20" s="37"/>
      <c r="ABW20" s="37"/>
      <c r="ABX20" s="37"/>
      <c r="ABY20" s="37"/>
      <c r="ABZ20" s="37"/>
      <c r="ACA20" s="37"/>
      <c r="ACB20" s="37"/>
      <c r="ACC20" s="37"/>
      <c r="ACD20" s="37"/>
      <c r="ACE20" s="37"/>
      <c r="ACF20" s="37"/>
      <c r="ACG20" s="37"/>
      <c r="ACH20" s="37"/>
      <c r="ACI20" s="37"/>
      <c r="ACJ20" s="37"/>
      <c r="ACK20" s="37"/>
      <c r="ACL20" s="37"/>
      <c r="ACM20" s="37"/>
      <c r="ACN20" s="37"/>
      <c r="ACO20" s="37"/>
      <c r="ACP20" s="37"/>
      <c r="ACQ20" s="37"/>
      <c r="ACR20" s="37"/>
      <c r="ACS20" s="37"/>
      <c r="ACT20" s="37"/>
      <c r="ACU20" s="37"/>
      <c r="ACV20" s="37"/>
      <c r="ACW20" s="37"/>
      <c r="ACX20" s="37"/>
      <c r="ACY20" s="37"/>
      <c r="ACZ20" s="37"/>
      <c r="ADA20" s="37"/>
      <c r="ADB20" s="37"/>
      <c r="ADC20" s="37"/>
      <c r="ADD20" s="37"/>
      <c r="ADE20" s="37"/>
      <c r="ADF20" s="37"/>
      <c r="ADG20" s="37"/>
      <c r="ADH20" s="37"/>
      <c r="ADI20" s="37"/>
      <c r="ADJ20" s="37"/>
      <c r="ADK20" s="37"/>
      <c r="ADL20" s="37"/>
      <c r="ADM20" s="37"/>
      <c r="ADN20" s="37"/>
      <c r="ADO20" s="37"/>
      <c r="ADP20" s="37"/>
      <c r="ADQ20" s="37"/>
      <c r="ADR20" s="37"/>
      <c r="ADS20" s="37"/>
      <c r="ADT20" s="37"/>
      <c r="ADU20" s="37"/>
      <c r="ADV20" s="37"/>
      <c r="ADW20" s="37"/>
      <c r="ADX20" s="37"/>
      <c r="ADY20" s="37"/>
      <c r="ADZ20" s="37"/>
      <c r="AEA20" s="37"/>
      <c r="AEB20" s="37"/>
      <c r="AEC20" s="37"/>
      <c r="AED20" s="37"/>
      <c r="AEE20" s="37"/>
      <c r="AEF20" s="37"/>
      <c r="AEG20" s="37"/>
      <c r="AEH20" s="37"/>
      <c r="AEI20" s="37"/>
      <c r="AEJ20" s="37"/>
      <c r="AEK20" s="37"/>
      <c r="AEL20" s="37"/>
      <c r="AEM20" s="37"/>
      <c r="AEN20" s="37"/>
      <c r="AEO20" s="37"/>
      <c r="AEP20" s="37"/>
      <c r="AEQ20" s="37"/>
      <c r="AER20" s="37"/>
      <c r="AES20" s="37"/>
      <c r="AET20" s="37"/>
      <c r="AEU20" s="37"/>
      <c r="AEV20" s="37"/>
      <c r="AEW20" s="37"/>
      <c r="AEX20" s="37"/>
      <c r="AEY20" s="37"/>
      <c r="AEZ20" s="37"/>
      <c r="AFA20" s="37"/>
      <c r="AFB20" s="37"/>
      <c r="AFC20" s="37"/>
      <c r="AFD20" s="37"/>
      <c r="AFE20" s="37"/>
      <c r="AFF20" s="37"/>
      <c r="AFG20" s="37"/>
      <c r="AFH20" s="37"/>
      <c r="AFI20" s="37"/>
      <c r="AFJ20" s="37"/>
      <c r="AFK20" s="37"/>
      <c r="AFL20" s="37"/>
      <c r="AFM20" s="37"/>
      <c r="AFN20" s="37"/>
      <c r="AFO20" s="37"/>
      <c r="AFP20" s="37"/>
      <c r="AFQ20" s="37"/>
      <c r="AFR20" s="37"/>
      <c r="AFS20" s="37"/>
      <c r="AFT20" s="37"/>
      <c r="AFU20" s="37"/>
      <c r="AFV20" s="37"/>
      <c r="AFW20" s="37"/>
      <c r="AFX20" s="37"/>
      <c r="AFY20" s="37"/>
      <c r="AFZ20" s="37"/>
      <c r="AGA20" s="37"/>
      <c r="AGB20" s="37"/>
      <c r="AGC20" s="37"/>
      <c r="AGD20" s="37"/>
      <c r="AGE20" s="37"/>
      <c r="AGF20" s="37"/>
      <c r="AGG20" s="37"/>
      <c r="AGH20" s="37"/>
      <c r="AGI20" s="37"/>
      <c r="AGJ20" s="37"/>
      <c r="AGK20" s="37"/>
      <c r="AGL20" s="37"/>
      <c r="AGM20" s="37"/>
      <c r="AGN20" s="37"/>
      <c r="AGO20" s="37"/>
      <c r="AGP20" s="37"/>
      <c r="AGQ20" s="37"/>
      <c r="AGR20" s="37"/>
      <c r="AGS20" s="37"/>
      <c r="AGT20" s="37"/>
      <c r="AGU20" s="37"/>
      <c r="AGV20" s="37"/>
      <c r="AGW20" s="37"/>
      <c r="AGX20" s="37"/>
      <c r="AGY20" s="37"/>
      <c r="AGZ20" s="37"/>
      <c r="AHA20" s="37"/>
      <c r="AHB20" s="37"/>
      <c r="AHC20" s="37"/>
      <c r="AHD20" s="37"/>
      <c r="AHE20" s="37"/>
      <c r="AHF20" s="37"/>
      <c r="AHG20" s="37"/>
      <c r="AHH20" s="37"/>
      <c r="AHI20" s="37"/>
      <c r="AHJ20" s="37"/>
      <c r="AHK20" s="37"/>
      <c r="AHL20" s="37"/>
      <c r="AHM20" s="37"/>
      <c r="AHN20" s="37"/>
      <c r="AHO20" s="37"/>
      <c r="AHP20" s="37"/>
      <c r="AHQ20" s="37"/>
      <c r="AHR20" s="37"/>
      <c r="AHS20" s="37"/>
      <c r="AHT20" s="37"/>
      <c r="AHU20" s="37"/>
      <c r="AHV20" s="37"/>
      <c r="AHW20" s="37"/>
      <c r="AHX20" s="37"/>
      <c r="AHY20" s="37"/>
      <c r="AHZ20" s="37"/>
      <c r="AIA20" s="37"/>
      <c r="AIB20" s="37"/>
      <c r="AIC20" s="37"/>
      <c r="AID20" s="37"/>
      <c r="AIE20" s="37"/>
      <c r="AIF20" s="37"/>
      <c r="AIG20" s="37"/>
      <c r="AIH20" s="37"/>
      <c r="AII20" s="37"/>
      <c r="AIJ20" s="37"/>
      <c r="AIK20" s="37"/>
      <c r="AIL20" s="37"/>
      <c r="AIM20" s="37"/>
      <c r="AIN20" s="37"/>
      <c r="AIO20" s="37"/>
      <c r="AIP20" s="37"/>
      <c r="AIQ20" s="37"/>
      <c r="AIR20" s="37"/>
      <c r="AIS20" s="37"/>
      <c r="AIT20" s="37"/>
      <c r="AIU20" s="37"/>
      <c r="AIV20" s="37"/>
      <c r="AIW20" s="37"/>
      <c r="AIX20" s="37"/>
      <c r="AIY20" s="37"/>
      <c r="AIZ20" s="37"/>
      <c r="AJA20" s="37"/>
      <c r="AJB20" s="37"/>
      <c r="AJC20" s="37"/>
      <c r="AJD20" s="37"/>
      <c r="AJE20" s="37"/>
      <c r="AJF20" s="37"/>
      <c r="AJG20" s="37"/>
      <c r="AJH20" s="37"/>
      <c r="AJI20" s="37"/>
      <c r="AJJ20" s="37"/>
      <c r="AJK20" s="37"/>
      <c r="AJL20" s="37"/>
      <c r="AJM20" s="37"/>
      <c r="AJN20" s="37"/>
      <c r="AJO20" s="37"/>
      <c r="AJP20" s="37"/>
      <c r="AJQ20" s="37"/>
      <c r="AJR20" s="37"/>
    </row>
    <row r="21" spans="1:954" s="38" customFormat="1" x14ac:dyDescent="0.2">
      <c r="A21" s="34"/>
      <c r="B21" s="35"/>
      <c r="C21" s="36"/>
      <c r="D21" s="36"/>
      <c r="E21" s="36"/>
      <c r="F21" s="36"/>
      <c r="G21" s="46"/>
      <c r="H21" s="45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  <c r="LI21" s="37"/>
      <c r="LJ21" s="37"/>
      <c r="LK21" s="37"/>
      <c r="LL21" s="37"/>
      <c r="LM21" s="37"/>
      <c r="LN21" s="37"/>
      <c r="LO21" s="37"/>
      <c r="LP21" s="37"/>
      <c r="LQ21" s="37"/>
      <c r="LR21" s="37"/>
      <c r="LS21" s="37"/>
      <c r="LT21" s="37"/>
      <c r="LU21" s="37"/>
      <c r="LV21" s="37"/>
      <c r="LW21" s="37"/>
      <c r="LX21" s="37"/>
      <c r="LY21" s="37"/>
      <c r="LZ21" s="37"/>
      <c r="MA21" s="37"/>
      <c r="MB21" s="37"/>
      <c r="MC21" s="37"/>
      <c r="MD21" s="37"/>
      <c r="ME21" s="37"/>
      <c r="MF21" s="37"/>
      <c r="MG21" s="37"/>
      <c r="MH21" s="37"/>
      <c r="MI21" s="37"/>
      <c r="MJ21" s="37"/>
      <c r="MK21" s="37"/>
      <c r="ML21" s="37"/>
      <c r="MM21" s="37"/>
      <c r="MN21" s="37"/>
      <c r="MO21" s="37"/>
      <c r="MP21" s="37"/>
      <c r="MQ21" s="37"/>
      <c r="MR21" s="37"/>
      <c r="MS21" s="37"/>
      <c r="MT21" s="37"/>
      <c r="MU21" s="37"/>
      <c r="MV21" s="37"/>
      <c r="MW21" s="37"/>
      <c r="MX21" s="37"/>
      <c r="MY21" s="37"/>
      <c r="MZ21" s="37"/>
      <c r="NA21" s="37"/>
      <c r="NB21" s="37"/>
      <c r="NC21" s="37"/>
      <c r="ND21" s="37"/>
      <c r="NE21" s="37"/>
      <c r="NF21" s="37"/>
      <c r="NG21" s="37"/>
      <c r="NH21" s="37"/>
      <c r="NI21" s="37"/>
      <c r="NJ21" s="37"/>
      <c r="NK21" s="37"/>
      <c r="NL21" s="37"/>
      <c r="NM21" s="37"/>
      <c r="NN21" s="37"/>
      <c r="NO21" s="37"/>
      <c r="NP21" s="37"/>
      <c r="NQ21" s="37"/>
      <c r="NR21" s="37"/>
      <c r="NS21" s="37"/>
      <c r="NT21" s="37"/>
      <c r="NU21" s="37"/>
      <c r="NV21" s="37"/>
      <c r="NW21" s="37"/>
      <c r="NX21" s="37"/>
      <c r="NY21" s="37"/>
      <c r="NZ21" s="37"/>
      <c r="OA21" s="37"/>
      <c r="OB21" s="37"/>
      <c r="OC21" s="37"/>
      <c r="OD21" s="37"/>
      <c r="OE21" s="37"/>
      <c r="OF21" s="37"/>
      <c r="OG21" s="37"/>
      <c r="OH21" s="37"/>
      <c r="OI21" s="37"/>
      <c r="OJ21" s="37"/>
      <c r="OK21" s="37"/>
      <c r="OL21" s="37"/>
      <c r="OM21" s="37"/>
      <c r="ON21" s="37"/>
      <c r="OO21" s="37"/>
      <c r="OP21" s="37"/>
      <c r="OQ21" s="37"/>
      <c r="OR21" s="37"/>
      <c r="OS21" s="37"/>
      <c r="OT21" s="37"/>
      <c r="OU21" s="37"/>
      <c r="OV21" s="37"/>
      <c r="OW21" s="37"/>
      <c r="OX21" s="37"/>
      <c r="OY21" s="37"/>
      <c r="OZ21" s="37"/>
      <c r="PA21" s="37"/>
      <c r="PB21" s="37"/>
      <c r="PC21" s="37"/>
      <c r="PD21" s="37"/>
      <c r="PE21" s="37"/>
      <c r="PF21" s="37"/>
      <c r="PG21" s="37"/>
      <c r="PH21" s="37"/>
      <c r="PI21" s="37"/>
      <c r="PJ21" s="37"/>
      <c r="PK21" s="37"/>
      <c r="PL21" s="37"/>
      <c r="PM21" s="37"/>
      <c r="PN21" s="37"/>
      <c r="PO21" s="37"/>
      <c r="PP21" s="37"/>
      <c r="PQ21" s="37"/>
      <c r="PR21" s="37"/>
      <c r="PS21" s="37"/>
      <c r="PT21" s="37"/>
      <c r="PU21" s="37"/>
      <c r="PV21" s="37"/>
      <c r="PW21" s="37"/>
      <c r="PX21" s="37"/>
      <c r="PY21" s="37"/>
      <c r="PZ21" s="37"/>
      <c r="QA21" s="37"/>
      <c r="QB21" s="37"/>
      <c r="QC21" s="37"/>
      <c r="QD21" s="37"/>
      <c r="QE21" s="37"/>
      <c r="QF21" s="37"/>
      <c r="QG21" s="37"/>
      <c r="QH21" s="37"/>
      <c r="QI21" s="37"/>
      <c r="QJ21" s="37"/>
      <c r="QK21" s="37"/>
      <c r="QL21" s="37"/>
      <c r="QM21" s="37"/>
      <c r="QN21" s="37"/>
      <c r="QO21" s="37"/>
      <c r="QP21" s="37"/>
      <c r="QQ21" s="37"/>
      <c r="QR21" s="37"/>
      <c r="QS21" s="37"/>
      <c r="QT21" s="37"/>
      <c r="QU21" s="37"/>
      <c r="QV21" s="37"/>
      <c r="QW21" s="37"/>
      <c r="QX21" s="37"/>
      <c r="QY21" s="37"/>
      <c r="QZ21" s="37"/>
      <c r="RA21" s="37"/>
      <c r="RB21" s="37"/>
      <c r="RC21" s="37"/>
      <c r="RD21" s="37"/>
      <c r="RE21" s="37"/>
      <c r="RF21" s="37"/>
      <c r="RG21" s="37"/>
      <c r="RH21" s="37"/>
      <c r="RI21" s="37"/>
      <c r="RJ21" s="37"/>
      <c r="RK21" s="37"/>
      <c r="RL21" s="37"/>
      <c r="RM21" s="37"/>
      <c r="RN21" s="37"/>
      <c r="RO21" s="37"/>
      <c r="RP21" s="37"/>
      <c r="RQ21" s="37"/>
      <c r="RR21" s="37"/>
      <c r="RS21" s="37"/>
      <c r="RT21" s="37"/>
      <c r="RU21" s="37"/>
      <c r="RV21" s="37"/>
      <c r="RW21" s="37"/>
      <c r="RX21" s="37"/>
      <c r="RY21" s="37"/>
      <c r="RZ21" s="37"/>
      <c r="SA21" s="37"/>
      <c r="SB21" s="37"/>
      <c r="SC21" s="37"/>
      <c r="SD21" s="37"/>
      <c r="SE21" s="37"/>
      <c r="SF21" s="37"/>
      <c r="SG21" s="37"/>
      <c r="SH21" s="37"/>
      <c r="SI21" s="37"/>
      <c r="SJ21" s="37"/>
      <c r="SK21" s="37"/>
      <c r="SL21" s="37"/>
      <c r="SM21" s="37"/>
      <c r="SN21" s="37"/>
      <c r="SO21" s="37"/>
      <c r="SP21" s="37"/>
      <c r="SQ21" s="37"/>
      <c r="SR21" s="37"/>
      <c r="SS21" s="37"/>
      <c r="ST21" s="37"/>
      <c r="SU21" s="37"/>
      <c r="SV21" s="37"/>
      <c r="SW21" s="37"/>
      <c r="SX21" s="37"/>
      <c r="SY21" s="37"/>
      <c r="SZ21" s="37"/>
      <c r="TA21" s="37"/>
      <c r="TB21" s="37"/>
      <c r="TC21" s="37"/>
      <c r="TD21" s="37"/>
      <c r="TE21" s="37"/>
      <c r="TF21" s="37"/>
      <c r="TG21" s="37"/>
      <c r="TH21" s="37"/>
      <c r="TI21" s="37"/>
      <c r="TJ21" s="37"/>
      <c r="TK21" s="37"/>
      <c r="TL21" s="37"/>
      <c r="TM21" s="37"/>
      <c r="TN21" s="37"/>
      <c r="TO21" s="37"/>
      <c r="TP21" s="37"/>
      <c r="TQ21" s="37"/>
      <c r="TR21" s="37"/>
      <c r="TS21" s="37"/>
      <c r="TT21" s="37"/>
      <c r="TU21" s="37"/>
      <c r="TV21" s="37"/>
      <c r="TW21" s="37"/>
      <c r="TX21" s="37"/>
      <c r="TY21" s="37"/>
      <c r="TZ21" s="37"/>
      <c r="UA21" s="37"/>
      <c r="UB21" s="37"/>
      <c r="UC21" s="37"/>
      <c r="UD21" s="37"/>
      <c r="UE21" s="37"/>
      <c r="UF21" s="37"/>
      <c r="UG21" s="37"/>
      <c r="UH21" s="37"/>
      <c r="UI21" s="37"/>
      <c r="UJ21" s="37"/>
      <c r="UK21" s="37"/>
      <c r="UL21" s="37"/>
      <c r="UM21" s="37"/>
      <c r="UN21" s="37"/>
      <c r="UO21" s="37"/>
      <c r="UP21" s="37"/>
      <c r="UQ21" s="37"/>
      <c r="UR21" s="37"/>
      <c r="US21" s="37"/>
      <c r="UT21" s="37"/>
      <c r="UU21" s="37"/>
      <c r="UV21" s="37"/>
      <c r="UW21" s="37"/>
      <c r="UX21" s="37"/>
      <c r="UY21" s="37"/>
      <c r="UZ21" s="37"/>
      <c r="VA21" s="37"/>
      <c r="VB21" s="37"/>
      <c r="VC21" s="37"/>
      <c r="VD21" s="37"/>
      <c r="VE21" s="37"/>
      <c r="VF21" s="37"/>
      <c r="VG21" s="37"/>
      <c r="VH21" s="37"/>
      <c r="VI21" s="37"/>
      <c r="VJ21" s="37"/>
      <c r="VK21" s="37"/>
      <c r="VL21" s="37"/>
      <c r="VM21" s="37"/>
      <c r="VN21" s="37"/>
      <c r="VO21" s="37"/>
      <c r="VP21" s="37"/>
      <c r="VQ21" s="37"/>
      <c r="VR21" s="37"/>
      <c r="VS21" s="37"/>
      <c r="VT21" s="37"/>
      <c r="VU21" s="37"/>
      <c r="VV21" s="37"/>
      <c r="VW21" s="37"/>
      <c r="VX21" s="37"/>
      <c r="VY21" s="37"/>
      <c r="VZ21" s="37"/>
      <c r="WA21" s="37"/>
      <c r="WB21" s="37"/>
      <c r="WC21" s="37"/>
      <c r="WD21" s="37"/>
      <c r="WE21" s="37"/>
      <c r="WF21" s="37"/>
      <c r="WG21" s="37"/>
      <c r="WH21" s="37"/>
      <c r="WI21" s="37"/>
      <c r="WJ21" s="37"/>
      <c r="WK21" s="37"/>
      <c r="WL21" s="37"/>
      <c r="WM21" s="37"/>
      <c r="WN21" s="37"/>
      <c r="WO21" s="37"/>
      <c r="WP21" s="37"/>
      <c r="WQ21" s="37"/>
      <c r="WR21" s="37"/>
      <c r="WS21" s="37"/>
      <c r="WT21" s="37"/>
      <c r="WU21" s="37"/>
      <c r="WV21" s="37"/>
      <c r="WW21" s="37"/>
      <c r="WX21" s="37"/>
      <c r="WY21" s="37"/>
      <c r="WZ21" s="37"/>
      <c r="XA21" s="37"/>
      <c r="XB21" s="37"/>
      <c r="XC21" s="37"/>
      <c r="XD21" s="37"/>
      <c r="XE21" s="37"/>
      <c r="XF21" s="37"/>
      <c r="XG21" s="37"/>
      <c r="XH21" s="37"/>
      <c r="XI21" s="37"/>
      <c r="XJ21" s="37"/>
      <c r="XK21" s="37"/>
      <c r="XL21" s="37"/>
      <c r="XM21" s="37"/>
      <c r="XN21" s="37"/>
      <c r="XO21" s="37"/>
      <c r="XP21" s="37"/>
      <c r="XQ21" s="37"/>
      <c r="XR21" s="37"/>
      <c r="XS21" s="37"/>
      <c r="XT21" s="37"/>
      <c r="XU21" s="37"/>
      <c r="XV21" s="37"/>
      <c r="XW21" s="37"/>
      <c r="XX21" s="37"/>
      <c r="XY21" s="37"/>
      <c r="XZ21" s="37"/>
      <c r="YA21" s="37"/>
      <c r="YB21" s="37"/>
      <c r="YC21" s="37"/>
      <c r="YD21" s="37"/>
      <c r="YE21" s="37"/>
      <c r="YF21" s="37"/>
      <c r="YG21" s="37"/>
      <c r="YH21" s="37"/>
      <c r="YI21" s="37"/>
      <c r="YJ21" s="37"/>
      <c r="YK21" s="37"/>
      <c r="YL21" s="37"/>
      <c r="YM21" s="37"/>
      <c r="YN21" s="37"/>
      <c r="YO21" s="37"/>
      <c r="YP21" s="37"/>
      <c r="YQ21" s="37"/>
      <c r="YR21" s="37"/>
      <c r="YS21" s="37"/>
      <c r="YT21" s="37"/>
      <c r="YU21" s="37"/>
      <c r="YV21" s="37"/>
      <c r="YW21" s="37"/>
      <c r="YX21" s="37"/>
      <c r="YY21" s="37"/>
      <c r="YZ21" s="37"/>
      <c r="ZA21" s="37"/>
      <c r="ZB21" s="37"/>
      <c r="ZC21" s="37"/>
      <c r="ZD21" s="37"/>
      <c r="ZE21" s="37"/>
      <c r="ZF21" s="37"/>
      <c r="ZG21" s="37"/>
      <c r="ZH21" s="37"/>
      <c r="ZI21" s="37"/>
      <c r="ZJ21" s="37"/>
      <c r="ZK21" s="37"/>
      <c r="ZL21" s="37"/>
      <c r="ZM21" s="37"/>
      <c r="ZN21" s="37"/>
      <c r="ZO21" s="37"/>
      <c r="ZP21" s="37"/>
      <c r="ZQ21" s="37"/>
      <c r="ZR21" s="37"/>
      <c r="ZS21" s="37"/>
      <c r="ZT21" s="37"/>
      <c r="ZU21" s="37"/>
      <c r="ZV21" s="37"/>
      <c r="ZW21" s="37"/>
      <c r="ZX21" s="37"/>
      <c r="ZY21" s="37"/>
      <c r="ZZ21" s="37"/>
      <c r="AAA21" s="37"/>
      <c r="AAB21" s="37"/>
      <c r="AAC21" s="37"/>
      <c r="AAD21" s="37"/>
      <c r="AAE21" s="37"/>
      <c r="AAF21" s="37"/>
      <c r="AAG21" s="37"/>
      <c r="AAH21" s="37"/>
      <c r="AAI21" s="37"/>
      <c r="AAJ21" s="37"/>
      <c r="AAK21" s="37"/>
      <c r="AAL21" s="37"/>
      <c r="AAM21" s="37"/>
      <c r="AAN21" s="37"/>
      <c r="AAO21" s="37"/>
      <c r="AAP21" s="37"/>
      <c r="AAQ21" s="37"/>
      <c r="AAR21" s="37"/>
      <c r="AAS21" s="37"/>
      <c r="AAT21" s="37"/>
      <c r="AAU21" s="37"/>
      <c r="AAV21" s="37"/>
      <c r="AAW21" s="37"/>
      <c r="AAX21" s="37"/>
      <c r="AAY21" s="37"/>
      <c r="AAZ21" s="37"/>
      <c r="ABA21" s="37"/>
      <c r="ABB21" s="37"/>
      <c r="ABC21" s="37"/>
      <c r="ABD21" s="37"/>
      <c r="ABE21" s="37"/>
      <c r="ABF21" s="37"/>
      <c r="ABG21" s="37"/>
      <c r="ABH21" s="37"/>
      <c r="ABI21" s="37"/>
      <c r="ABJ21" s="37"/>
      <c r="ABK21" s="37"/>
      <c r="ABL21" s="37"/>
      <c r="ABM21" s="37"/>
      <c r="ABN21" s="37"/>
      <c r="ABO21" s="37"/>
      <c r="ABP21" s="37"/>
      <c r="ABQ21" s="37"/>
      <c r="ABR21" s="37"/>
      <c r="ABS21" s="37"/>
      <c r="ABT21" s="37"/>
      <c r="ABU21" s="37"/>
      <c r="ABV21" s="37"/>
      <c r="ABW21" s="37"/>
      <c r="ABX21" s="37"/>
      <c r="ABY21" s="37"/>
      <c r="ABZ21" s="37"/>
      <c r="ACA21" s="37"/>
      <c r="ACB21" s="37"/>
      <c r="ACC21" s="37"/>
      <c r="ACD21" s="37"/>
      <c r="ACE21" s="37"/>
      <c r="ACF21" s="37"/>
      <c r="ACG21" s="37"/>
      <c r="ACH21" s="37"/>
      <c r="ACI21" s="37"/>
      <c r="ACJ21" s="37"/>
      <c r="ACK21" s="37"/>
      <c r="ACL21" s="37"/>
      <c r="ACM21" s="37"/>
      <c r="ACN21" s="37"/>
      <c r="ACO21" s="37"/>
      <c r="ACP21" s="37"/>
      <c r="ACQ21" s="37"/>
      <c r="ACR21" s="37"/>
      <c r="ACS21" s="37"/>
      <c r="ACT21" s="37"/>
      <c r="ACU21" s="37"/>
      <c r="ACV21" s="37"/>
      <c r="ACW21" s="37"/>
      <c r="ACX21" s="37"/>
      <c r="ACY21" s="37"/>
      <c r="ACZ21" s="37"/>
      <c r="ADA21" s="37"/>
      <c r="ADB21" s="37"/>
      <c r="ADC21" s="37"/>
      <c r="ADD21" s="37"/>
      <c r="ADE21" s="37"/>
      <c r="ADF21" s="37"/>
      <c r="ADG21" s="37"/>
      <c r="ADH21" s="37"/>
      <c r="ADI21" s="37"/>
      <c r="ADJ21" s="37"/>
      <c r="ADK21" s="37"/>
      <c r="ADL21" s="37"/>
      <c r="ADM21" s="37"/>
      <c r="ADN21" s="37"/>
      <c r="ADO21" s="37"/>
      <c r="ADP21" s="37"/>
      <c r="ADQ21" s="37"/>
      <c r="ADR21" s="37"/>
      <c r="ADS21" s="37"/>
      <c r="ADT21" s="37"/>
      <c r="ADU21" s="37"/>
      <c r="ADV21" s="37"/>
      <c r="ADW21" s="37"/>
      <c r="ADX21" s="37"/>
      <c r="ADY21" s="37"/>
      <c r="ADZ21" s="37"/>
      <c r="AEA21" s="37"/>
      <c r="AEB21" s="37"/>
      <c r="AEC21" s="37"/>
      <c r="AED21" s="37"/>
      <c r="AEE21" s="37"/>
      <c r="AEF21" s="37"/>
      <c r="AEG21" s="37"/>
      <c r="AEH21" s="37"/>
      <c r="AEI21" s="37"/>
      <c r="AEJ21" s="37"/>
      <c r="AEK21" s="37"/>
      <c r="AEL21" s="37"/>
      <c r="AEM21" s="37"/>
      <c r="AEN21" s="37"/>
      <c r="AEO21" s="37"/>
      <c r="AEP21" s="37"/>
      <c r="AEQ21" s="37"/>
      <c r="AER21" s="37"/>
      <c r="AES21" s="37"/>
      <c r="AET21" s="37"/>
      <c r="AEU21" s="37"/>
      <c r="AEV21" s="37"/>
      <c r="AEW21" s="37"/>
      <c r="AEX21" s="37"/>
      <c r="AEY21" s="37"/>
      <c r="AEZ21" s="37"/>
      <c r="AFA21" s="37"/>
      <c r="AFB21" s="37"/>
      <c r="AFC21" s="37"/>
      <c r="AFD21" s="37"/>
      <c r="AFE21" s="37"/>
      <c r="AFF21" s="37"/>
      <c r="AFG21" s="37"/>
      <c r="AFH21" s="37"/>
      <c r="AFI21" s="37"/>
      <c r="AFJ21" s="37"/>
      <c r="AFK21" s="37"/>
      <c r="AFL21" s="37"/>
      <c r="AFM21" s="37"/>
      <c r="AFN21" s="37"/>
      <c r="AFO21" s="37"/>
      <c r="AFP21" s="37"/>
      <c r="AFQ21" s="37"/>
      <c r="AFR21" s="37"/>
      <c r="AFS21" s="37"/>
      <c r="AFT21" s="37"/>
      <c r="AFU21" s="37"/>
      <c r="AFV21" s="37"/>
      <c r="AFW21" s="37"/>
      <c r="AFX21" s="37"/>
      <c r="AFY21" s="37"/>
      <c r="AFZ21" s="37"/>
      <c r="AGA21" s="37"/>
      <c r="AGB21" s="37"/>
      <c r="AGC21" s="37"/>
      <c r="AGD21" s="37"/>
      <c r="AGE21" s="37"/>
      <c r="AGF21" s="37"/>
      <c r="AGG21" s="37"/>
      <c r="AGH21" s="37"/>
      <c r="AGI21" s="37"/>
      <c r="AGJ21" s="37"/>
      <c r="AGK21" s="37"/>
      <c r="AGL21" s="37"/>
      <c r="AGM21" s="37"/>
      <c r="AGN21" s="37"/>
      <c r="AGO21" s="37"/>
      <c r="AGP21" s="37"/>
      <c r="AGQ21" s="37"/>
      <c r="AGR21" s="37"/>
      <c r="AGS21" s="37"/>
      <c r="AGT21" s="37"/>
      <c r="AGU21" s="37"/>
      <c r="AGV21" s="37"/>
      <c r="AGW21" s="37"/>
      <c r="AGX21" s="37"/>
      <c r="AGY21" s="37"/>
      <c r="AGZ21" s="37"/>
      <c r="AHA21" s="37"/>
      <c r="AHB21" s="37"/>
      <c r="AHC21" s="37"/>
      <c r="AHD21" s="37"/>
      <c r="AHE21" s="37"/>
      <c r="AHF21" s="37"/>
      <c r="AHG21" s="37"/>
      <c r="AHH21" s="37"/>
      <c r="AHI21" s="37"/>
      <c r="AHJ21" s="37"/>
      <c r="AHK21" s="37"/>
      <c r="AHL21" s="37"/>
      <c r="AHM21" s="37"/>
      <c r="AHN21" s="37"/>
      <c r="AHO21" s="37"/>
      <c r="AHP21" s="37"/>
      <c r="AHQ21" s="37"/>
      <c r="AHR21" s="37"/>
      <c r="AHS21" s="37"/>
      <c r="AHT21" s="37"/>
      <c r="AHU21" s="37"/>
      <c r="AHV21" s="37"/>
      <c r="AHW21" s="37"/>
      <c r="AHX21" s="37"/>
      <c r="AHY21" s="37"/>
      <c r="AHZ21" s="37"/>
      <c r="AIA21" s="37"/>
      <c r="AIB21" s="37"/>
      <c r="AIC21" s="37"/>
      <c r="AID21" s="37"/>
      <c r="AIE21" s="37"/>
      <c r="AIF21" s="37"/>
      <c r="AIG21" s="37"/>
      <c r="AIH21" s="37"/>
      <c r="AII21" s="37"/>
      <c r="AIJ21" s="37"/>
      <c r="AIK21" s="37"/>
      <c r="AIL21" s="37"/>
      <c r="AIM21" s="37"/>
      <c r="AIN21" s="37"/>
      <c r="AIO21" s="37"/>
      <c r="AIP21" s="37"/>
      <c r="AIQ21" s="37"/>
      <c r="AIR21" s="37"/>
      <c r="AIS21" s="37"/>
      <c r="AIT21" s="37"/>
      <c r="AIU21" s="37"/>
      <c r="AIV21" s="37"/>
      <c r="AIW21" s="37"/>
      <c r="AIX21" s="37"/>
      <c r="AIY21" s="37"/>
      <c r="AIZ21" s="37"/>
      <c r="AJA21" s="37"/>
      <c r="AJB21" s="37"/>
      <c r="AJC21" s="37"/>
      <c r="AJD21" s="37"/>
      <c r="AJE21" s="37"/>
      <c r="AJF21" s="37"/>
      <c r="AJG21" s="37"/>
      <c r="AJH21" s="37"/>
      <c r="AJI21" s="37"/>
      <c r="AJJ21" s="37"/>
      <c r="AJK21" s="37"/>
      <c r="AJL21" s="37"/>
      <c r="AJM21" s="37"/>
      <c r="AJN21" s="37"/>
      <c r="AJO21" s="37"/>
      <c r="AJP21" s="37"/>
      <c r="AJQ21" s="37"/>
      <c r="AJR21" s="37"/>
    </row>
    <row r="22" spans="1:954" s="38" customFormat="1" x14ac:dyDescent="0.2">
      <c r="A22" s="34"/>
      <c r="B22" s="35"/>
      <c r="C22" s="36"/>
      <c r="D22" s="36"/>
      <c r="E22" s="36"/>
      <c r="F22" s="36"/>
      <c r="G22" s="46"/>
      <c r="H22" s="45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  <c r="IW22" s="37"/>
      <c r="IX22" s="37"/>
      <c r="IY22" s="37"/>
      <c r="IZ22" s="37"/>
      <c r="JA22" s="37"/>
      <c r="JB22" s="37"/>
      <c r="JC22" s="37"/>
      <c r="JD22" s="37"/>
      <c r="JE22" s="37"/>
      <c r="JF22" s="37"/>
      <c r="JG22" s="37"/>
      <c r="JH22" s="37"/>
      <c r="JI22" s="37"/>
      <c r="JJ22" s="37"/>
      <c r="JK22" s="37"/>
      <c r="JL22" s="37"/>
      <c r="JM22" s="37"/>
      <c r="JN22" s="37"/>
      <c r="JO22" s="37"/>
      <c r="JP22" s="37"/>
      <c r="JQ22" s="37"/>
      <c r="JR22" s="37"/>
      <c r="JS22" s="37"/>
      <c r="JT22" s="37"/>
      <c r="JU22" s="37"/>
      <c r="JV22" s="37"/>
      <c r="JW22" s="37"/>
      <c r="JX22" s="37"/>
      <c r="JY22" s="37"/>
      <c r="JZ22" s="37"/>
      <c r="KA22" s="37"/>
      <c r="KB22" s="37"/>
      <c r="KC22" s="37"/>
      <c r="KD22" s="37"/>
      <c r="KE22" s="37"/>
      <c r="KF22" s="37"/>
      <c r="KG22" s="37"/>
      <c r="KH22" s="37"/>
      <c r="KI22" s="37"/>
      <c r="KJ22" s="37"/>
      <c r="KK22" s="37"/>
      <c r="KL22" s="37"/>
      <c r="KM22" s="37"/>
      <c r="KN22" s="37"/>
      <c r="KO22" s="37"/>
      <c r="KP22" s="37"/>
      <c r="KQ22" s="37"/>
      <c r="KR22" s="37"/>
      <c r="KS22" s="37"/>
      <c r="KT22" s="37"/>
      <c r="KU22" s="37"/>
      <c r="KV22" s="37"/>
      <c r="KW22" s="37"/>
      <c r="KX22" s="37"/>
      <c r="KY22" s="37"/>
      <c r="KZ22" s="37"/>
      <c r="LA22" s="37"/>
      <c r="LB22" s="37"/>
      <c r="LC22" s="37"/>
      <c r="LD22" s="37"/>
      <c r="LE22" s="37"/>
      <c r="LF22" s="37"/>
      <c r="LG22" s="37"/>
      <c r="LH22" s="37"/>
      <c r="LI22" s="37"/>
      <c r="LJ22" s="37"/>
      <c r="LK22" s="37"/>
      <c r="LL22" s="37"/>
      <c r="LM22" s="37"/>
      <c r="LN22" s="37"/>
      <c r="LO22" s="37"/>
      <c r="LP22" s="37"/>
      <c r="LQ22" s="37"/>
      <c r="LR22" s="37"/>
      <c r="LS22" s="37"/>
      <c r="LT22" s="37"/>
      <c r="LU22" s="37"/>
      <c r="LV22" s="37"/>
      <c r="LW22" s="37"/>
      <c r="LX22" s="37"/>
      <c r="LY22" s="37"/>
      <c r="LZ22" s="37"/>
      <c r="MA22" s="37"/>
      <c r="MB22" s="37"/>
      <c r="MC22" s="37"/>
      <c r="MD22" s="37"/>
      <c r="ME22" s="37"/>
      <c r="MF22" s="37"/>
      <c r="MG22" s="37"/>
      <c r="MH22" s="37"/>
      <c r="MI22" s="37"/>
      <c r="MJ22" s="37"/>
      <c r="MK22" s="37"/>
      <c r="ML22" s="37"/>
      <c r="MM22" s="37"/>
      <c r="MN22" s="37"/>
      <c r="MO22" s="37"/>
      <c r="MP22" s="37"/>
      <c r="MQ22" s="37"/>
      <c r="MR22" s="37"/>
      <c r="MS22" s="37"/>
      <c r="MT22" s="37"/>
      <c r="MU22" s="37"/>
      <c r="MV22" s="37"/>
      <c r="MW22" s="37"/>
      <c r="MX22" s="37"/>
      <c r="MY22" s="37"/>
      <c r="MZ22" s="37"/>
      <c r="NA22" s="37"/>
      <c r="NB22" s="37"/>
      <c r="NC22" s="37"/>
      <c r="ND22" s="37"/>
      <c r="NE22" s="37"/>
      <c r="NF22" s="37"/>
      <c r="NG22" s="37"/>
      <c r="NH22" s="37"/>
      <c r="NI22" s="37"/>
      <c r="NJ22" s="37"/>
      <c r="NK22" s="37"/>
      <c r="NL22" s="37"/>
      <c r="NM22" s="37"/>
      <c r="NN22" s="37"/>
      <c r="NO22" s="37"/>
      <c r="NP22" s="37"/>
      <c r="NQ22" s="37"/>
      <c r="NR22" s="37"/>
      <c r="NS22" s="37"/>
      <c r="NT22" s="37"/>
      <c r="NU22" s="37"/>
      <c r="NV22" s="37"/>
      <c r="NW22" s="37"/>
      <c r="NX22" s="37"/>
      <c r="NY22" s="37"/>
      <c r="NZ22" s="37"/>
      <c r="OA22" s="37"/>
      <c r="OB22" s="37"/>
      <c r="OC22" s="37"/>
      <c r="OD22" s="37"/>
      <c r="OE22" s="37"/>
      <c r="OF22" s="37"/>
      <c r="OG22" s="37"/>
      <c r="OH22" s="37"/>
      <c r="OI22" s="37"/>
      <c r="OJ22" s="37"/>
      <c r="OK22" s="37"/>
      <c r="OL22" s="37"/>
      <c r="OM22" s="37"/>
      <c r="ON22" s="37"/>
      <c r="OO22" s="37"/>
      <c r="OP22" s="37"/>
      <c r="OQ22" s="37"/>
      <c r="OR22" s="37"/>
      <c r="OS22" s="37"/>
      <c r="OT22" s="37"/>
      <c r="OU22" s="37"/>
      <c r="OV22" s="37"/>
      <c r="OW22" s="37"/>
      <c r="OX22" s="37"/>
      <c r="OY22" s="37"/>
      <c r="OZ22" s="37"/>
      <c r="PA22" s="37"/>
      <c r="PB22" s="37"/>
      <c r="PC22" s="37"/>
      <c r="PD22" s="37"/>
      <c r="PE22" s="37"/>
      <c r="PF22" s="37"/>
      <c r="PG22" s="37"/>
      <c r="PH22" s="37"/>
      <c r="PI22" s="37"/>
      <c r="PJ22" s="37"/>
      <c r="PK22" s="37"/>
      <c r="PL22" s="37"/>
      <c r="PM22" s="37"/>
      <c r="PN22" s="37"/>
      <c r="PO22" s="37"/>
      <c r="PP22" s="37"/>
      <c r="PQ22" s="37"/>
      <c r="PR22" s="37"/>
      <c r="PS22" s="37"/>
      <c r="PT22" s="37"/>
      <c r="PU22" s="37"/>
      <c r="PV22" s="37"/>
      <c r="PW22" s="37"/>
      <c r="PX22" s="37"/>
      <c r="PY22" s="37"/>
      <c r="PZ22" s="37"/>
      <c r="QA22" s="37"/>
      <c r="QB22" s="37"/>
      <c r="QC22" s="37"/>
      <c r="QD22" s="37"/>
      <c r="QE22" s="37"/>
      <c r="QF22" s="37"/>
      <c r="QG22" s="37"/>
      <c r="QH22" s="37"/>
      <c r="QI22" s="37"/>
      <c r="QJ22" s="37"/>
      <c r="QK22" s="37"/>
      <c r="QL22" s="37"/>
      <c r="QM22" s="37"/>
      <c r="QN22" s="37"/>
      <c r="QO22" s="37"/>
      <c r="QP22" s="37"/>
      <c r="QQ22" s="37"/>
      <c r="QR22" s="37"/>
      <c r="QS22" s="37"/>
      <c r="QT22" s="37"/>
      <c r="QU22" s="37"/>
      <c r="QV22" s="37"/>
      <c r="QW22" s="37"/>
      <c r="QX22" s="37"/>
      <c r="QY22" s="37"/>
      <c r="QZ22" s="37"/>
      <c r="RA22" s="37"/>
      <c r="RB22" s="37"/>
      <c r="RC22" s="37"/>
      <c r="RD22" s="37"/>
      <c r="RE22" s="37"/>
      <c r="RF22" s="37"/>
      <c r="RG22" s="37"/>
      <c r="RH22" s="37"/>
      <c r="RI22" s="37"/>
      <c r="RJ22" s="37"/>
      <c r="RK22" s="37"/>
      <c r="RL22" s="37"/>
      <c r="RM22" s="37"/>
      <c r="RN22" s="37"/>
      <c r="RO22" s="37"/>
      <c r="RP22" s="37"/>
      <c r="RQ22" s="37"/>
      <c r="RR22" s="37"/>
      <c r="RS22" s="37"/>
      <c r="RT22" s="37"/>
      <c r="RU22" s="37"/>
      <c r="RV22" s="37"/>
      <c r="RW22" s="37"/>
      <c r="RX22" s="37"/>
      <c r="RY22" s="37"/>
      <c r="RZ22" s="37"/>
      <c r="SA22" s="37"/>
      <c r="SB22" s="37"/>
      <c r="SC22" s="37"/>
      <c r="SD22" s="37"/>
      <c r="SE22" s="37"/>
      <c r="SF22" s="37"/>
      <c r="SG22" s="37"/>
      <c r="SH22" s="37"/>
      <c r="SI22" s="37"/>
      <c r="SJ22" s="37"/>
      <c r="SK22" s="37"/>
      <c r="SL22" s="37"/>
      <c r="SM22" s="37"/>
      <c r="SN22" s="37"/>
      <c r="SO22" s="37"/>
      <c r="SP22" s="37"/>
      <c r="SQ22" s="37"/>
      <c r="SR22" s="37"/>
      <c r="SS22" s="37"/>
      <c r="ST22" s="37"/>
      <c r="SU22" s="37"/>
      <c r="SV22" s="37"/>
      <c r="SW22" s="37"/>
      <c r="SX22" s="37"/>
      <c r="SY22" s="37"/>
      <c r="SZ22" s="37"/>
      <c r="TA22" s="37"/>
      <c r="TB22" s="37"/>
      <c r="TC22" s="37"/>
      <c r="TD22" s="37"/>
      <c r="TE22" s="37"/>
      <c r="TF22" s="37"/>
      <c r="TG22" s="37"/>
      <c r="TH22" s="37"/>
      <c r="TI22" s="37"/>
      <c r="TJ22" s="37"/>
      <c r="TK22" s="37"/>
      <c r="TL22" s="37"/>
      <c r="TM22" s="37"/>
      <c r="TN22" s="37"/>
      <c r="TO22" s="37"/>
      <c r="TP22" s="37"/>
      <c r="TQ22" s="37"/>
      <c r="TR22" s="37"/>
      <c r="TS22" s="37"/>
      <c r="TT22" s="37"/>
      <c r="TU22" s="37"/>
      <c r="TV22" s="37"/>
      <c r="TW22" s="37"/>
      <c r="TX22" s="37"/>
      <c r="TY22" s="37"/>
      <c r="TZ22" s="37"/>
      <c r="UA22" s="37"/>
      <c r="UB22" s="37"/>
      <c r="UC22" s="37"/>
      <c r="UD22" s="37"/>
      <c r="UE22" s="37"/>
      <c r="UF22" s="37"/>
      <c r="UG22" s="37"/>
      <c r="UH22" s="37"/>
      <c r="UI22" s="37"/>
      <c r="UJ22" s="37"/>
      <c r="UK22" s="37"/>
      <c r="UL22" s="37"/>
      <c r="UM22" s="37"/>
      <c r="UN22" s="37"/>
      <c r="UO22" s="37"/>
      <c r="UP22" s="37"/>
      <c r="UQ22" s="37"/>
      <c r="UR22" s="37"/>
      <c r="US22" s="37"/>
      <c r="UT22" s="37"/>
      <c r="UU22" s="37"/>
      <c r="UV22" s="37"/>
      <c r="UW22" s="37"/>
      <c r="UX22" s="37"/>
      <c r="UY22" s="37"/>
      <c r="UZ22" s="37"/>
      <c r="VA22" s="37"/>
      <c r="VB22" s="37"/>
      <c r="VC22" s="37"/>
      <c r="VD22" s="37"/>
      <c r="VE22" s="37"/>
      <c r="VF22" s="37"/>
      <c r="VG22" s="37"/>
      <c r="VH22" s="37"/>
      <c r="VI22" s="37"/>
      <c r="VJ22" s="37"/>
      <c r="VK22" s="37"/>
      <c r="VL22" s="37"/>
      <c r="VM22" s="37"/>
      <c r="VN22" s="37"/>
      <c r="VO22" s="37"/>
      <c r="VP22" s="37"/>
      <c r="VQ22" s="37"/>
      <c r="VR22" s="37"/>
      <c r="VS22" s="37"/>
      <c r="VT22" s="37"/>
      <c r="VU22" s="37"/>
      <c r="VV22" s="37"/>
      <c r="VW22" s="37"/>
      <c r="VX22" s="37"/>
      <c r="VY22" s="37"/>
      <c r="VZ22" s="37"/>
      <c r="WA22" s="37"/>
      <c r="WB22" s="37"/>
      <c r="WC22" s="37"/>
      <c r="WD22" s="37"/>
      <c r="WE22" s="37"/>
      <c r="WF22" s="37"/>
      <c r="WG22" s="37"/>
      <c r="WH22" s="37"/>
      <c r="WI22" s="37"/>
      <c r="WJ22" s="37"/>
      <c r="WK22" s="37"/>
      <c r="WL22" s="37"/>
      <c r="WM22" s="37"/>
      <c r="WN22" s="37"/>
      <c r="WO22" s="37"/>
      <c r="WP22" s="37"/>
      <c r="WQ22" s="37"/>
      <c r="WR22" s="37"/>
      <c r="WS22" s="37"/>
      <c r="WT22" s="37"/>
      <c r="WU22" s="37"/>
      <c r="WV22" s="37"/>
      <c r="WW22" s="37"/>
      <c r="WX22" s="37"/>
      <c r="WY22" s="37"/>
      <c r="WZ22" s="37"/>
      <c r="XA22" s="37"/>
      <c r="XB22" s="37"/>
      <c r="XC22" s="37"/>
      <c r="XD22" s="37"/>
      <c r="XE22" s="37"/>
      <c r="XF22" s="37"/>
      <c r="XG22" s="37"/>
      <c r="XH22" s="37"/>
      <c r="XI22" s="37"/>
      <c r="XJ22" s="37"/>
      <c r="XK22" s="37"/>
      <c r="XL22" s="37"/>
      <c r="XM22" s="37"/>
      <c r="XN22" s="37"/>
      <c r="XO22" s="37"/>
      <c r="XP22" s="37"/>
      <c r="XQ22" s="37"/>
      <c r="XR22" s="37"/>
      <c r="XS22" s="37"/>
      <c r="XT22" s="37"/>
      <c r="XU22" s="37"/>
      <c r="XV22" s="37"/>
      <c r="XW22" s="37"/>
      <c r="XX22" s="37"/>
      <c r="XY22" s="37"/>
      <c r="XZ22" s="37"/>
      <c r="YA22" s="37"/>
      <c r="YB22" s="37"/>
      <c r="YC22" s="37"/>
      <c r="YD22" s="37"/>
      <c r="YE22" s="37"/>
      <c r="YF22" s="37"/>
      <c r="YG22" s="37"/>
      <c r="YH22" s="37"/>
      <c r="YI22" s="37"/>
      <c r="YJ22" s="37"/>
      <c r="YK22" s="37"/>
      <c r="YL22" s="37"/>
      <c r="YM22" s="37"/>
      <c r="YN22" s="37"/>
      <c r="YO22" s="37"/>
      <c r="YP22" s="37"/>
      <c r="YQ22" s="37"/>
      <c r="YR22" s="37"/>
      <c r="YS22" s="37"/>
      <c r="YT22" s="37"/>
      <c r="YU22" s="37"/>
      <c r="YV22" s="37"/>
      <c r="YW22" s="37"/>
      <c r="YX22" s="37"/>
      <c r="YY22" s="37"/>
      <c r="YZ22" s="37"/>
      <c r="ZA22" s="37"/>
      <c r="ZB22" s="37"/>
      <c r="ZC22" s="37"/>
      <c r="ZD22" s="37"/>
      <c r="ZE22" s="37"/>
      <c r="ZF22" s="37"/>
      <c r="ZG22" s="37"/>
      <c r="ZH22" s="37"/>
      <c r="ZI22" s="37"/>
      <c r="ZJ22" s="37"/>
      <c r="ZK22" s="37"/>
      <c r="ZL22" s="37"/>
      <c r="ZM22" s="37"/>
      <c r="ZN22" s="37"/>
      <c r="ZO22" s="37"/>
      <c r="ZP22" s="37"/>
      <c r="ZQ22" s="37"/>
      <c r="ZR22" s="37"/>
      <c r="ZS22" s="37"/>
      <c r="ZT22" s="37"/>
      <c r="ZU22" s="37"/>
      <c r="ZV22" s="37"/>
      <c r="ZW22" s="37"/>
      <c r="ZX22" s="37"/>
      <c r="ZY22" s="37"/>
      <c r="ZZ22" s="37"/>
      <c r="AAA22" s="37"/>
      <c r="AAB22" s="37"/>
      <c r="AAC22" s="37"/>
      <c r="AAD22" s="37"/>
      <c r="AAE22" s="37"/>
      <c r="AAF22" s="37"/>
      <c r="AAG22" s="37"/>
      <c r="AAH22" s="37"/>
      <c r="AAI22" s="37"/>
      <c r="AAJ22" s="37"/>
      <c r="AAK22" s="37"/>
      <c r="AAL22" s="37"/>
      <c r="AAM22" s="37"/>
      <c r="AAN22" s="37"/>
      <c r="AAO22" s="37"/>
      <c r="AAP22" s="37"/>
      <c r="AAQ22" s="37"/>
      <c r="AAR22" s="37"/>
      <c r="AAS22" s="37"/>
      <c r="AAT22" s="37"/>
      <c r="AAU22" s="37"/>
      <c r="AAV22" s="37"/>
      <c r="AAW22" s="37"/>
      <c r="AAX22" s="37"/>
      <c r="AAY22" s="37"/>
      <c r="AAZ22" s="37"/>
      <c r="ABA22" s="37"/>
      <c r="ABB22" s="37"/>
      <c r="ABC22" s="37"/>
      <c r="ABD22" s="37"/>
      <c r="ABE22" s="37"/>
      <c r="ABF22" s="37"/>
      <c r="ABG22" s="37"/>
      <c r="ABH22" s="37"/>
      <c r="ABI22" s="37"/>
      <c r="ABJ22" s="37"/>
      <c r="ABK22" s="37"/>
      <c r="ABL22" s="37"/>
      <c r="ABM22" s="37"/>
      <c r="ABN22" s="37"/>
      <c r="ABO22" s="37"/>
      <c r="ABP22" s="37"/>
      <c r="ABQ22" s="37"/>
      <c r="ABR22" s="37"/>
      <c r="ABS22" s="37"/>
      <c r="ABT22" s="37"/>
      <c r="ABU22" s="37"/>
      <c r="ABV22" s="37"/>
      <c r="ABW22" s="37"/>
      <c r="ABX22" s="37"/>
      <c r="ABY22" s="37"/>
      <c r="ABZ22" s="37"/>
      <c r="ACA22" s="37"/>
      <c r="ACB22" s="37"/>
      <c r="ACC22" s="37"/>
      <c r="ACD22" s="37"/>
      <c r="ACE22" s="37"/>
      <c r="ACF22" s="37"/>
      <c r="ACG22" s="37"/>
      <c r="ACH22" s="37"/>
      <c r="ACI22" s="37"/>
      <c r="ACJ22" s="37"/>
      <c r="ACK22" s="37"/>
      <c r="ACL22" s="37"/>
      <c r="ACM22" s="37"/>
      <c r="ACN22" s="37"/>
      <c r="ACO22" s="37"/>
      <c r="ACP22" s="37"/>
      <c r="ACQ22" s="37"/>
      <c r="ACR22" s="37"/>
      <c r="ACS22" s="37"/>
      <c r="ACT22" s="37"/>
      <c r="ACU22" s="37"/>
      <c r="ACV22" s="37"/>
      <c r="ACW22" s="37"/>
      <c r="ACX22" s="37"/>
      <c r="ACY22" s="37"/>
      <c r="ACZ22" s="37"/>
      <c r="ADA22" s="37"/>
      <c r="ADB22" s="37"/>
      <c r="ADC22" s="37"/>
      <c r="ADD22" s="37"/>
      <c r="ADE22" s="37"/>
      <c r="ADF22" s="37"/>
      <c r="ADG22" s="37"/>
      <c r="ADH22" s="37"/>
      <c r="ADI22" s="37"/>
      <c r="ADJ22" s="37"/>
      <c r="ADK22" s="37"/>
      <c r="ADL22" s="37"/>
      <c r="ADM22" s="37"/>
      <c r="ADN22" s="37"/>
      <c r="ADO22" s="37"/>
      <c r="ADP22" s="37"/>
      <c r="ADQ22" s="37"/>
      <c r="ADR22" s="37"/>
      <c r="ADS22" s="37"/>
      <c r="ADT22" s="37"/>
      <c r="ADU22" s="37"/>
      <c r="ADV22" s="37"/>
      <c r="ADW22" s="37"/>
      <c r="ADX22" s="37"/>
      <c r="ADY22" s="37"/>
      <c r="ADZ22" s="37"/>
      <c r="AEA22" s="37"/>
      <c r="AEB22" s="37"/>
      <c r="AEC22" s="37"/>
      <c r="AED22" s="37"/>
      <c r="AEE22" s="37"/>
      <c r="AEF22" s="37"/>
      <c r="AEG22" s="37"/>
      <c r="AEH22" s="37"/>
      <c r="AEI22" s="37"/>
      <c r="AEJ22" s="37"/>
      <c r="AEK22" s="37"/>
      <c r="AEL22" s="37"/>
      <c r="AEM22" s="37"/>
      <c r="AEN22" s="37"/>
      <c r="AEO22" s="37"/>
      <c r="AEP22" s="37"/>
      <c r="AEQ22" s="37"/>
      <c r="AER22" s="37"/>
      <c r="AES22" s="37"/>
      <c r="AET22" s="37"/>
      <c r="AEU22" s="37"/>
      <c r="AEV22" s="37"/>
      <c r="AEW22" s="37"/>
      <c r="AEX22" s="37"/>
      <c r="AEY22" s="37"/>
      <c r="AEZ22" s="37"/>
      <c r="AFA22" s="37"/>
      <c r="AFB22" s="37"/>
      <c r="AFC22" s="37"/>
      <c r="AFD22" s="37"/>
      <c r="AFE22" s="37"/>
      <c r="AFF22" s="37"/>
      <c r="AFG22" s="37"/>
      <c r="AFH22" s="37"/>
      <c r="AFI22" s="37"/>
      <c r="AFJ22" s="37"/>
      <c r="AFK22" s="37"/>
      <c r="AFL22" s="37"/>
      <c r="AFM22" s="37"/>
      <c r="AFN22" s="37"/>
      <c r="AFO22" s="37"/>
      <c r="AFP22" s="37"/>
      <c r="AFQ22" s="37"/>
      <c r="AFR22" s="37"/>
      <c r="AFS22" s="37"/>
      <c r="AFT22" s="37"/>
      <c r="AFU22" s="37"/>
      <c r="AFV22" s="37"/>
      <c r="AFW22" s="37"/>
      <c r="AFX22" s="37"/>
      <c r="AFY22" s="37"/>
      <c r="AFZ22" s="37"/>
      <c r="AGA22" s="37"/>
      <c r="AGB22" s="37"/>
      <c r="AGC22" s="37"/>
      <c r="AGD22" s="37"/>
      <c r="AGE22" s="37"/>
      <c r="AGF22" s="37"/>
      <c r="AGG22" s="37"/>
      <c r="AGH22" s="37"/>
      <c r="AGI22" s="37"/>
      <c r="AGJ22" s="37"/>
      <c r="AGK22" s="37"/>
      <c r="AGL22" s="37"/>
      <c r="AGM22" s="37"/>
      <c r="AGN22" s="37"/>
      <c r="AGO22" s="37"/>
      <c r="AGP22" s="37"/>
      <c r="AGQ22" s="37"/>
      <c r="AGR22" s="37"/>
      <c r="AGS22" s="37"/>
      <c r="AGT22" s="37"/>
      <c r="AGU22" s="37"/>
      <c r="AGV22" s="37"/>
      <c r="AGW22" s="37"/>
      <c r="AGX22" s="37"/>
      <c r="AGY22" s="37"/>
      <c r="AGZ22" s="37"/>
      <c r="AHA22" s="37"/>
      <c r="AHB22" s="37"/>
      <c r="AHC22" s="37"/>
      <c r="AHD22" s="37"/>
      <c r="AHE22" s="37"/>
      <c r="AHF22" s="37"/>
      <c r="AHG22" s="37"/>
      <c r="AHH22" s="37"/>
      <c r="AHI22" s="37"/>
      <c r="AHJ22" s="37"/>
      <c r="AHK22" s="37"/>
      <c r="AHL22" s="37"/>
      <c r="AHM22" s="37"/>
      <c r="AHN22" s="37"/>
      <c r="AHO22" s="37"/>
      <c r="AHP22" s="37"/>
      <c r="AHQ22" s="37"/>
      <c r="AHR22" s="37"/>
      <c r="AHS22" s="37"/>
      <c r="AHT22" s="37"/>
      <c r="AHU22" s="37"/>
      <c r="AHV22" s="37"/>
      <c r="AHW22" s="37"/>
      <c r="AHX22" s="37"/>
      <c r="AHY22" s="37"/>
      <c r="AHZ22" s="37"/>
      <c r="AIA22" s="37"/>
      <c r="AIB22" s="37"/>
      <c r="AIC22" s="37"/>
      <c r="AID22" s="37"/>
      <c r="AIE22" s="37"/>
      <c r="AIF22" s="37"/>
      <c r="AIG22" s="37"/>
      <c r="AIH22" s="37"/>
      <c r="AII22" s="37"/>
      <c r="AIJ22" s="37"/>
      <c r="AIK22" s="37"/>
      <c r="AIL22" s="37"/>
      <c r="AIM22" s="37"/>
      <c r="AIN22" s="37"/>
      <c r="AIO22" s="37"/>
      <c r="AIP22" s="37"/>
      <c r="AIQ22" s="37"/>
      <c r="AIR22" s="37"/>
      <c r="AIS22" s="37"/>
      <c r="AIT22" s="37"/>
      <c r="AIU22" s="37"/>
      <c r="AIV22" s="37"/>
      <c r="AIW22" s="37"/>
      <c r="AIX22" s="37"/>
      <c r="AIY22" s="37"/>
      <c r="AIZ22" s="37"/>
      <c r="AJA22" s="37"/>
      <c r="AJB22" s="37"/>
      <c r="AJC22" s="37"/>
      <c r="AJD22" s="37"/>
      <c r="AJE22" s="37"/>
      <c r="AJF22" s="37"/>
      <c r="AJG22" s="37"/>
      <c r="AJH22" s="37"/>
      <c r="AJI22" s="37"/>
      <c r="AJJ22" s="37"/>
      <c r="AJK22" s="37"/>
      <c r="AJL22" s="37"/>
      <c r="AJM22" s="37"/>
      <c r="AJN22" s="37"/>
      <c r="AJO22" s="37"/>
      <c r="AJP22" s="37"/>
      <c r="AJQ22" s="37"/>
      <c r="AJR22" s="37"/>
    </row>
    <row r="23" spans="1:954" s="38" customFormat="1" x14ac:dyDescent="0.2">
      <c r="A23" s="34"/>
      <c r="B23" s="35"/>
      <c r="C23" s="36"/>
      <c r="D23" s="36"/>
      <c r="E23" s="36"/>
      <c r="F23" s="36"/>
      <c r="G23" s="46"/>
      <c r="H23" s="45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  <c r="LI23" s="37"/>
      <c r="LJ23" s="37"/>
      <c r="LK23" s="37"/>
      <c r="LL23" s="37"/>
      <c r="LM23" s="37"/>
      <c r="LN23" s="37"/>
      <c r="LO23" s="37"/>
      <c r="LP23" s="37"/>
      <c r="LQ23" s="37"/>
      <c r="LR23" s="37"/>
      <c r="LS23" s="37"/>
      <c r="LT23" s="37"/>
      <c r="LU23" s="37"/>
      <c r="LV23" s="37"/>
      <c r="LW23" s="37"/>
      <c r="LX23" s="37"/>
      <c r="LY23" s="37"/>
      <c r="LZ23" s="37"/>
      <c r="MA23" s="37"/>
      <c r="MB23" s="37"/>
      <c r="MC23" s="37"/>
      <c r="MD23" s="37"/>
      <c r="ME23" s="37"/>
      <c r="MF23" s="37"/>
      <c r="MG23" s="37"/>
      <c r="MH23" s="37"/>
      <c r="MI23" s="37"/>
      <c r="MJ23" s="37"/>
      <c r="MK23" s="37"/>
      <c r="ML23" s="37"/>
      <c r="MM23" s="37"/>
      <c r="MN23" s="37"/>
      <c r="MO23" s="37"/>
      <c r="MP23" s="37"/>
      <c r="MQ23" s="37"/>
      <c r="MR23" s="37"/>
      <c r="MS23" s="37"/>
      <c r="MT23" s="37"/>
      <c r="MU23" s="37"/>
      <c r="MV23" s="37"/>
      <c r="MW23" s="37"/>
      <c r="MX23" s="37"/>
      <c r="MY23" s="37"/>
      <c r="MZ23" s="37"/>
      <c r="NA23" s="37"/>
      <c r="NB23" s="37"/>
      <c r="NC23" s="37"/>
      <c r="ND23" s="37"/>
      <c r="NE23" s="37"/>
      <c r="NF23" s="37"/>
      <c r="NG23" s="37"/>
      <c r="NH23" s="37"/>
      <c r="NI23" s="37"/>
      <c r="NJ23" s="37"/>
      <c r="NK23" s="37"/>
      <c r="NL23" s="37"/>
      <c r="NM23" s="37"/>
      <c r="NN23" s="37"/>
      <c r="NO23" s="37"/>
      <c r="NP23" s="37"/>
      <c r="NQ23" s="37"/>
      <c r="NR23" s="37"/>
      <c r="NS23" s="37"/>
      <c r="NT23" s="37"/>
      <c r="NU23" s="37"/>
      <c r="NV23" s="37"/>
      <c r="NW23" s="37"/>
      <c r="NX23" s="37"/>
      <c r="NY23" s="37"/>
      <c r="NZ23" s="37"/>
      <c r="OA23" s="37"/>
      <c r="OB23" s="37"/>
      <c r="OC23" s="37"/>
      <c r="OD23" s="37"/>
      <c r="OE23" s="37"/>
      <c r="OF23" s="37"/>
      <c r="OG23" s="37"/>
      <c r="OH23" s="37"/>
      <c r="OI23" s="37"/>
      <c r="OJ23" s="37"/>
      <c r="OK23" s="37"/>
      <c r="OL23" s="37"/>
      <c r="OM23" s="37"/>
      <c r="ON23" s="37"/>
      <c r="OO23" s="37"/>
      <c r="OP23" s="37"/>
      <c r="OQ23" s="37"/>
      <c r="OR23" s="37"/>
      <c r="OS23" s="37"/>
      <c r="OT23" s="37"/>
      <c r="OU23" s="37"/>
      <c r="OV23" s="37"/>
      <c r="OW23" s="37"/>
      <c r="OX23" s="37"/>
      <c r="OY23" s="37"/>
      <c r="OZ23" s="37"/>
      <c r="PA23" s="37"/>
      <c r="PB23" s="37"/>
      <c r="PC23" s="37"/>
      <c r="PD23" s="37"/>
      <c r="PE23" s="37"/>
      <c r="PF23" s="37"/>
      <c r="PG23" s="37"/>
      <c r="PH23" s="37"/>
      <c r="PI23" s="37"/>
      <c r="PJ23" s="37"/>
      <c r="PK23" s="37"/>
      <c r="PL23" s="37"/>
      <c r="PM23" s="37"/>
      <c r="PN23" s="37"/>
      <c r="PO23" s="37"/>
      <c r="PP23" s="37"/>
      <c r="PQ23" s="37"/>
      <c r="PR23" s="37"/>
      <c r="PS23" s="37"/>
      <c r="PT23" s="37"/>
      <c r="PU23" s="37"/>
      <c r="PV23" s="37"/>
      <c r="PW23" s="37"/>
      <c r="PX23" s="37"/>
      <c r="PY23" s="37"/>
      <c r="PZ23" s="37"/>
      <c r="QA23" s="37"/>
      <c r="QB23" s="37"/>
      <c r="QC23" s="37"/>
      <c r="QD23" s="37"/>
      <c r="QE23" s="37"/>
      <c r="QF23" s="37"/>
      <c r="QG23" s="37"/>
      <c r="QH23" s="37"/>
      <c r="QI23" s="37"/>
      <c r="QJ23" s="37"/>
      <c r="QK23" s="37"/>
      <c r="QL23" s="37"/>
      <c r="QM23" s="37"/>
      <c r="QN23" s="37"/>
      <c r="QO23" s="37"/>
      <c r="QP23" s="37"/>
      <c r="QQ23" s="37"/>
      <c r="QR23" s="37"/>
      <c r="QS23" s="37"/>
      <c r="QT23" s="37"/>
      <c r="QU23" s="37"/>
      <c r="QV23" s="37"/>
      <c r="QW23" s="37"/>
      <c r="QX23" s="37"/>
      <c r="QY23" s="37"/>
      <c r="QZ23" s="37"/>
      <c r="RA23" s="37"/>
      <c r="RB23" s="37"/>
      <c r="RC23" s="37"/>
      <c r="RD23" s="37"/>
      <c r="RE23" s="37"/>
      <c r="RF23" s="37"/>
      <c r="RG23" s="37"/>
      <c r="RH23" s="37"/>
      <c r="RI23" s="37"/>
      <c r="RJ23" s="37"/>
      <c r="RK23" s="37"/>
      <c r="RL23" s="37"/>
      <c r="RM23" s="37"/>
      <c r="RN23" s="37"/>
      <c r="RO23" s="37"/>
      <c r="RP23" s="37"/>
      <c r="RQ23" s="37"/>
      <c r="RR23" s="37"/>
      <c r="RS23" s="37"/>
      <c r="RT23" s="37"/>
      <c r="RU23" s="37"/>
      <c r="RV23" s="37"/>
      <c r="RW23" s="37"/>
      <c r="RX23" s="37"/>
      <c r="RY23" s="37"/>
      <c r="RZ23" s="37"/>
      <c r="SA23" s="37"/>
      <c r="SB23" s="37"/>
      <c r="SC23" s="37"/>
      <c r="SD23" s="37"/>
      <c r="SE23" s="37"/>
      <c r="SF23" s="37"/>
      <c r="SG23" s="37"/>
      <c r="SH23" s="37"/>
      <c r="SI23" s="37"/>
      <c r="SJ23" s="37"/>
      <c r="SK23" s="37"/>
      <c r="SL23" s="37"/>
      <c r="SM23" s="37"/>
      <c r="SN23" s="37"/>
      <c r="SO23" s="37"/>
      <c r="SP23" s="37"/>
      <c r="SQ23" s="37"/>
      <c r="SR23" s="37"/>
      <c r="SS23" s="37"/>
      <c r="ST23" s="37"/>
      <c r="SU23" s="37"/>
      <c r="SV23" s="37"/>
      <c r="SW23" s="37"/>
      <c r="SX23" s="37"/>
      <c r="SY23" s="37"/>
      <c r="SZ23" s="37"/>
      <c r="TA23" s="37"/>
      <c r="TB23" s="37"/>
      <c r="TC23" s="37"/>
      <c r="TD23" s="37"/>
      <c r="TE23" s="37"/>
      <c r="TF23" s="37"/>
      <c r="TG23" s="37"/>
      <c r="TH23" s="37"/>
      <c r="TI23" s="37"/>
      <c r="TJ23" s="37"/>
      <c r="TK23" s="37"/>
      <c r="TL23" s="37"/>
      <c r="TM23" s="37"/>
      <c r="TN23" s="37"/>
      <c r="TO23" s="37"/>
      <c r="TP23" s="37"/>
      <c r="TQ23" s="37"/>
      <c r="TR23" s="37"/>
      <c r="TS23" s="37"/>
      <c r="TT23" s="37"/>
      <c r="TU23" s="37"/>
      <c r="TV23" s="37"/>
      <c r="TW23" s="37"/>
      <c r="TX23" s="37"/>
      <c r="TY23" s="37"/>
      <c r="TZ23" s="37"/>
      <c r="UA23" s="37"/>
      <c r="UB23" s="37"/>
      <c r="UC23" s="37"/>
      <c r="UD23" s="37"/>
      <c r="UE23" s="37"/>
      <c r="UF23" s="37"/>
      <c r="UG23" s="37"/>
      <c r="UH23" s="37"/>
      <c r="UI23" s="37"/>
      <c r="UJ23" s="37"/>
      <c r="UK23" s="37"/>
      <c r="UL23" s="37"/>
      <c r="UM23" s="37"/>
      <c r="UN23" s="37"/>
      <c r="UO23" s="37"/>
      <c r="UP23" s="37"/>
      <c r="UQ23" s="37"/>
      <c r="UR23" s="37"/>
      <c r="US23" s="37"/>
      <c r="UT23" s="37"/>
      <c r="UU23" s="37"/>
      <c r="UV23" s="37"/>
      <c r="UW23" s="37"/>
      <c r="UX23" s="37"/>
      <c r="UY23" s="37"/>
      <c r="UZ23" s="37"/>
      <c r="VA23" s="37"/>
      <c r="VB23" s="37"/>
      <c r="VC23" s="37"/>
      <c r="VD23" s="37"/>
      <c r="VE23" s="37"/>
      <c r="VF23" s="37"/>
      <c r="VG23" s="37"/>
      <c r="VH23" s="37"/>
      <c r="VI23" s="37"/>
      <c r="VJ23" s="37"/>
      <c r="VK23" s="37"/>
      <c r="VL23" s="37"/>
      <c r="VM23" s="37"/>
      <c r="VN23" s="37"/>
      <c r="VO23" s="37"/>
      <c r="VP23" s="37"/>
      <c r="VQ23" s="37"/>
      <c r="VR23" s="37"/>
      <c r="VS23" s="37"/>
      <c r="VT23" s="37"/>
      <c r="VU23" s="37"/>
      <c r="VV23" s="37"/>
      <c r="VW23" s="37"/>
      <c r="VX23" s="37"/>
      <c r="VY23" s="37"/>
      <c r="VZ23" s="37"/>
      <c r="WA23" s="37"/>
      <c r="WB23" s="37"/>
      <c r="WC23" s="37"/>
      <c r="WD23" s="37"/>
      <c r="WE23" s="37"/>
      <c r="WF23" s="37"/>
      <c r="WG23" s="37"/>
      <c r="WH23" s="37"/>
      <c r="WI23" s="37"/>
      <c r="WJ23" s="37"/>
      <c r="WK23" s="37"/>
      <c r="WL23" s="37"/>
      <c r="WM23" s="37"/>
      <c r="WN23" s="37"/>
      <c r="WO23" s="37"/>
      <c r="WP23" s="37"/>
      <c r="WQ23" s="37"/>
      <c r="WR23" s="37"/>
      <c r="WS23" s="37"/>
      <c r="WT23" s="37"/>
      <c r="WU23" s="37"/>
      <c r="WV23" s="37"/>
      <c r="WW23" s="37"/>
      <c r="WX23" s="37"/>
      <c r="WY23" s="37"/>
      <c r="WZ23" s="37"/>
      <c r="XA23" s="37"/>
      <c r="XB23" s="37"/>
      <c r="XC23" s="37"/>
      <c r="XD23" s="37"/>
      <c r="XE23" s="37"/>
      <c r="XF23" s="37"/>
      <c r="XG23" s="37"/>
      <c r="XH23" s="37"/>
      <c r="XI23" s="37"/>
      <c r="XJ23" s="37"/>
      <c r="XK23" s="37"/>
      <c r="XL23" s="37"/>
      <c r="XM23" s="37"/>
      <c r="XN23" s="37"/>
      <c r="XO23" s="37"/>
      <c r="XP23" s="37"/>
      <c r="XQ23" s="37"/>
      <c r="XR23" s="37"/>
      <c r="XS23" s="37"/>
      <c r="XT23" s="37"/>
      <c r="XU23" s="37"/>
      <c r="XV23" s="37"/>
      <c r="XW23" s="37"/>
      <c r="XX23" s="37"/>
      <c r="XY23" s="37"/>
      <c r="XZ23" s="37"/>
      <c r="YA23" s="37"/>
      <c r="YB23" s="37"/>
      <c r="YC23" s="37"/>
      <c r="YD23" s="37"/>
      <c r="YE23" s="37"/>
      <c r="YF23" s="37"/>
      <c r="YG23" s="37"/>
      <c r="YH23" s="37"/>
      <c r="YI23" s="37"/>
      <c r="YJ23" s="37"/>
      <c r="YK23" s="37"/>
      <c r="YL23" s="37"/>
      <c r="YM23" s="37"/>
      <c r="YN23" s="37"/>
      <c r="YO23" s="37"/>
      <c r="YP23" s="37"/>
      <c r="YQ23" s="37"/>
      <c r="YR23" s="37"/>
      <c r="YS23" s="37"/>
      <c r="YT23" s="37"/>
      <c r="YU23" s="37"/>
      <c r="YV23" s="37"/>
      <c r="YW23" s="37"/>
      <c r="YX23" s="37"/>
      <c r="YY23" s="37"/>
      <c r="YZ23" s="37"/>
      <c r="ZA23" s="37"/>
      <c r="ZB23" s="37"/>
      <c r="ZC23" s="37"/>
      <c r="ZD23" s="37"/>
      <c r="ZE23" s="37"/>
      <c r="ZF23" s="37"/>
      <c r="ZG23" s="37"/>
      <c r="ZH23" s="37"/>
      <c r="ZI23" s="37"/>
      <c r="ZJ23" s="37"/>
      <c r="ZK23" s="37"/>
      <c r="ZL23" s="37"/>
      <c r="ZM23" s="37"/>
      <c r="ZN23" s="37"/>
      <c r="ZO23" s="37"/>
      <c r="ZP23" s="37"/>
      <c r="ZQ23" s="37"/>
      <c r="ZR23" s="37"/>
      <c r="ZS23" s="37"/>
      <c r="ZT23" s="37"/>
      <c r="ZU23" s="37"/>
      <c r="ZV23" s="37"/>
      <c r="ZW23" s="37"/>
      <c r="ZX23" s="37"/>
      <c r="ZY23" s="37"/>
      <c r="ZZ23" s="37"/>
      <c r="AAA23" s="37"/>
      <c r="AAB23" s="37"/>
      <c r="AAC23" s="37"/>
      <c r="AAD23" s="37"/>
      <c r="AAE23" s="37"/>
      <c r="AAF23" s="37"/>
      <c r="AAG23" s="37"/>
      <c r="AAH23" s="37"/>
      <c r="AAI23" s="37"/>
      <c r="AAJ23" s="37"/>
      <c r="AAK23" s="37"/>
      <c r="AAL23" s="37"/>
      <c r="AAM23" s="37"/>
      <c r="AAN23" s="37"/>
      <c r="AAO23" s="37"/>
      <c r="AAP23" s="37"/>
      <c r="AAQ23" s="37"/>
      <c r="AAR23" s="37"/>
      <c r="AAS23" s="37"/>
      <c r="AAT23" s="37"/>
      <c r="AAU23" s="37"/>
      <c r="AAV23" s="37"/>
      <c r="AAW23" s="37"/>
      <c r="AAX23" s="37"/>
      <c r="AAY23" s="37"/>
      <c r="AAZ23" s="37"/>
      <c r="ABA23" s="37"/>
      <c r="ABB23" s="37"/>
      <c r="ABC23" s="37"/>
      <c r="ABD23" s="37"/>
      <c r="ABE23" s="37"/>
      <c r="ABF23" s="37"/>
      <c r="ABG23" s="37"/>
      <c r="ABH23" s="37"/>
      <c r="ABI23" s="37"/>
      <c r="ABJ23" s="37"/>
      <c r="ABK23" s="37"/>
      <c r="ABL23" s="37"/>
      <c r="ABM23" s="37"/>
      <c r="ABN23" s="37"/>
      <c r="ABO23" s="37"/>
      <c r="ABP23" s="37"/>
      <c r="ABQ23" s="37"/>
      <c r="ABR23" s="37"/>
      <c r="ABS23" s="37"/>
      <c r="ABT23" s="37"/>
      <c r="ABU23" s="37"/>
      <c r="ABV23" s="37"/>
      <c r="ABW23" s="37"/>
      <c r="ABX23" s="37"/>
      <c r="ABY23" s="37"/>
      <c r="ABZ23" s="37"/>
      <c r="ACA23" s="37"/>
      <c r="ACB23" s="37"/>
      <c r="ACC23" s="37"/>
      <c r="ACD23" s="37"/>
      <c r="ACE23" s="37"/>
      <c r="ACF23" s="37"/>
      <c r="ACG23" s="37"/>
      <c r="ACH23" s="37"/>
      <c r="ACI23" s="37"/>
      <c r="ACJ23" s="37"/>
      <c r="ACK23" s="37"/>
      <c r="ACL23" s="37"/>
      <c r="ACM23" s="37"/>
      <c r="ACN23" s="37"/>
      <c r="ACO23" s="37"/>
      <c r="ACP23" s="37"/>
      <c r="ACQ23" s="37"/>
      <c r="ACR23" s="37"/>
      <c r="ACS23" s="37"/>
      <c r="ACT23" s="37"/>
      <c r="ACU23" s="37"/>
      <c r="ACV23" s="37"/>
      <c r="ACW23" s="37"/>
      <c r="ACX23" s="37"/>
      <c r="ACY23" s="37"/>
      <c r="ACZ23" s="37"/>
      <c r="ADA23" s="37"/>
      <c r="ADB23" s="37"/>
      <c r="ADC23" s="37"/>
      <c r="ADD23" s="37"/>
      <c r="ADE23" s="37"/>
      <c r="ADF23" s="37"/>
      <c r="ADG23" s="37"/>
      <c r="ADH23" s="37"/>
      <c r="ADI23" s="37"/>
      <c r="ADJ23" s="37"/>
      <c r="ADK23" s="37"/>
      <c r="ADL23" s="37"/>
      <c r="ADM23" s="37"/>
      <c r="ADN23" s="37"/>
      <c r="ADO23" s="37"/>
      <c r="ADP23" s="37"/>
      <c r="ADQ23" s="37"/>
      <c r="ADR23" s="37"/>
      <c r="ADS23" s="37"/>
      <c r="ADT23" s="37"/>
      <c r="ADU23" s="37"/>
      <c r="ADV23" s="37"/>
      <c r="ADW23" s="37"/>
      <c r="ADX23" s="37"/>
      <c r="ADY23" s="37"/>
      <c r="ADZ23" s="37"/>
      <c r="AEA23" s="37"/>
      <c r="AEB23" s="37"/>
      <c r="AEC23" s="37"/>
      <c r="AED23" s="37"/>
      <c r="AEE23" s="37"/>
      <c r="AEF23" s="37"/>
      <c r="AEG23" s="37"/>
      <c r="AEH23" s="37"/>
      <c r="AEI23" s="37"/>
      <c r="AEJ23" s="37"/>
      <c r="AEK23" s="37"/>
      <c r="AEL23" s="37"/>
      <c r="AEM23" s="37"/>
      <c r="AEN23" s="37"/>
      <c r="AEO23" s="37"/>
      <c r="AEP23" s="37"/>
      <c r="AEQ23" s="37"/>
      <c r="AER23" s="37"/>
      <c r="AES23" s="37"/>
      <c r="AET23" s="37"/>
      <c r="AEU23" s="37"/>
      <c r="AEV23" s="37"/>
      <c r="AEW23" s="37"/>
      <c r="AEX23" s="37"/>
      <c r="AEY23" s="37"/>
      <c r="AEZ23" s="37"/>
      <c r="AFA23" s="37"/>
      <c r="AFB23" s="37"/>
      <c r="AFC23" s="37"/>
      <c r="AFD23" s="37"/>
      <c r="AFE23" s="37"/>
      <c r="AFF23" s="37"/>
      <c r="AFG23" s="37"/>
      <c r="AFH23" s="37"/>
      <c r="AFI23" s="37"/>
      <c r="AFJ23" s="37"/>
      <c r="AFK23" s="37"/>
      <c r="AFL23" s="37"/>
      <c r="AFM23" s="37"/>
      <c r="AFN23" s="37"/>
      <c r="AFO23" s="37"/>
      <c r="AFP23" s="37"/>
      <c r="AFQ23" s="37"/>
      <c r="AFR23" s="37"/>
      <c r="AFS23" s="37"/>
      <c r="AFT23" s="37"/>
      <c r="AFU23" s="37"/>
      <c r="AFV23" s="37"/>
      <c r="AFW23" s="37"/>
      <c r="AFX23" s="37"/>
      <c r="AFY23" s="37"/>
      <c r="AFZ23" s="37"/>
      <c r="AGA23" s="37"/>
      <c r="AGB23" s="37"/>
      <c r="AGC23" s="37"/>
      <c r="AGD23" s="37"/>
      <c r="AGE23" s="37"/>
      <c r="AGF23" s="37"/>
      <c r="AGG23" s="37"/>
      <c r="AGH23" s="37"/>
      <c r="AGI23" s="37"/>
      <c r="AGJ23" s="37"/>
      <c r="AGK23" s="37"/>
      <c r="AGL23" s="37"/>
      <c r="AGM23" s="37"/>
      <c r="AGN23" s="37"/>
      <c r="AGO23" s="37"/>
      <c r="AGP23" s="37"/>
      <c r="AGQ23" s="37"/>
      <c r="AGR23" s="37"/>
      <c r="AGS23" s="37"/>
      <c r="AGT23" s="37"/>
      <c r="AGU23" s="37"/>
      <c r="AGV23" s="37"/>
      <c r="AGW23" s="37"/>
      <c r="AGX23" s="37"/>
      <c r="AGY23" s="37"/>
      <c r="AGZ23" s="37"/>
      <c r="AHA23" s="37"/>
      <c r="AHB23" s="37"/>
      <c r="AHC23" s="37"/>
      <c r="AHD23" s="37"/>
      <c r="AHE23" s="37"/>
      <c r="AHF23" s="37"/>
      <c r="AHG23" s="37"/>
      <c r="AHH23" s="37"/>
      <c r="AHI23" s="37"/>
      <c r="AHJ23" s="37"/>
      <c r="AHK23" s="37"/>
      <c r="AHL23" s="37"/>
      <c r="AHM23" s="37"/>
      <c r="AHN23" s="37"/>
      <c r="AHO23" s="37"/>
      <c r="AHP23" s="37"/>
      <c r="AHQ23" s="37"/>
      <c r="AHR23" s="37"/>
      <c r="AHS23" s="37"/>
      <c r="AHT23" s="37"/>
      <c r="AHU23" s="37"/>
      <c r="AHV23" s="37"/>
      <c r="AHW23" s="37"/>
      <c r="AHX23" s="37"/>
      <c r="AHY23" s="37"/>
      <c r="AHZ23" s="37"/>
      <c r="AIA23" s="37"/>
      <c r="AIB23" s="37"/>
      <c r="AIC23" s="37"/>
      <c r="AID23" s="37"/>
      <c r="AIE23" s="37"/>
      <c r="AIF23" s="37"/>
      <c r="AIG23" s="37"/>
      <c r="AIH23" s="37"/>
      <c r="AII23" s="37"/>
      <c r="AIJ23" s="37"/>
      <c r="AIK23" s="37"/>
      <c r="AIL23" s="37"/>
      <c r="AIM23" s="37"/>
      <c r="AIN23" s="37"/>
      <c r="AIO23" s="37"/>
      <c r="AIP23" s="37"/>
      <c r="AIQ23" s="37"/>
      <c r="AIR23" s="37"/>
      <c r="AIS23" s="37"/>
      <c r="AIT23" s="37"/>
      <c r="AIU23" s="37"/>
      <c r="AIV23" s="37"/>
      <c r="AIW23" s="37"/>
      <c r="AIX23" s="37"/>
      <c r="AIY23" s="37"/>
      <c r="AIZ23" s="37"/>
      <c r="AJA23" s="37"/>
      <c r="AJB23" s="37"/>
      <c r="AJC23" s="37"/>
      <c r="AJD23" s="37"/>
      <c r="AJE23" s="37"/>
      <c r="AJF23" s="37"/>
      <c r="AJG23" s="37"/>
      <c r="AJH23" s="37"/>
      <c r="AJI23" s="37"/>
      <c r="AJJ23" s="37"/>
      <c r="AJK23" s="37"/>
      <c r="AJL23" s="37"/>
      <c r="AJM23" s="37"/>
      <c r="AJN23" s="37"/>
      <c r="AJO23" s="37"/>
      <c r="AJP23" s="37"/>
      <c r="AJQ23" s="37"/>
      <c r="AJR23" s="37"/>
    </row>
    <row r="24" spans="1:954" s="38" customFormat="1" x14ac:dyDescent="0.2">
      <c r="A24" s="34"/>
      <c r="B24" s="35"/>
      <c r="C24" s="36"/>
      <c r="D24" s="36"/>
      <c r="E24" s="36"/>
      <c r="F24" s="36"/>
      <c r="G24" s="46"/>
      <c r="H24" s="45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  <c r="LI24" s="37"/>
      <c r="LJ24" s="37"/>
      <c r="LK24" s="37"/>
      <c r="LL24" s="37"/>
      <c r="LM24" s="37"/>
      <c r="LN24" s="37"/>
      <c r="LO24" s="37"/>
      <c r="LP24" s="37"/>
      <c r="LQ24" s="37"/>
      <c r="LR24" s="37"/>
      <c r="LS24" s="37"/>
      <c r="LT24" s="37"/>
      <c r="LU24" s="37"/>
      <c r="LV24" s="37"/>
      <c r="LW24" s="37"/>
      <c r="LX24" s="37"/>
      <c r="LY24" s="37"/>
      <c r="LZ24" s="37"/>
      <c r="MA24" s="37"/>
      <c r="MB24" s="37"/>
      <c r="MC24" s="37"/>
      <c r="MD24" s="37"/>
      <c r="ME24" s="37"/>
      <c r="MF24" s="37"/>
      <c r="MG24" s="37"/>
      <c r="MH24" s="37"/>
      <c r="MI24" s="37"/>
      <c r="MJ24" s="37"/>
      <c r="MK24" s="37"/>
      <c r="ML24" s="37"/>
      <c r="MM24" s="37"/>
      <c r="MN24" s="37"/>
      <c r="MO24" s="37"/>
      <c r="MP24" s="37"/>
      <c r="MQ24" s="37"/>
      <c r="MR24" s="37"/>
      <c r="MS24" s="37"/>
      <c r="MT24" s="37"/>
      <c r="MU24" s="37"/>
      <c r="MV24" s="37"/>
      <c r="MW24" s="37"/>
      <c r="MX24" s="37"/>
      <c r="MY24" s="37"/>
      <c r="MZ24" s="37"/>
      <c r="NA24" s="37"/>
      <c r="NB24" s="37"/>
      <c r="NC24" s="37"/>
      <c r="ND24" s="37"/>
      <c r="NE24" s="37"/>
      <c r="NF24" s="37"/>
      <c r="NG24" s="37"/>
      <c r="NH24" s="37"/>
      <c r="NI24" s="37"/>
      <c r="NJ24" s="37"/>
      <c r="NK24" s="37"/>
      <c r="NL24" s="37"/>
      <c r="NM24" s="37"/>
      <c r="NN24" s="37"/>
      <c r="NO24" s="37"/>
      <c r="NP24" s="37"/>
      <c r="NQ24" s="37"/>
      <c r="NR24" s="37"/>
      <c r="NS24" s="37"/>
      <c r="NT24" s="37"/>
      <c r="NU24" s="37"/>
      <c r="NV24" s="37"/>
      <c r="NW24" s="37"/>
      <c r="NX24" s="37"/>
      <c r="NY24" s="37"/>
      <c r="NZ24" s="37"/>
      <c r="OA24" s="37"/>
      <c r="OB24" s="37"/>
      <c r="OC24" s="37"/>
      <c r="OD24" s="37"/>
      <c r="OE24" s="37"/>
      <c r="OF24" s="37"/>
      <c r="OG24" s="37"/>
      <c r="OH24" s="37"/>
      <c r="OI24" s="37"/>
      <c r="OJ24" s="37"/>
      <c r="OK24" s="37"/>
      <c r="OL24" s="37"/>
      <c r="OM24" s="37"/>
      <c r="ON24" s="37"/>
      <c r="OO24" s="37"/>
      <c r="OP24" s="37"/>
      <c r="OQ24" s="37"/>
      <c r="OR24" s="37"/>
      <c r="OS24" s="37"/>
      <c r="OT24" s="37"/>
      <c r="OU24" s="37"/>
      <c r="OV24" s="37"/>
      <c r="OW24" s="37"/>
      <c r="OX24" s="37"/>
      <c r="OY24" s="37"/>
      <c r="OZ24" s="37"/>
      <c r="PA24" s="37"/>
      <c r="PB24" s="37"/>
      <c r="PC24" s="37"/>
      <c r="PD24" s="37"/>
      <c r="PE24" s="37"/>
      <c r="PF24" s="37"/>
      <c r="PG24" s="37"/>
      <c r="PH24" s="37"/>
      <c r="PI24" s="37"/>
      <c r="PJ24" s="37"/>
      <c r="PK24" s="37"/>
      <c r="PL24" s="37"/>
      <c r="PM24" s="37"/>
      <c r="PN24" s="37"/>
      <c r="PO24" s="37"/>
      <c r="PP24" s="37"/>
      <c r="PQ24" s="37"/>
      <c r="PR24" s="37"/>
      <c r="PS24" s="37"/>
      <c r="PT24" s="37"/>
      <c r="PU24" s="37"/>
      <c r="PV24" s="37"/>
      <c r="PW24" s="37"/>
      <c r="PX24" s="37"/>
      <c r="PY24" s="37"/>
      <c r="PZ24" s="37"/>
      <c r="QA24" s="37"/>
      <c r="QB24" s="37"/>
      <c r="QC24" s="37"/>
      <c r="QD24" s="37"/>
      <c r="QE24" s="37"/>
      <c r="QF24" s="37"/>
      <c r="QG24" s="37"/>
      <c r="QH24" s="37"/>
      <c r="QI24" s="37"/>
      <c r="QJ24" s="37"/>
      <c r="QK24" s="37"/>
      <c r="QL24" s="37"/>
      <c r="QM24" s="37"/>
      <c r="QN24" s="37"/>
      <c r="QO24" s="37"/>
      <c r="QP24" s="37"/>
      <c r="QQ24" s="37"/>
      <c r="QR24" s="37"/>
      <c r="QS24" s="37"/>
      <c r="QT24" s="37"/>
      <c r="QU24" s="37"/>
      <c r="QV24" s="37"/>
      <c r="QW24" s="37"/>
      <c r="QX24" s="37"/>
      <c r="QY24" s="37"/>
      <c r="QZ24" s="37"/>
      <c r="RA24" s="37"/>
      <c r="RB24" s="37"/>
      <c r="RC24" s="37"/>
      <c r="RD24" s="37"/>
      <c r="RE24" s="37"/>
      <c r="RF24" s="37"/>
      <c r="RG24" s="37"/>
      <c r="RH24" s="37"/>
      <c r="RI24" s="37"/>
      <c r="RJ24" s="37"/>
      <c r="RK24" s="37"/>
      <c r="RL24" s="37"/>
      <c r="RM24" s="37"/>
      <c r="RN24" s="37"/>
      <c r="RO24" s="37"/>
      <c r="RP24" s="37"/>
      <c r="RQ24" s="37"/>
      <c r="RR24" s="37"/>
      <c r="RS24" s="37"/>
      <c r="RT24" s="37"/>
      <c r="RU24" s="37"/>
      <c r="RV24" s="37"/>
      <c r="RW24" s="37"/>
      <c r="RX24" s="37"/>
      <c r="RY24" s="37"/>
      <c r="RZ24" s="37"/>
      <c r="SA24" s="37"/>
      <c r="SB24" s="37"/>
      <c r="SC24" s="37"/>
      <c r="SD24" s="37"/>
      <c r="SE24" s="37"/>
      <c r="SF24" s="37"/>
      <c r="SG24" s="37"/>
      <c r="SH24" s="37"/>
      <c r="SI24" s="37"/>
      <c r="SJ24" s="37"/>
      <c r="SK24" s="37"/>
      <c r="SL24" s="37"/>
      <c r="SM24" s="37"/>
      <c r="SN24" s="37"/>
      <c r="SO24" s="37"/>
      <c r="SP24" s="37"/>
      <c r="SQ24" s="37"/>
      <c r="SR24" s="37"/>
      <c r="SS24" s="37"/>
      <c r="ST24" s="37"/>
      <c r="SU24" s="37"/>
      <c r="SV24" s="37"/>
      <c r="SW24" s="37"/>
      <c r="SX24" s="37"/>
      <c r="SY24" s="37"/>
      <c r="SZ24" s="37"/>
      <c r="TA24" s="37"/>
      <c r="TB24" s="37"/>
      <c r="TC24" s="37"/>
      <c r="TD24" s="37"/>
      <c r="TE24" s="37"/>
      <c r="TF24" s="37"/>
      <c r="TG24" s="37"/>
      <c r="TH24" s="37"/>
      <c r="TI24" s="37"/>
      <c r="TJ24" s="37"/>
      <c r="TK24" s="37"/>
      <c r="TL24" s="37"/>
      <c r="TM24" s="37"/>
      <c r="TN24" s="37"/>
      <c r="TO24" s="37"/>
      <c r="TP24" s="37"/>
      <c r="TQ24" s="37"/>
      <c r="TR24" s="37"/>
      <c r="TS24" s="37"/>
      <c r="TT24" s="37"/>
      <c r="TU24" s="37"/>
      <c r="TV24" s="37"/>
      <c r="TW24" s="37"/>
      <c r="TX24" s="37"/>
      <c r="TY24" s="37"/>
      <c r="TZ24" s="37"/>
      <c r="UA24" s="37"/>
      <c r="UB24" s="37"/>
      <c r="UC24" s="37"/>
      <c r="UD24" s="37"/>
      <c r="UE24" s="37"/>
      <c r="UF24" s="37"/>
      <c r="UG24" s="37"/>
      <c r="UH24" s="37"/>
      <c r="UI24" s="37"/>
      <c r="UJ24" s="37"/>
      <c r="UK24" s="37"/>
      <c r="UL24" s="37"/>
      <c r="UM24" s="37"/>
      <c r="UN24" s="37"/>
      <c r="UO24" s="37"/>
      <c r="UP24" s="37"/>
      <c r="UQ24" s="37"/>
      <c r="UR24" s="37"/>
      <c r="US24" s="37"/>
      <c r="UT24" s="37"/>
      <c r="UU24" s="37"/>
      <c r="UV24" s="37"/>
      <c r="UW24" s="37"/>
      <c r="UX24" s="37"/>
      <c r="UY24" s="37"/>
      <c r="UZ24" s="37"/>
      <c r="VA24" s="37"/>
      <c r="VB24" s="37"/>
      <c r="VC24" s="37"/>
      <c r="VD24" s="37"/>
      <c r="VE24" s="37"/>
      <c r="VF24" s="37"/>
      <c r="VG24" s="37"/>
      <c r="VH24" s="37"/>
      <c r="VI24" s="37"/>
      <c r="VJ24" s="37"/>
      <c r="VK24" s="37"/>
      <c r="VL24" s="37"/>
      <c r="VM24" s="37"/>
      <c r="VN24" s="37"/>
      <c r="VO24" s="37"/>
      <c r="VP24" s="37"/>
      <c r="VQ24" s="37"/>
      <c r="VR24" s="37"/>
      <c r="VS24" s="37"/>
      <c r="VT24" s="37"/>
      <c r="VU24" s="37"/>
      <c r="VV24" s="37"/>
      <c r="VW24" s="37"/>
      <c r="VX24" s="37"/>
      <c r="VY24" s="37"/>
      <c r="VZ24" s="37"/>
      <c r="WA24" s="37"/>
      <c r="WB24" s="37"/>
      <c r="WC24" s="37"/>
      <c r="WD24" s="37"/>
      <c r="WE24" s="37"/>
      <c r="WF24" s="37"/>
      <c r="WG24" s="37"/>
      <c r="WH24" s="37"/>
      <c r="WI24" s="37"/>
      <c r="WJ24" s="37"/>
      <c r="WK24" s="37"/>
      <c r="WL24" s="37"/>
      <c r="WM24" s="37"/>
      <c r="WN24" s="37"/>
      <c r="WO24" s="37"/>
      <c r="WP24" s="37"/>
      <c r="WQ24" s="37"/>
      <c r="WR24" s="37"/>
      <c r="WS24" s="37"/>
      <c r="WT24" s="37"/>
      <c r="WU24" s="37"/>
      <c r="WV24" s="37"/>
      <c r="WW24" s="37"/>
      <c r="WX24" s="37"/>
      <c r="WY24" s="37"/>
      <c r="WZ24" s="37"/>
      <c r="XA24" s="37"/>
      <c r="XB24" s="37"/>
      <c r="XC24" s="37"/>
      <c r="XD24" s="37"/>
      <c r="XE24" s="37"/>
      <c r="XF24" s="37"/>
      <c r="XG24" s="37"/>
      <c r="XH24" s="37"/>
      <c r="XI24" s="37"/>
      <c r="XJ24" s="37"/>
      <c r="XK24" s="37"/>
      <c r="XL24" s="37"/>
      <c r="XM24" s="37"/>
      <c r="XN24" s="37"/>
      <c r="XO24" s="37"/>
      <c r="XP24" s="37"/>
      <c r="XQ24" s="37"/>
      <c r="XR24" s="37"/>
      <c r="XS24" s="37"/>
      <c r="XT24" s="37"/>
      <c r="XU24" s="37"/>
      <c r="XV24" s="37"/>
      <c r="XW24" s="37"/>
      <c r="XX24" s="37"/>
      <c r="XY24" s="37"/>
      <c r="XZ24" s="37"/>
      <c r="YA24" s="37"/>
      <c r="YB24" s="37"/>
      <c r="YC24" s="37"/>
      <c r="YD24" s="37"/>
      <c r="YE24" s="37"/>
      <c r="YF24" s="37"/>
      <c r="YG24" s="37"/>
      <c r="YH24" s="37"/>
      <c r="YI24" s="37"/>
      <c r="YJ24" s="37"/>
      <c r="YK24" s="37"/>
      <c r="YL24" s="37"/>
      <c r="YM24" s="37"/>
      <c r="YN24" s="37"/>
      <c r="YO24" s="37"/>
      <c r="YP24" s="37"/>
      <c r="YQ24" s="37"/>
      <c r="YR24" s="37"/>
      <c r="YS24" s="37"/>
      <c r="YT24" s="37"/>
      <c r="YU24" s="37"/>
      <c r="YV24" s="37"/>
      <c r="YW24" s="37"/>
      <c r="YX24" s="37"/>
      <c r="YY24" s="37"/>
      <c r="YZ24" s="37"/>
      <c r="ZA24" s="37"/>
      <c r="ZB24" s="37"/>
      <c r="ZC24" s="37"/>
      <c r="ZD24" s="37"/>
      <c r="ZE24" s="37"/>
      <c r="ZF24" s="37"/>
      <c r="ZG24" s="37"/>
      <c r="ZH24" s="37"/>
      <c r="ZI24" s="37"/>
      <c r="ZJ24" s="37"/>
      <c r="ZK24" s="37"/>
      <c r="ZL24" s="37"/>
      <c r="ZM24" s="37"/>
      <c r="ZN24" s="37"/>
      <c r="ZO24" s="37"/>
      <c r="ZP24" s="37"/>
      <c r="ZQ24" s="37"/>
      <c r="ZR24" s="37"/>
      <c r="ZS24" s="37"/>
      <c r="ZT24" s="37"/>
      <c r="ZU24" s="37"/>
      <c r="ZV24" s="37"/>
      <c r="ZW24" s="37"/>
      <c r="ZX24" s="37"/>
      <c r="ZY24" s="37"/>
      <c r="ZZ24" s="37"/>
      <c r="AAA24" s="37"/>
      <c r="AAB24" s="37"/>
      <c r="AAC24" s="37"/>
      <c r="AAD24" s="37"/>
      <c r="AAE24" s="37"/>
      <c r="AAF24" s="37"/>
      <c r="AAG24" s="37"/>
      <c r="AAH24" s="37"/>
      <c r="AAI24" s="37"/>
      <c r="AAJ24" s="37"/>
      <c r="AAK24" s="37"/>
      <c r="AAL24" s="37"/>
      <c r="AAM24" s="37"/>
      <c r="AAN24" s="37"/>
      <c r="AAO24" s="37"/>
      <c r="AAP24" s="37"/>
      <c r="AAQ24" s="37"/>
      <c r="AAR24" s="37"/>
      <c r="AAS24" s="37"/>
      <c r="AAT24" s="37"/>
      <c r="AAU24" s="37"/>
      <c r="AAV24" s="37"/>
      <c r="AAW24" s="37"/>
      <c r="AAX24" s="37"/>
      <c r="AAY24" s="37"/>
      <c r="AAZ24" s="37"/>
      <c r="ABA24" s="37"/>
      <c r="ABB24" s="37"/>
      <c r="ABC24" s="37"/>
      <c r="ABD24" s="37"/>
      <c r="ABE24" s="37"/>
      <c r="ABF24" s="37"/>
      <c r="ABG24" s="37"/>
      <c r="ABH24" s="37"/>
      <c r="ABI24" s="37"/>
      <c r="ABJ24" s="37"/>
      <c r="ABK24" s="37"/>
      <c r="ABL24" s="37"/>
      <c r="ABM24" s="37"/>
      <c r="ABN24" s="37"/>
      <c r="ABO24" s="37"/>
      <c r="ABP24" s="37"/>
      <c r="ABQ24" s="37"/>
      <c r="ABR24" s="37"/>
      <c r="ABS24" s="37"/>
      <c r="ABT24" s="37"/>
      <c r="ABU24" s="37"/>
      <c r="ABV24" s="37"/>
      <c r="ABW24" s="37"/>
      <c r="ABX24" s="37"/>
      <c r="ABY24" s="37"/>
      <c r="ABZ24" s="37"/>
      <c r="ACA24" s="37"/>
      <c r="ACB24" s="37"/>
      <c r="ACC24" s="37"/>
      <c r="ACD24" s="37"/>
      <c r="ACE24" s="37"/>
      <c r="ACF24" s="37"/>
      <c r="ACG24" s="37"/>
      <c r="ACH24" s="37"/>
      <c r="ACI24" s="37"/>
      <c r="ACJ24" s="37"/>
      <c r="ACK24" s="37"/>
      <c r="ACL24" s="37"/>
      <c r="ACM24" s="37"/>
      <c r="ACN24" s="37"/>
      <c r="ACO24" s="37"/>
      <c r="ACP24" s="37"/>
      <c r="ACQ24" s="37"/>
      <c r="ACR24" s="37"/>
      <c r="ACS24" s="37"/>
      <c r="ACT24" s="37"/>
      <c r="ACU24" s="37"/>
      <c r="ACV24" s="37"/>
      <c r="ACW24" s="37"/>
      <c r="ACX24" s="37"/>
      <c r="ACY24" s="37"/>
      <c r="ACZ24" s="37"/>
      <c r="ADA24" s="37"/>
      <c r="ADB24" s="37"/>
      <c r="ADC24" s="37"/>
      <c r="ADD24" s="37"/>
      <c r="ADE24" s="37"/>
      <c r="ADF24" s="37"/>
      <c r="ADG24" s="37"/>
      <c r="ADH24" s="37"/>
      <c r="ADI24" s="37"/>
      <c r="ADJ24" s="37"/>
      <c r="ADK24" s="37"/>
      <c r="ADL24" s="37"/>
      <c r="ADM24" s="37"/>
      <c r="ADN24" s="37"/>
      <c r="ADO24" s="37"/>
      <c r="ADP24" s="37"/>
      <c r="ADQ24" s="37"/>
      <c r="ADR24" s="37"/>
      <c r="ADS24" s="37"/>
      <c r="ADT24" s="37"/>
      <c r="ADU24" s="37"/>
      <c r="ADV24" s="37"/>
      <c r="ADW24" s="37"/>
      <c r="ADX24" s="37"/>
      <c r="ADY24" s="37"/>
      <c r="ADZ24" s="37"/>
      <c r="AEA24" s="37"/>
      <c r="AEB24" s="37"/>
      <c r="AEC24" s="37"/>
      <c r="AED24" s="37"/>
      <c r="AEE24" s="37"/>
      <c r="AEF24" s="37"/>
      <c r="AEG24" s="37"/>
      <c r="AEH24" s="37"/>
      <c r="AEI24" s="37"/>
      <c r="AEJ24" s="37"/>
      <c r="AEK24" s="37"/>
      <c r="AEL24" s="37"/>
      <c r="AEM24" s="37"/>
      <c r="AEN24" s="37"/>
      <c r="AEO24" s="37"/>
      <c r="AEP24" s="37"/>
      <c r="AEQ24" s="37"/>
      <c r="AER24" s="37"/>
      <c r="AES24" s="37"/>
      <c r="AET24" s="37"/>
      <c r="AEU24" s="37"/>
      <c r="AEV24" s="37"/>
      <c r="AEW24" s="37"/>
      <c r="AEX24" s="37"/>
      <c r="AEY24" s="37"/>
      <c r="AEZ24" s="37"/>
      <c r="AFA24" s="37"/>
      <c r="AFB24" s="37"/>
      <c r="AFC24" s="37"/>
      <c r="AFD24" s="37"/>
      <c r="AFE24" s="37"/>
      <c r="AFF24" s="37"/>
      <c r="AFG24" s="37"/>
      <c r="AFH24" s="37"/>
      <c r="AFI24" s="37"/>
      <c r="AFJ24" s="37"/>
      <c r="AFK24" s="37"/>
      <c r="AFL24" s="37"/>
      <c r="AFM24" s="37"/>
      <c r="AFN24" s="37"/>
      <c r="AFO24" s="37"/>
      <c r="AFP24" s="37"/>
      <c r="AFQ24" s="37"/>
      <c r="AFR24" s="37"/>
      <c r="AFS24" s="37"/>
      <c r="AFT24" s="37"/>
      <c r="AFU24" s="37"/>
      <c r="AFV24" s="37"/>
      <c r="AFW24" s="37"/>
      <c r="AFX24" s="37"/>
      <c r="AFY24" s="37"/>
      <c r="AFZ24" s="37"/>
      <c r="AGA24" s="37"/>
      <c r="AGB24" s="37"/>
      <c r="AGC24" s="37"/>
      <c r="AGD24" s="37"/>
      <c r="AGE24" s="37"/>
      <c r="AGF24" s="37"/>
      <c r="AGG24" s="37"/>
      <c r="AGH24" s="37"/>
      <c r="AGI24" s="37"/>
      <c r="AGJ24" s="37"/>
      <c r="AGK24" s="37"/>
      <c r="AGL24" s="37"/>
      <c r="AGM24" s="37"/>
      <c r="AGN24" s="37"/>
      <c r="AGO24" s="37"/>
      <c r="AGP24" s="37"/>
      <c r="AGQ24" s="37"/>
      <c r="AGR24" s="37"/>
      <c r="AGS24" s="37"/>
      <c r="AGT24" s="37"/>
      <c r="AGU24" s="37"/>
      <c r="AGV24" s="37"/>
      <c r="AGW24" s="37"/>
      <c r="AGX24" s="37"/>
      <c r="AGY24" s="37"/>
      <c r="AGZ24" s="37"/>
      <c r="AHA24" s="37"/>
      <c r="AHB24" s="37"/>
      <c r="AHC24" s="37"/>
      <c r="AHD24" s="37"/>
      <c r="AHE24" s="37"/>
      <c r="AHF24" s="37"/>
      <c r="AHG24" s="37"/>
      <c r="AHH24" s="37"/>
      <c r="AHI24" s="37"/>
      <c r="AHJ24" s="37"/>
      <c r="AHK24" s="37"/>
      <c r="AHL24" s="37"/>
      <c r="AHM24" s="37"/>
      <c r="AHN24" s="37"/>
      <c r="AHO24" s="37"/>
      <c r="AHP24" s="37"/>
      <c r="AHQ24" s="37"/>
      <c r="AHR24" s="37"/>
      <c r="AHS24" s="37"/>
      <c r="AHT24" s="37"/>
      <c r="AHU24" s="37"/>
      <c r="AHV24" s="37"/>
      <c r="AHW24" s="37"/>
      <c r="AHX24" s="37"/>
      <c r="AHY24" s="37"/>
      <c r="AHZ24" s="37"/>
      <c r="AIA24" s="37"/>
      <c r="AIB24" s="37"/>
      <c r="AIC24" s="37"/>
      <c r="AID24" s="37"/>
      <c r="AIE24" s="37"/>
      <c r="AIF24" s="37"/>
      <c r="AIG24" s="37"/>
      <c r="AIH24" s="37"/>
      <c r="AII24" s="37"/>
      <c r="AIJ24" s="37"/>
      <c r="AIK24" s="37"/>
      <c r="AIL24" s="37"/>
      <c r="AIM24" s="37"/>
      <c r="AIN24" s="37"/>
      <c r="AIO24" s="37"/>
      <c r="AIP24" s="37"/>
      <c r="AIQ24" s="37"/>
      <c r="AIR24" s="37"/>
      <c r="AIS24" s="37"/>
      <c r="AIT24" s="37"/>
      <c r="AIU24" s="37"/>
      <c r="AIV24" s="37"/>
      <c r="AIW24" s="37"/>
      <c r="AIX24" s="37"/>
      <c r="AIY24" s="37"/>
      <c r="AIZ24" s="37"/>
      <c r="AJA24" s="37"/>
      <c r="AJB24" s="37"/>
      <c r="AJC24" s="37"/>
      <c r="AJD24" s="37"/>
      <c r="AJE24" s="37"/>
      <c r="AJF24" s="37"/>
      <c r="AJG24" s="37"/>
      <c r="AJH24" s="37"/>
      <c r="AJI24" s="37"/>
      <c r="AJJ24" s="37"/>
      <c r="AJK24" s="37"/>
      <c r="AJL24" s="37"/>
      <c r="AJM24" s="37"/>
      <c r="AJN24" s="37"/>
      <c r="AJO24" s="37"/>
      <c r="AJP24" s="37"/>
      <c r="AJQ24" s="37"/>
      <c r="AJR24" s="37"/>
    </row>
    <row r="25" spans="1:954" s="38" customFormat="1" x14ac:dyDescent="0.2">
      <c r="A25" s="34"/>
      <c r="B25" s="35"/>
      <c r="C25" s="36"/>
      <c r="D25" s="36"/>
      <c r="E25" s="36"/>
      <c r="F25" s="36"/>
      <c r="G25" s="46"/>
      <c r="H25" s="45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  <c r="VM25" s="37"/>
      <c r="VN25" s="37"/>
      <c r="VO25" s="37"/>
      <c r="VP25" s="37"/>
      <c r="VQ25" s="37"/>
      <c r="VR25" s="37"/>
      <c r="VS25" s="37"/>
      <c r="VT25" s="37"/>
      <c r="VU25" s="37"/>
      <c r="VV25" s="37"/>
      <c r="VW25" s="37"/>
      <c r="VX25" s="37"/>
      <c r="VY25" s="37"/>
      <c r="VZ25" s="37"/>
      <c r="WA25" s="37"/>
      <c r="WB25" s="37"/>
      <c r="WC25" s="37"/>
      <c r="WD25" s="37"/>
      <c r="WE25" s="37"/>
      <c r="WF25" s="37"/>
      <c r="WG25" s="37"/>
      <c r="WH25" s="37"/>
      <c r="WI25" s="37"/>
      <c r="WJ25" s="37"/>
      <c r="WK25" s="37"/>
      <c r="WL25" s="37"/>
      <c r="WM25" s="37"/>
      <c r="WN25" s="37"/>
      <c r="WO25" s="37"/>
      <c r="WP25" s="37"/>
      <c r="WQ25" s="37"/>
      <c r="WR25" s="37"/>
      <c r="WS25" s="37"/>
      <c r="WT25" s="37"/>
      <c r="WU25" s="37"/>
      <c r="WV25" s="37"/>
      <c r="WW25" s="37"/>
      <c r="WX25" s="37"/>
      <c r="WY25" s="37"/>
      <c r="WZ25" s="37"/>
      <c r="XA25" s="37"/>
      <c r="XB25" s="37"/>
      <c r="XC25" s="37"/>
      <c r="XD25" s="37"/>
      <c r="XE25" s="37"/>
      <c r="XF25" s="37"/>
      <c r="XG25" s="37"/>
      <c r="XH25" s="37"/>
      <c r="XI25" s="37"/>
      <c r="XJ25" s="37"/>
      <c r="XK25" s="37"/>
      <c r="XL25" s="37"/>
      <c r="XM25" s="37"/>
      <c r="XN25" s="37"/>
      <c r="XO25" s="37"/>
      <c r="XP25" s="37"/>
      <c r="XQ25" s="37"/>
      <c r="XR25" s="37"/>
      <c r="XS25" s="37"/>
      <c r="XT25" s="37"/>
      <c r="XU25" s="37"/>
      <c r="XV25" s="37"/>
      <c r="XW25" s="37"/>
      <c r="XX25" s="37"/>
      <c r="XY25" s="37"/>
      <c r="XZ25" s="37"/>
      <c r="YA25" s="37"/>
      <c r="YB25" s="37"/>
      <c r="YC25" s="37"/>
      <c r="YD25" s="37"/>
      <c r="YE25" s="37"/>
      <c r="YF25" s="37"/>
      <c r="YG25" s="37"/>
      <c r="YH25" s="37"/>
      <c r="YI25" s="37"/>
      <c r="YJ25" s="37"/>
      <c r="YK25" s="37"/>
      <c r="YL25" s="37"/>
      <c r="YM25" s="37"/>
      <c r="YN25" s="37"/>
      <c r="YO25" s="37"/>
      <c r="YP25" s="37"/>
      <c r="YQ25" s="37"/>
      <c r="YR25" s="37"/>
      <c r="YS25" s="37"/>
      <c r="YT25" s="37"/>
      <c r="YU25" s="37"/>
      <c r="YV25" s="37"/>
      <c r="YW25" s="37"/>
      <c r="YX25" s="37"/>
      <c r="YY25" s="37"/>
      <c r="YZ25" s="37"/>
      <c r="ZA25" s="37"/>
      <c r="ZB25" s="37"/>
      <c r="ZC25" s="37"/>
      <c r="ZD25" s="37"/>
      <c r="ZE25" s="37"/>
      <c r="ZF25" s="37"/>
      <c r="ZG25" s="37"/>
      <c r="ZH25" s="37"/>
      <c r="ZI25" s="37"/>
      <c r="ZJ25" s="37"/>
      <c r="ZK25" s="37"/>
      <c r="ZL25" s="37"/>
      <c r="ZM25" s="37"/>
      <c r="ZN25" s="37"/>
      <c r="ZO25" s="37"/>
      <c r="ZP25" s="37"/>
      <c r="ZQ25" s="37"/>
      <c r="ZR25" s="37"/>
      <c r="ZS25" s="37"/>
      <c r="ZT25" s="37"/>
      <c r="ZU25" s="37"/>
      <c r="ZV25" s="37"/>
      <c r="ZW25" s="37"/>
      <c r="ZX25" s="37"/>
      <c r="ZY25" s="37"/>
      <c r="ZZ25" s="37"/>
      <c r="AAA25" s="37"/>
      <c r="AAB25" s="37"/>
      <c r="AAC25" s="37"/>
      <c r="AAD25" s="37"/>
      <c r="AAE25" s="37"/>
      <c r="AAF25" s="37"/>
      <c r="AAG25" s="37"/>
      <c r="AAH25" s="37"/>
      <c r="AAI25" s="37"/>
      <c r="AAJ25" s="37"/>
      <c r="AAK25" s="37"/>
      <c r="AAL25" s="37"/>
      <c r="AAM25" s="37"/>
      <c r="AAN25" s="37"/>
      <c r="AAO25" s="37"/>
      <c r="AAP25" s="37"/>
      <c r="AAQ25" s="37"/>
      <c r="AAR25" s="37"/>
      <c r="AAS25" s="37"/>
      <c r="AAT25" s="37"/>
      <c r="AAU25" s="37"/>
      <c r="AAV25" s="37"/>
      <c r="AAW25" s="37"/>
      <c r="AAX25" s="37"/>
      <c r="AAY25" s="37"/>
      <c r="AAZ25" s="37"/>
      <c r="ABA25" s="37"/>
      <c r="ABB25" s="37"/>
      <c r="ABC25" s="37"/>
      <c r="ABD25" s="37"/>
      <c r="ABE25" s="37"/>
      <c r="ABF25" s="37"/>
      <c r="ABG25" s="37"/>
      <c r="ABH25" s="37"/>
      <c r="ABI25" s="37"/>
      <c r="ABJ25" s="37"/>
      <c r="ABK25" s="37"/>
      <c r="ABL25" s="37"/>
      <c r="ABM25" s="37"/>
      <c r="ABN25" s="37"/>
      <c r="ABO25" s="37"/>
      <c r="ABP25" s="37"/>
      <c r="ABQ25" s="37"/>
      <c r="ABR25" s="37"/>
      <c r="ABS25" s="37"/>
      <c r="ABT25" s="37"/>
      <c r="ABU25" s="37"/>
      <c r="ABV25" s="37"/>
      <c r="ABW25" s="37"/>
      <c r="ABX25" s="37"/>
      <c r="ABY25" s="37"/>
      <c r="ABZ25" s="37"/>
      <c r="ACA25" s="37"/>
      <c r="ACB25" s="37"/>
      <c r="ACC25" s="37"/>
      <c r="ACD25" s="37"/>
      <c r="ACE25" s="37"/>
      <c r="ACF25" s="37"/>
      <c r="ACG25" s="37"/>
      <c r="ACH25" s="37"/>
      <c r="ACI25" s="37"/>
      <c r="ACJ25" s="37"/>
      <c r="ACK25" s="37"/>
      <c r="ACL25" s="37"/>
      <c r="ACM25" s="37"/>
      <c r="ACN25" s="37"/>
      <c r="ACO25" s="37"/>
      <c r="ACP25" s="37"/>
      <c r="ACQ25" s="37"/>
      <c r="ACR25" s="37"/>
      <c r="ACS25" s="37"/>
      <c r="ACT25" s="37"/>
      <c r="ACU25" s="37"/>
      <c r="ACV25" s="37"/>
      <c r="ACW25" s="37"/>
      <c r="ACX25" s="37"/>
      <c r="ACY25" s="37"/>
      <c r="ACZ25" s="37"/>
      <c r="ADA25" s="37"/>
      <c r="ADB25" s="37"/>
      <c r="ADC25" s="37"/>
      <c r="ADD25" s="37"/>
      <c r="ADE25" s="37"/>
      <c r="ADF25" s="37"/>
      <c r="ADG25" s="37"/>
      <c r="ADH25" s="37"/>
      <c r="ADI25" s="37"/>
      <c r="ADJ25" s="37"/>
      <c r="ADK25" s="37"/>
      <c r="ADL25" s="37"/>
      <c r="ADM25" s="37"/>
      <c r="ADN25" s="37"/>
      <c r="ADO25" s="37"/>
      <c r="ADP25" s="37"/>
      <c r="ADQ25" s="37"/>
      <c r="ADR25" s="37"/>
      <c r="ADS25" s="37"/>
      <c r="ADT25" s="37"/>
      <c r="ADU25" s="37"/>
      <c r="ADV25" s="37"/>
      <c r="ADW25" s="37"/>
      <c r="ADX25" s="37"/>
      <c r="ADY25" s="37"/>
      <c r="ADZ25" s="37"/>
      <c r="AEA25" s="37"/>
      <c r="AEB25" s="37"/>
      <c r="AEC25" s="37"/>
      <c r="AED25" s="37"/>
      <c r="AEE25" s="37"/>
      <c r="AEF25" s="37"/>
      <c r="AEG25" s="37"/>
      <c r="AEH25" s="37"/>
      <c r="AEI25" s="37"/>
      <c r="AEJ25" s="37"/>
      <c r="AEK25" s="37"/>
      <c r="AEL25" s="37"/>
      <c r="AEM25" s="37"/>
      <c r="AEN25" s="37"/>
      <c r="AEO25" s="37"/>
      <c r="AEP25" s="37"/>
      <c r="AEQ25" s="37"/>
      <c r="AER25" s="37"/>
      <c r="AES25" s="37"/>
      <c r="AET25" s="37"/>
      <c r="AEU25" s="37"/>
      <c r="AEV25" s="37"/>
      <c r="AEW25" s="37"/>
      <c r="AEX25" s="37"/>
      <c r="AEY25" s="37"/>
      <c r="AEZ25" s="37"/>
      <c r="AFA25" s="37"/>
      <c r="AFB25" s="37"/>
      <c r="AFC25" s="37"/>
      <c r="AFD25" s="37"/>
      <c r="AFE25" s="37"/>
      <c r="AFF25" s="37"/>
      <c r="AFG25" s="37"/>
      <c r="AFH25" s="37"/>
      <c r="AFI25" s="37"/>
      <c r="AFJ25" s="37"/>
      <c r="AFK25" s="37"/>
      <c r="AFL25" s="37"/>
      <c r="AFM25" s="37"/>
      <c r="AFN25" s="37"/>
      <c r="AFO25" s="37"/>
      <c r="AFP25" s="37"/>
      <c r="AFQ25" s="37"/>
      <c r="AFR25" s="37"/>
      <c r="AFS25" s="37"/>
      <c r="AFT25" s="37"/>
      <c r="AFU25" s="37"/>
      <c r="AFV25" s="37"/>
      <c r="AFW25" s="37"/>
      <c r="AFX25" s="37"/>
      <c r="AFY25" s="37"/>
      <c r="AFZ25" s="37"/>
      <c r="AGA25" s="37"/>
      <c r="AGB25" s="37"/>
      <c r="AGC25" s="37"/>
      <c r="AGD25" s="37"/>
      <c r="AGE25" s="37"/>
      <c r="AGF25" s="37"/>
      <c r="AGG25" s="37"/>
      <c r="AGH25" s="37"/>
      <c r="AGI25" s="37"/>
      <c r="AGJ25" s="37"/>
      <c r="AGK25" s="37"/>
      <c r="AGL25" s="37"/>
      <c r="AGM25" s="37"/>
      <c r="AGN25" s="37"/>
      <c r="AGO25" s="37"/>
      <c r="AGP25" s="37"/>
      <c r="AGQ25" s="37"/>
      <c r="AGR25" s="37"/>
      <c r="AGS25" s="37"/>
      <c r="AGT25" s="37"/>
      <c r="AGU25" s="37"/>
      <c r="AGV25" s="37"/>
      <c r="AGW25" s="37"/>
      <c r="AGX25" s="37"/>
      <c r="AGY25" s="37"/>
      <c r="AGZ25" s="37"/>
      <c r="AHA25" s="37"/>
      <c r="AHB25" s="37"/>
      <c r="AHC25" s="37"/>
      <c r="AHD25" s="37"/>
      <c r="AHE25" s="37"/>
      <c r="AHF25" s="37"/>
      <c r="AHG25" s="37"/>
      <c r="AHH25" s="37"/>
      <c r="AHI25" s="37"/>
      <c r="AHJ25" s="37"/>
      <c r="AHK25" s="37"/>
      <c r="AHL25" s="37"/>
      <c r="AHM25" s="37"/>
      <c r="AHN25" s="37"/>
      <c r="AHO25" s="37"/>
      <c r="AHP25" s="37"/>
      <c r="AHQ25" s="37"/>
      <c r="AHR25" s="37"/>
      <c r="AHS25" s="37"/>
      <c r="AHT25" s="37"/>
      <c r="AHU25" s="37"/>
      <c r="AHV25" s="37"/>
      <c r="AHW25" s="37"/>
      <c r="AHX25" s="37"/>
      <c r="AHY25" s="37"/>
      <c r="AHZ25" s="37"/>
      <c r="AIA25" s="37"/>
      <c r="AIB25" s="37"/>
      <c r="AIC25" s="37"/>
      <c r="AID25" s="37"/>
      <c r="AIE25" s="37"/>
      <c r="AIF25" s="37"/>
      <c r="AIG25" s="37"/>
      <c r="AIH25" s="37"/>
      <c r="AII25" s="37"/>
      <c r="AIJ25" s="37"/>
      <c r="AIK25" s="37"/>
      <c r="AIL25" s="37"/>
      <c r="AIM25" s="37"/>
      <c r="AIN25" s="37"/>
      <c r="AIO25" s="37"/>
      <c r="AIP25" s="37"/>
      <c r="AIQ25" s="37"/>
      <c r="AIR25" s="37"/>
      <c r="AIS25" s="37"/>
      <c r="AIT25" s="37"/>
      <c r="AIU25" s="37"/>
      <c r="AIV25" s="37"/>
      <c r="AIW25" s="37"/>
      <c r="AIX25" s="37"/>
      <c r="AIY25" s="37"/>
      <c r="AIZ25" s="37"/>
      <c r="AJA25" s="37"/>
      <c r="AJB25" s="37"/>
      <c r="AJC25" s="37"/>
      <c r="AJD25" s="37"/>
      <c r="AJE25" s="37"/>
      <c r="AJF25" s="37"/>
      <c r="AJG25" s="37"/>
      <c r="AJH25" s="37"/>
      <c r="AJI25" s="37"/>
      <c r="AJJ25" s="37"/>
      <c r="AJK25" s="37"/>
      <c r="AJL25" s="37"/>
      <c r="AJM25" s="37"/>
      <c r="AJN25" s="37"/>
      <c r="AJO25" s="37"/>
      <c r="AJP25" s="37"/>
      <c r="AJQ25" s="37"/>
      <c r="AJR25" s="37"/>
    </row>
    <row r="26" spans="1:954" s="38" customFormat="1" x14ac:dyDescent="0.2">
      <c r="A26" s="34"/>
      <c r="B26" s="35"/>
      <c r="C26" s="36"/>
      <c r="D26" s="36"/>
      <c r="E26" s="36"/>
      <c r="F26" s="36"/>
      <c r="G26" s="46"/>
      <c r="H26" s="45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  <c r="AJQ26" s="37"/>
      <c r="AJR26" s="37"/>
    </row>
    <row r="27" spans="1:954" s="38" customFormat="1" x14ac:dyDescent="0.2">
      <c r="A27" s="34"/>
      <c r="B27" s="35"/>
      <c r="C27" s="36"/>
      <c r="D27" s="36"/>
      <c r="E27" s="36"/>
      <c r="F27" s="36"/>
      <c r="G27" s="46"/>
      <c r="H27" s="45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  <c r="LI27" s="37"/>
      <c r="LJ27" s="37"/>
      <c r="LK27" s="37"/>
      <c r="LL27" s="37"/>
      <c r="LM27" s="37"/>
      <c r="LN27" s="37"/>
      <c r="LO27" s="37"/>
      <c r="LP27" s="37"/>
      <c r="LQ27" s="37"/>
      <c r="LR27" s="37"/>
      <c r="LS27" s="37"/>
      <c r="LT27" s="37"/>
      <c r="LU27" s="37"/>
      <c r="LV27" s="37"/>
      <c r="LW27" s="37"/>
      <c r="LX27" s="37"/>
      <c r="LY27" s="37"/>
      <c r="LZ27" s="37"/>
      <c r="MA27" s="37"/>
      <c r="MB27" s="37"/>
      <c r="MC27" s="37"/>
      <c r="MD27" s="37"/>
      <c r="ME27" s="37"/>
      <c r="MF27" s="37"/>
      <c r="MG27" s="37"/>
      <c r="MH27" s="37"/>
      <c r="MI27" s="37"/>
      <c r="MJ27" s="37"/>
      <c r="MK27" s="37"/>
      <c r="ML27" s="37"/>
      <c r="MM27" s="37"/>
      <c r="MN27" s="37"/>
      <c r="MO27" s="37"/>
      <c r="MP27" s="37"/>
      <c r="MQ27" s="37"/>
      <c r="MR27" s="37"/>
      <c r="MS27" s="37"/>
      <c r="MT27" s="37"/>
      <c r="MU27" s="37"/>
      <c r="MV27" s="37"/>
      <c r="MW27" s="37"/>
      <c r="MX27" s="37"/>
      <c r="MY27" s="37"/>
      <c r="MZ27" s="37"/>
      <c r="NA27" s="37"/>
      <c r="NB27" s="37"/>
      <c r="NC27" s="37"/>
      <c r="ND27" s="37"/>
      <c r="NE27" s="37"/>
      <c r="NF27" s="37"/>
      <c r="NG27" s="37"/>
      <c r="NH27" s="37"/>
      <c r="NI27" s="37"/>
      <c r="NJ27" s="37"/>
      <c r="NK27" s="37"/>
      <c r="NL27" s="37"/>
      <c r="NM27" s="37"/>
      <c r="NN27" s="37"/>
      <c r="NO27" s="37"/>
      <c r="NP27" s="37"/>
      <c r="NQ27" s="37"/>
      <c r="NR27" s="37"/>
      <c r="NS27" s="37"/>
      <c r="NT27" s="37"/>
      <c r="NU27" s="37"/>
      <c r="NV27" s="37"/>
      <c r="NW27" s="37"/>
      <c r="NX27" s="37"/>
      <c r="NY27" s="37"/>
      <c r="NZ27" s="37"/>
      <c r="OA27" s="37"/>
      <c r="OB27" s="37"/>
      <c r="OC27" s="37"/>
      <c r="OD27" s="37"/>
      <c r="OE27" s="37"/>
      <c r="OF27" s="37"/>
      <c r="OG27" s="37"/>
      <c r="OH27" s="37"/>
      <c r="OI27" s="37"/>
      <c r="OJ27" s="37"/>
      <c r="OK27" s="37"/>
      <c r="OL27" s="37"/>
      <c r="OM27" s="37"/>
      <c r="ON27" s="37"/>
      <c r="OO27" s="37"/>
      <c r="OP27" s="37"/>
      <c r="OQ27" s="37"/>
      <c r="OR27" s="37"/>
      <c r="OS27" s="37"/>
      <c r="OT27" s="37"/>
      <c r="OU27" s="37"/>
      <c r="OV27" s="37"/>
      <c r="OW27" s="37"/>
      <c r="OX27" s="37"/>
      <c r="OY27" s="37"/>
      <c r="OZ27" s="37"/>
      <c r="PA27" s="37"/>
      <c r="PB27" s="37"/>
      <c r="PC27" s="37"/>
      <c r="PD27" s="37"/>
      <c r="PE27" s="37"/>
      <c r="PF27" s="37"/>
      <c r="PG27" s="37"/>
      <c r="PH27" s="37"/>
      <c r="PI27" s="37"/>
      <c r="PJ27" s="37"/>
      <c r="PK27" s="37"/>
      <c r="PL27" s="37"/>
      <c r="PM27" s="37"/>
      <c r="PN27" s="37"/>
      <c r="PO27" s="37"/>
      <c r="PP27" s="37"/>
      <c r="PQ27" s="37"/>
      <c r="PR27" s="37"/>
      <c r="PS27" s="37"/>
      <c r="PT27" s="37"/>
      <c r="PU27" s="37"/>
      <c r="PV27" s="37"/>
      <c r="PW27" s="37"/>
      <c r="PX27" s="37"/>
      <c r="PY27" s="37"/>
      <c r="PZ27" s="37"/>
      <c r="QA27" s="37"/>
      <c r="QB27" s="37"/>
      <c r="QC27" s="37"/>
      <c r="QD27" s="37"/>
      <c r="QE27" s="37"/>
      <c r="QF27" s="37"/>
      <c r="QG27" s="37"/>
      <c r="QH27" s="37"/>
      <c r="QI27" s="37"/>
      <c r="QJ27" s="37"/>
      <c r="QK27" s="37"/>
      <c r="QL27" s="37"/>
      <c r="QM27" s="37"/>
      <c r="QN27" s="37"/>
      <c r="QO27" s="37"/>
      <c r="QP27" s="37"/>
      <c r="QQ27" s="37"/>
      <c r="QR27" s="37"/>
      <c r="QS27" s="37"/>
      <c r="QT27" s="37"/>
      <c r="QU27" s="37"/>
      <c r="QV27" s="37"/>
      <c r="QW27" s="37"/>
      <c r="QX27" s="37"/>
      <c r="QY27" s="37"/>
      <c r="QZ27" s="37"/>
      <c r="RA27" s="37"/>
      <c r="RB27" s="37"/>
      <c r="RC27" s="37"/>
      <c r="RD27" s="37"/>
      <c r="RE27" s="37"/>
      <c r="RF27" s="37"/>
      <c r="RG27" s="37"/>
      <c r="RH27" s="37"/>
      <c r="RI27" s="37"/>
      <c r="RJ27" s="37"/>
      <c r="RK27" s="37"/>
      <c r="RL27" s="37"/>
      <c r="RM27" s="37"/>
      <c r="RN27" s="37"/>
      <c r="RO27" s="37"/>
      <c r="RP27" s="37"/>
      <c r="RQ27" s="37"/>
      <c r="RR27" s="37"/>
      <c r="RS27" s="37"/>
      <c r="RT27" s="37"/>
      <c r="RU27" s="37"/>
      <c r="RV27" s="37"/>
      <c r="RW27" s="37"/>
      <c r="RX27" s="37"/>
      <c r="RY27" s="37"/>
      <c r="RZ27" s="37"/>
      <c r="SA27" s="37"/>
      <c r="SB27" s="37"/>
      <c r="SC27" s="37"/>
      <c r="SD27" s="37"/>
      <c r="SE27" s="37"/>
      <c r="SF27" s="37"/>
      <c r="SG27" s="37"/>
      <c r="SH27" s="37"/>
      <c r="SI27" s="37"/>
      <c r="SJ27" s="37"/>
      <c r="SK27" s="37"/>
      <c r="SL27" s="37"/>
      <c r="SM27" s="37"/>
      <c r="SN27" s="37"/>
      <c r="SO27" s="37"/>
      <c r="SP27" s="37"/>
      <c r="SQ27" s="37"/>
      <c r="SR27" s="37"/>
      <c r="SS27" s="37"/>
      <c r="ST27" s="37"/>
      <c r="SU27" s="37"/>
      <c r="SV27" s="37"/>
      <c r="SW27" s="37"/>
      <c r="SX27" s="37"/>
      <c r="SY27" s="37"/>
      <c r="SZ27" s="37"/>
      <c r="TA27" s="37"/>
      <c r="TB27" s="37"/>
      <c r="TC27" s="37"/>
      <c r="TD27" s="37"/>
      <c r="TE27" s="37"/>
      <c r="TF27" s="37"/>
      <c r="TG27" s="37"/>
      <c r="TH27" s="37"/>
      <c r="TI27" s="37"/>
      <c r="TJ27" s="37"/>
      <c r="TK27" s="37"/>
      <c r="TL27" s="37"/>
      <c r="TM27" s="37"/>
      <c r="TN27" s="37"/>
      <c r="TO27" s="37"/>
      <c r="TP27" s="37"/>
      <c r="TQ27" s="37"/>
      <c r="TR27" s="37"/>
      <c r="TS27" s="37"/>
      <c r="TT27" s="37"/>
      <c r="TU27" s="37"/>
      <c r="TV27" s="37"/>
      <c r="TW27" s="37"/>
      <c r="TX27" s="37"/>
      <c r="TY27" s="37"/>
      <c r="TZ27" s="37"/>
      <c r="UA27" s="37"/>
      <c r="UB27" s="37"/>
      <c r="UC27" s="37"/>
      <c r="UD27" s="37"/>
      <c r="UE27" s="37"/>
      <c r="UF27" s="37"/>
      <c r="UG27" s="37"/>
      <c r="UH27" s="37"/>
      <c r="UI27" s="37"/>
      <c r="UJ27" s="37"/>
      <c r="UK27" s="37"/>
      <c r="UL27" s="37"/>
      <c r="UM27" s="37"/>
      <c r="UN27" s="37"/>
      <c r="UO27" s="37"/>
      <c r="UP27" s="37"/>
      <c r="UQ27" s="37"/>
      <c r="UR27" s="37"/>
      <c r="US27" s="37"/>
      <c r="UT27" s="37"/>
      <c r="UU27" s="37"/>
      <c r="UV27" s="37"/>
      <c r="UW27" s="37"/>
      <c r="UX27" s="37"/>
      <c r="UY27" s="37"/>
      <c r="UZ27" s="37"/>
      <c r="VA27" s="37"/>
      <c r="VB27" s="37"/>
      <c r="VC27" s="37"/>
      <c r="VD27" s="37"/>
      <c r="VE27" s="37"/>
      <c r="VF27" s="37"/>
      <c r="VG27" s="37"/>
      <c r="VH27" s="37"/>
      <c r="VI27" s="37"/>
      <c r="VJ27" s="37"/>
      <c r="VK27" s="37"/>
      <c r="VL27" s="37"/>
      <c r="VM27" s="37"/>
      <c r="VN27" s="37"/>
      <c r="VO27" s="37"/>
      <c r="VP27" s="37"/>
      <c r="VQ27" s="37"/>
      <c r="VR27" s="37"/>
      <c r="VS27" s="37"/>
      <c r="VT27" s="37"/>
      <c r="VU27" s="37"/>
      <c r="VV27" s="37"/>
      <c r="VW27" s="37"/>
      <c r="VX27" s="37"/>
      <c r="VY27" s="37"/>
      <c r="VZ27" s="37"/>
      <c r="WA27" s="37"/>
      <c r="WB27" s="37"/>
      <c r="WC27" s="37"/>
      <c r="WD27" s="37"/>
      <c r="WE27" s="37"/>
      <c r="WF27" s="37"/>
      <c r="WG27" s="37"/>
      <c r="WH27" s="37"/>
      <c r="WI27" s="37"/>
      <c r="WJ27" s="37"/>
      <c r="WK27" s="37"/>
      <c r="WL27" s="37"/>
      <c r="WM27" s="37"/>
      <c r="WN27" s="37"/>
      <c r="WO27" s="37"/>
      <c r="WP27" s="37"/>
      <c r="WQ27" s="37"/>
      <c r="WR27" s="37"/>
      <c r="WS27" s="37"/>
      <c r="WT27" s="37"/>
      <c r="WU27" s="37"/>
      <c r="WV27" s="37"/>
      <c r="WW27" s="37"/>
      <c r="WX27" s="37"/>
      <c r="WY27" s="37"/>
      <c r="WZ27" s="37"/>
      <c r="XA27" s="37"/>
      <c r="XB27" s="37"/>
      <c r="XC27" s="37"/>
      <c r="XD27" s="37"/>
      <c r="XE27" s="37"/>
      <c r="XF27" s="37"/>
      <c r="XG27" s="37"/>
      <c r="XH27" s="37"/>
      <c r="XI27" s="37"/>
      <c r="XJ27" s="37"/>
      <c r="XK27" s="37"/>
      <c r="XL27" s="37"/>
      <c r="XM27" s="37"/>
      <c r="XN27" s="37"/>
      <c r="XO27" s="37"/>
      <c r="XP27" s="37"/>
      <c r="XQ27" s="37"/>
      <c r="XR27" s="37"/>
      <c r="XS27" s="37"/>
      <c r="XT27" s="37"/>
      <c r="XU27" s="37"/>
      <c r="XV27" s="37"/>
      <c r="XW27" s="37"/>
      <c r="XX27" s="37"/>
      <c r="XY27" s="37"/>
      <c r="XZ27" s="37"/>
      <c r="YA27" s="37"/>
      <c r="YB27" s="37"/>
      <c r="YC27" s="37"/>
      <c r="YD27" s="37"/>
      <c r="YE27" s="37"/>
      <c r="YF27" s="37"/>
      <c r="YG27" s="37"/>
      <c r="YH27" s="37"/>
      <c r="YI27" s="37"/>
      <c r="YJ27" s="37"/>
      <c r="YK27" s="37"/>
      <c r="YL27" s="37"/>
      <c r="YM27" s="37"/>
      <c r="YN27" s="37"/>
      <c r="YO27" s="37"/>
      <c r="YP27" s="37"/>
      <c r="YQ27" s="37"/>
      <c r="YR27" s="37"/>
      <c r="YS27" s="37"/>
      <c r="YT27" s="37"/>
      <c r="YU27" s="37"/>
      <c r="YV27" s="37"/>
      <c r="YW27" s="37"/>
      <c r="YX27" s="37"/>
      <c r="YY27" s="37"/>
      <c r="YZ27" s="37"/>
      <c r="ZA27" s="37"/>
      <c r="ZB27" s="37"/>
      <c r="ZC27" s="37"/>
      <c r="ZD27" s="37"/>
      <c r="ZE27" s="37"/>
      <c r="ZF27" s="37"/>
      <c r="ZG27" s="37"/>
      <c r="ZH27" s="37"/>
      <c r="ZI27" s="37"/>
      <c r="ZJ27" s="37"/>
      <c r="ZK27" s="37"/>
      <c r="ZL27" s="37"/>
      <c r="ZM27" s="37"/>
      <c r="ZN27" s="37"/>
      <c r="ZO27" s="37"/>
      <c r="ZP27" s="37"/>
      <c r="ZQ27" s="37"/>
      <c r="ZR27" s="37"/>
      <c r="ZS27" s="37"/>
      <c r="ZT27" s="37"/>
      <c r="ZU27" s="37"/>
      <c r="ZV27" s="37"/>
      <c r="ZW27" s="37"/>
      <c r="ZX27" s="37"/>
      <c r="ZY27" s="37"/>
      <c r="ZZ27" s="37"/>
      <c r="AAA27" s="37"/>
      <c r="AAB27" s="37"/>
      <c r="AAC27" s="37"/>
      <c r="AAD27" s="37"/>
      <c r="AAE27" s="37"/>
      <c r="AAF27" s="37"/>
      <c r="AAG27" s="37"/>
      <c r="AAH27" s="37"/>
      <c r="AAI27" s="37"/>
      <c r="AAJ27" s="37"/>
      <c r="AAK27" s="37"/>
      <c r="AAL27" s="37"/>
      <c r="AAM27" s="37"/>
      <c r="AAN27" s="37"/>
      <c r="AAO27" s="37"/>
      <c r="AAP27" s="37"/>
      <c r="AAQ27" s="37"/>
      <c r="AAR27" s="37"/>
      <c r="AAS27" s="37"/>
      <c r="AAT27" s="37"/>
      <c r="AAU27" s="37"/>
      <c r="AAV27" s="37"/>
      <c r="AAW27" s="37"/>
      <c r="AAX27" s="37"/>
      <c r="AAY27" s="37"/>
      <c r="AAZ27" s="37"/>
      <c r="ABA27" s="37"/>
      <c r="ABB27" s="37"/>
      <c r="ABC27" s="37"/>
      <c r="ABD27" s="37"/>
      <c r="ABE27" s="37"/>
      <c r="ABF27" s="37"/>
      <c r="ABG27" s="37"/>
      <c r="ABH27" s="37"/>
      <c r="ABI27" s="37"/>
      <c r="ABJ27" s="37"/>
      <c r="ABK27" s="37"/>
      <c r="ABL27" s="37"/>
      <c r="ABM27" s="37"/>
      <c r="ABN27" s="37"/>
      <c r="ABO27" s="37"/>
      <c r="ABP27" s="37"/>
      <c r="ABQ27" s="37"/>
      <c r="ABR27" s="37"/>
      <c r="ABS27" s="37"/>
      <c r="ABT27" s="37"/>
      <c r="ABU27" s="37"/>
      <c r="ABV27" s="37"/>
      <c r="ABW27" s="37"/>
      <c r="ABX27" s="37"/>
      <c r="ABY27" s="37"/>
      <c r="ABZ27" s="37"/>
      <c r="ACA27" s="37"/>
      <c r="ACB27" s="37"/>
      <c r="ACC27" s="37"/>
      <c r="ACD27" s="37"/>
      <c r="ACE27" s="37"/>
      <c r="ACF27" s="37"/>
      <c r="ACG27" s="37"/>
      <c r="ACH27" s="37"/>
      <c r="ACI27" s="37"/>
      <c r="ACJ27" s="37"/>
      <c r="ACK27" s="37"/>
      <c r="ACL27" s="37"/>
      <c r="ACM27" s="37"/>
      <c r="ACN27" s="37"/>
      <c r="ACO27" s="37"/>
      <c r="ACP27" s="37"/>
      <c r="ACQ27" s="37"/>
      <c r="ACR27" s="37"/>
      <c r="ACS27" s="37"/>
      <c r="ACT27" s="37"/>
      <c r="ACU27" s="37"/>
      <c r="ACV27" s="37"/>
      <c r="ACW27" s="37"/>
      <c r="ACX27" s="37"/>
      <c r="ACY27" s="37"/>
      <c r="ACZ27" s="37"/>
      <c r="ADA27" s="37"/>
      <c r="ADB27" s="37"/>
      <c r="ADC27" s="37"/>
      <c r="ADD27" s="37"/>
      <c r="ADE27" s="37"/>
      <c r="ADF27" s="37"/>
      <c r="ADG27" s="37"/>
      <c r="ADH27" s="37"/>
      <c r="ADI27" s="37"/>
      <c r="ADJ27" s="37"/>
      <c r="ADK27" s="37"/>
      <c r="ADL27" s="37"/>
      <c r="ADM27" s="37"/>
      <c r="ADN27" s="37"/>
      <c r="ADO27" s="37"/>
      <c r="ADP27" s="37"/>
      <c r="ADQ27" s="37"/>
      <c r="ADR27" s="37"/>
      <c r="ADS27" s="37"/>
      <c r="ADT27" s="37"/>
      <c r="ADU27" s="37"/>
      <c r="ADV27" s="37"/>
      <c r="ADW27" s="37"/>
      <c r="ADX27" s="37"/>
      <c r="ADY27" s="37"/>
      <c r="ADZ27" s="37"/>
      <c r="AEA27" s="37"/>
      <c r="AEB27" s="37"/>
      <c r="AEC27" s="37"/>
      <c r="AED27" s="37"/>
      <c r="AEE27" s="37"/>
      <c r="AEF27" s="37"/>
      <c r="AEG27" s="37"/>
      <c r="AEH27" s="37"/>
      <c r="AEI27" s="37"/>
      <c r="AEJ27" s="37"/>
      <c r="AEK27" s="37"/>
      <c r="AEL27" s="37"/>
      <c r="AEM27" s="37"/>
      <c r="AEN27" s="37"/>
      <c r="AEO27" s="37"/>
      <c r="AEP27" s="37"/>
      <c r="AEQ27" s="37"/>
      <c r="AER27" s="37"/>
      <c r="AES27" s="37"/>
      <c r="AET27" s="37"/>
      <c r="AEU27" s="37"/>
      <c r="AEV27" s="37"/>
      <c r="AEW27" s="37"/>
      <c r="AEX27" s="37"/>
      <c r="AEY27" s="37"/>
      <c r="AEZ27" s="37"/>
      <c r="AFA27" s="37"/>
      <c r="AFB27" s="37"/>
      <c r="AFC27" s="37"/>
      <c r="AFD27" s="37"/>
      <c r="AFE27" s="37"/>
      <c r="AFF27" s="37"/>
      <c r="AFG27" s="37"/>
      <c r="AFH27" s="37"/>
      <c r="AFI27" s="37"/>
      <c r="AFJ27" s="37"/>
      <c r="AFK27" s="37"/>
      <c r="AFL27" s="37"/>
      <c r="AFM27" s="37"/>
      <c r="AFN27" s="37"/>
      <c r="AFO27" s="37"/>
      <c r="AFP27" s="37"/>
      <c r="AFQ27" s="37"/>
      <c r="AFR27" s="37"/>
      <c r="AFS27" s="37"/>
      <c r="AFT27" s="37"/>
      <c r="AFU27" s="37"/>
      <c r="AFV27" s="37"/>
      <c r="AFW27" s="37"/>
      <c r="AFX27" s="37"/>
      <c r="AFY27" s="37"/>
      <c r="AFZ27" s="37"/>
      <c r="AGA27" s="37"/>
      <c r="AGB27" s="37"/>
      <c r="AGC27" s="37"/>
      <c r="AGD27" s="37"/>
      <c r="AGE27" s="37"/>
      <c r="AGF27" s="37"/>
      <c r="AGG27" s="37"/>
      <c r="AGH27" s="37"/>
      <c r="AGI27" s="37"/>
      <c r="AGJ27" s="37"/>
      <c r="AGK27" s="37"/>
      <c r="AGL27" s="37"/>
      <c r="AGM27" s="37"/>
      <c r="AGN27" s="37"/>
      <c r="AGO27" s="37"/>
      <c r="AGP27" s="37"/>
      <c r="AGQ27" s="37"/>
      <c r="AGR27" s="37"/>
      <c r="AGS27" s="37"/>
      <c r="AGT27" s="37"/>
      <c r="AGU27" s="37"/>
      <c r="AGV27" s="37"/>
      <c r="AGW27" s="37"/>
      <c r="AGX27" s="37"/>
      <c r="AGY27" s="37"/>
      <c r="AGZ27" s="37"/>
      <c r="AHA27" s="37"/>
      <c r="AHB27" s="37"/>
      <c r="AHC27" s="37"/>
      <c r="AHD27" s="37"/>
      <c r="AHE27" s="37"/>
      <c r="AHF27" s="37"/>
      <c r="AHG27" s="37"/>
      <c r="AHH27" s="37"/>
      <c r="AHI27" s="37"/>
      <c r="AHJ27" s="37"/>
      <c r="AHK27" s="37"/>
      <c r="AHL27" s="37"/>
      <c r="AHM27" s="37"/>
      <c r="AHN27" s="37"/>
      <c r="AHO27" s="37"/>
      <c r="AHP27" s="37"/>
      <c r="AHQ27" s="37"/>
      <c r="AHR27" s="37"/>
      <c r="AHS27" s="37"/>
      <c r="AHT27" s="37"/>
      <c r="AHU27" s="37"/>
      <c r="AHV27" s="37"/>
      <c r="AHW27" s="37"/>
      <c r="AHX27" s="37"/>
      <c r="AHY27" s="37"/>
      <c r="AHZ27" s="37"/>
      <c r="AIA27" s="37"/>
      <c r="AIB27" s="37"/>
      <c r="AIC27" s="37"/>
      <c r="AID27" s="37"/>
      <c r="AIE27" s="37"/>
      <c r="AIF27" s="37"/>
      <c r="AIG27" s="37"/>
      <c r="AIH27" s="37"/>
      <c r="AII27" s="37"/>
      <c r="AIJ27" s="37"/>
      <c r="AIK27" s="37"/>
      <c r="AIL27" s="37"/>
      <c r="AIM27" s="37"/>
      <c r="AIN27" s="37"/>
      <c r="AIO27" s="37"/>
      <c r="AIP27" s="37"/>
      <c r="AIQ27" s="37"/>
      <c r="AIR27" s="37"/>
      <c r="AIS27" s="37"/>
      <c r="AIT27" s="37"/>
      <c r="AIU27" s="37"/>
      <c r="AIV27" s="37"/>
      <c r="AIW27" s="37"/>
      <c r="AIX27" s="37"/>
      <c r="AIY27" s="37"/>
      <c r="AIZ27" s="37"/>
      <c r="AJA27" s="37"/>
      <c r="AJB27" s="37"/>
      <c r="AJC27" s="37"/>
      <c r="AJD27" s="37"/>
      <c r="AJE27" s="37"/>
      <c r="AJF27" s="37"/>
      <c r="AJG27" s="37"/>
      <c r="AJH27" s="37"/>
      <c r="AJI27" s="37"/>
      <c r="AJJ27" s="37"/>
      <c r="AJK27" s="37"/>
      <c r="AJL27" s="37"/>
      <c r="AJM27" s="37"/>
      <c r="AJN27" s="37"/>
      <c r="AJO27" s="37"/>
      <c r="AJP27" s="37"/>
      <c r="AJQ27" s="37"/>
      <c r="AJR27" s="37"/>
    </row>
    <row r="28" spans="1:954" s="38" customFormat="1" x14ac:dyDescent="0.2">
      <c r="A28" s="34"/>
      <c r="B28" s="35"/>
      <c r="C28" s="36"/>
      <c r="D28" s="36"/>
      <c r="E28" s="36"/>
      <c r="F28" s="36"/>
      <c r="G28" s="46"/>
      <c r="H28" s="45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  <c r="LI28" s="37"/>
      <c r="LJ28" s="37"/>
      <c r="LK28" s="37"/>
      <c r="LL28" s="37"/>
      <c r="LM28" s="37"/>
      <c r="LN28" s="37"/>
      <c r="LO28" s="37"/>
      <c r="LP28" s="37"/>
      <c r="LQ28" s="37"/>
      <c r="LR28" s="37"/>
      <c r="LS28" s="37"/>
      <c r="LT28" s="37"/>
      <c r="LU28" s="37"/>
      <c r="LV28" s="37"/>
      <c r="LW28" s="37"/>
      <c r="LX28" s="37"/>
      <c r="LY28" s="37"/>
      <c r="LZ28" s="37"/>
      <c r="MA28" s="37"/>
      <c r="MB28" s="37"/>
      <c r="MC28" s="37"/>
      <c r="MD28" s="37"/>
      <c r="ME28" s="37"/>
      <c r="MF28" s="37"/>
      <c r="MG28" s="37"/>
      <c r="MH28" s="37"/>
      <c r="MI28" s="37"/>
      <c r="MJ28" s="37"/>
      <c r="MK28" s="37"/>
      <c r="ML28" s="37"/>
      <c r="MM28" s="37"/>
      <c r="MN28" s="37"/>
      <c r="MO28" s="37"/>
      <c r="MP28" s="37"/>
      <c r="MQ28" s="37"/>
      <c r="MR28" s="37"/>
      <c r="MS28" s="37"/>
      <c r="MT28" s="37"/>
      <c r="MU28" s="37"/>
      <c r="MV28" s="37"/>
      <c r="MW28" s="37"/>
      <c r="MX28" s="37"/>
      <c r="MY28" s="37"/>
      <c r="MZ28" s="37"/>
      <c r="NA28" s="37"/>
      <c r="NB28" s="37"/>
      <c r="NC28" s="37"/>
      <c r="ND28" s="37"/>
      <c r="NE28" s="37"/>
      <c r="NF28" s="37"/>
      <c r="NG28" s="37"/>
      <c r="NH28" s="37"/>
      <c r="NI28" s="37"/>
      <c r="NJ28" s="37"/>
      <c r="NK28" s="37"/>
      <c r="NL28" s="37"/>
      <c r="NM28" s="37"/>
      <c r="NN28" s="37"/>
      <c r="NO28" s="37"/>
      <c r="NP28" s="37"/>
      <c r="NQ28" s="37"/>
      <c r="NR28" s="37"/>
      <c r="NS28" s="37"/>
      <c r="NT28" s="37"/>
      <c r="NU28" s="37"/>
      <c r="NV28" s="37"/>
      <c r="NW28" s="37"/>
      <c r="NX28" s="37"/>
      <c r="NY28" s="37"/>
      <c r="NZ28" s="37"/>
      <c r="OA28" s="37"/>
      <c r="OB28" s="37"/>
      <c r="OC28" s="37"/>
      <c r="OD28" s="37"/>
      <c r="OE28" s="37"/>
      <c r="OF28" s="37"/>
      <c r="OG28" s="37"/>
      <c r="OH28" s="37"/>
      <c r="OI28" s="37"/>
      <c r="OJ28" s="37"/>
      <c r="OK28" s="37"/>
      <c r="OL28" s="37"/>
      <c r="OM28" s="37"/>
      <c r="ON28" s="37"/>
      <c r="OO28" s="37"/>
      <c r="OP28" s="37"/>
      <c r="OQ28" s="37"/>
      <c r="OR28" s="37"/>
      <c r="OS28" s="37"/>
      <c r="OT28" s="37"/>
      <c r="OU28" s="37"/>
      <c r="OV28" s="37"/>
      <c r="OW28" s="37"/>
      <c r="OX28" s="37"/>
      <c r="OY28" s="37"/>
      <c r="OZ28" s="37"/>
      <c r="PA28" s="37"/>
      <c r="PB28" s="37"/>
      <c r="PC28" s="37"/>
      <c r="PD28" s="37"/>
      <c r="PE28" s="37"/>
      <c r="PF28" s="37"/>
      <c r="PG28" s="37"/>
      <c r="PH28" s="37"/>
      <c r="PI28" s="37"/>
      <c r="PJ28" s="37"/>
      <c r="PK28" s="37"/>
      <c r="PL28" s="37"/>
      <c r="PM28" s="37"/>
      <c r="PN28" s="37"/>
      <c r="PO28" s="37"/>
      <c r="PP28" s="37"/>
      <c r="PQ28" s="37"/>
      <c r="PR28" s="37"/>
      <c r="PS28" s="37"/>
      <c r="PT28" s="37"/>
      <c r="PU28" s="37"/>
      <c r="PV28" s="37"/>
      <c r="PW28" s="37"/>
      <c r="PX28" s="37"/>
      <c r="PY28" s="37"/>
      <c r="PZ28" s="37"/>
      <c r="QA28" s="37"/>
      <c r="QB28" s="37"/>
      <c r="QC28" s="37"/>
      <c r="QD28" s="37"/>
      <c r="QE28" s="37"/>
      <c r="QF28" s="37"/>
      <c r="QG28" s="37"/>
      <c r="QH28" s="37"/>
      <c r="QI28" s="37"/>
      <c r="QJ28" s="37"/>
      <c r="QK28" s="37"/>
      <c r="QL28" s="37"/>
      <c r="QM28" s="37"/>
      <c r="QN28" s="37"/>
      <c r="QO28" s="37"/>
      <c r="QP28" s="37"/>
      <c r="QQ28" s="37"/>
      <c r="QR28" s="37"/>
      <c r="QS28" s="37"/>
      <c r="QT28" s="37"/>
      <c r="QU28" s="37"/>
      <c r="QV28" s="37"/>
      <c r="QW28" s="37"/>
      <c r="QX28" s="37"/>
      <c r="QY28" s="37"/>
      <c r="QZ28" s="37"/>
      <c r="RA28" s="37"/>
      <c r="RB28" s="37"/>
      <c r="RC28" s="37"/>
      <c r="RD28" s="37"/>
      <c r="RE28" s="37"/>
      <c r="RF28" s="37"/>
      <c r="RG28" s="37"/>
      <c r="RH28" s="37"/>
      <c r="RI28" s="37"/>
      <c r="RJ28" s="37"/>
      <c r="RK28" s="37"/>
      <c r="RL28" s="37"/>
      <c r="RM28" s="37"/>
      <c r="RN28" s="37"/>
      <c r="RO28" s="37"/>
      <c r="RP28" s="37"/>
      <c r="RQ28" s="37"/>
      <c r="RR28" s="37"/>
      <c r="RS28" s="37"/>
      <c r="RT28" s="37"/>
      <c r="RU28" s="37"/>
      <c r="RV28" s="37"/>
      <c r="RW28" s="37"/>
      <c r="RX28" s="37"/>
      <c r="RY28" s="37"/>
      <c r="RZ28" s="37"/>
      <c r="SA28" s="37"/>
      <c r="SB28" s="37"/>
      <c r="SC28" s="37"/>
      <c r="SD28" s="37"/>
      <c r="SE28" s="37"/>
      <c r="SF28" s="37"/>
      <c r="SG28" s="37"/>
      <c r="SH28" s="37"/>
      <c r="SI28" s="37"/>
      <c r="SJ28" s="37"/>
      <c r="SK28" s="37"/>
      <c r="SL28" s="37"/>
      <c r="SM28" s="37"/>
      <c r="SN28" s="37"/>
      <c r="SO28" s="37"/>
      <c r="SP28" s="37"/>
      <c r="SQ28" s="37"/>
      <c r="SR28" s="37"/>
      <c r="SS28" s="37"/>
      <c r="ST28" s="37"/>
      <c r="SU28" s="37"/>
      <c r="SV28" s="37"/>
      <c r="SW28" s="37"/>
      <c r="SX28" s="37"/>
      <c r="SY28" s="37"/>
      <c r="SZ28" s="37"/>
      <c r="TA28" s="37"/>
      <c r="TB28" s="37"/>
      <c r="TC28" s="37"/>
      <c r="TD28" s="37"/>
      <c r="TE28" s="37"/>
      <c r="TF28" s="37"/>
      <c r="TG28" s="37"/>
      <c r="TH28" s="37"/>
      <c r="TI28" s="37"/>
      <c r="TJ28" s="37"/>
      <c r="TK28" s="37"/>
      <c r="TL28" s="37"/>
      <c r="TM28" s="37"/>
      <c r="TN28" s="37"/>
      <c r="TO28" s="37"/>
      <c r="TP28" s="37"/>
      <c r="TQ28" s="37"/>
      <c r="TR28" s="37"/>
      <c r="TS28" s="37"/>
      <c r="TT28" s="37"/>
      <c r="TU28" s="37"/>
      <c r="TV28" s="37"/>
      <c r="TW28" s="37"/>
      <c r="TX28" s="37"/>
      <c r="TY28" s="37"/>
      <c r="TZ28" s="37"/>
      <c r="UA28" s="37"/>
      <c r="UB28" s="37"/>
      <c r="UC28" s="37"/>
      <c r="UD28" s="37"/>
      <c r="UE28" s="37"/>
      <c r="UF28" s="37"/>
      <c r="UG28" s="37"/>
      <c r="UH28" s="37"/>
      <c r="UI28" s="37"/>
      <c r="UJ28" s="37"/>
      <c r="UK28" s="37"/>
      <c r="UL28" s="37"/>
      <c r="UM28" s="37"/>
      <c r="UN28" s="37"/>
      <c r="UO28" s="37"/>
      <c r="UP28" s="37"/>
      <c r="UQ28" s="37"/>
      <c r="UR28" s="37"/>
      <c r="US28" s="37"/>
      <c r="UT28" s="37"/>
      <c r="UU28" s="37"/>
      <c r="UV28" s="37"/>
      <c r="UW28" s="37"/>
      <c r="UX28" s="37"/>
      <c r="UY28" s="37"/>
      <c r="UZ28" s="37"/>
      <c r="VA28" s="37"/>
      <c r="VB28" s="37"/>
      <c r="VC28" s="37"/>
      <c r="VD28" s="37"/>
      <c r="VE28" s="37"/>
      <c r="VF28" s="37"/>
      <c r="VG28" s="37"/>
      <c r="VH28" s="37"/>
      <c r="VI28" s="37"/>
      <c r="VJ28" s="37"/>
      <c r="VK28" s="37"/>
      <c r="VL28" s="37"/>
      <c r="VM28" s="37"/>
      <c r="VN28" s="37"/>
      <c r="VO28" s="37"/>
      <c r="VP28" s="37"/>
      <c r="VQ28" s="37"/>
      <c r="VR28" s="37"/>
      <c r="VS28" s="37"/>
      <c r="VT28" s="37"/>
      <c r="VU28" s="37"/>
      <c r="VV28" s="37"/>
      <c r="VW28" s="37"/>
      <c r="VX28" s="37"/>
      <c r="VY28" s="37"/>
      <c r="VZ28" s="37"/>
      <c r="WA28" s="37"/>
      <c r="WB28" s="37"/>
      <c r="WC28" s="37"/>
      <c r="WD28" s="37"/>
      <c r="WE28" s="37"/>
      <c r="WF28" s="37"/>
      <c r="WG28" s="37"/>
      <c r="WH28" s="37"/>
      <c r="WI28" s="37"/>
      <c r="WJ28" s="37"/>
      <c r="WK28" s="37"/>
      <c r="WL28" s="37"/>
      <c r="WM28" s="37"/>
      <c r="WN28" s="37"/>
      <c r="WO28" s="37"/>
      <c r="WP28" s="37"/>
      <c r="WQ28" s="37"/>
      <c r="WR28" s="37"/>
      <c r="WS28" s="37"/>
      <c r="WT28" s="37"/>
      <c r="WU28" s="37"/>
      <c r="WV28" s="37"/>
      <c r="WW28" s="37"/>
      <c r="WX28" s="37"/>
      <c r="WY28" s="37"/>
      <c r="WZ28" s="37"/>
      <c r="XA28" s="37"/>
      <c r="XB28" s="37"/>
      <c r="XC28" s="37"/>
      <c r="XD28" s="37"/>
      <c r="XE28" s="37"/>
      <c r="XF28" s="37"/>
      <c r="XG28" s="37"/>
      <c r="XH28" s="37"/>
      <c r="XI28" s="37"/>
      <c r="XJ28" s="37"/>
      <c r="XK28" s="37"/>
      <c r="XL28" s="37"/>
      <c r="XM28" s="37"/>
      <c r="XN28" s="37"/>
      <c r="XO28" s="37"/>
      <c r="XP28" s="37"/>
      <c r="XQ28" s="37"/>
      <c r="XR28" s="37"/>
      <c r="XS28" s="37"/>
      <c r="XT28" s="37"/>
      <c r="XU28" s="37"/>
      <c r="XV28" s="37"/>
      <c r="XW28" s="37"/>
      <c r="XX28" s="37"/>
      <c r="XY28" s="37"/>
      <c r="XZ28" s="37"/>
      <c r="YA28" s="37"/>
      <c r="YB28" s="37"/>
      <c r="YC28" s="37"/>
      <c r="YD28" s="37"/>
      <c r="YE28" s="37"/>
      <c r="YF28" s="37"/>
      <c r="YG28" s="37"/>
      <c r="YH28" s="37"/>
      <c r="YI28" s="37"/>
      <c r="YJ28" s="37"/>
      <c r="YK28" s="37"/>
      <c r="YL28" s="37"/>
      <c r="YM28" s="37"/>
      <c r="YN28" s="37"/>
      <c r="YO28" s="37"/>
      <c r="YP28" s="37"/>
      <c r="YQ28" s="37"/>
      <c r="YR28" s="37"/>
      <c r="YS28" s="37"/>
      <c r="YT28" s="37"/>
      <c r="YU28" s="37"/>
      <c r="YV28" s="37"/>
      <c r="YW28" s="37"/>
      <c r="YX28" s="37"/>
      <c r="YY28" s="37"/>
      <c r="YZ28" s="37"/>
      <c r="ZA28" s="37"/>
      <c r="ZB28" s="37"/>
      <c r="ZC28" s="37"/>
      <c r="ZD28" s="37"/>
      <c r="ZE28" s="37"/>
      <c r="ZF28" s="37"/>
      <c r="ZG28" s="37"/>
      <c r="ZH28" s="37"/>
      <c r="ZI28" s="37"/>
      <c r="ZJ28" s="37"/>
      <c r="ZK28" s="37"/>
      <c r="ZL28" s="37"/>
      <c r="ZM28" s="37"/>
      <c r="ZN28" s="37"/>
      <c r="ZO28" s="37"/>
      <c r="ZP28" s="37"/>
      <c r="ZQ28" s="37"/>
      <c r="ZR28" s="37"/>
      <c r="ZS28" s="37"/>
      <c r="ZT28" s="37"/>
      <c r="ZU28" s="37"/>
      <c r="ZV28" s="37"/>
      <c r="ZW28" s="37"/>
      <c r="ZX28" s="37"/>
      <c r="ZY28" s="37"/>
      <c r="ZZ28" s="37"/>
      <c r="AAA28" s="37"/>
      <c r="AAB28" s="37"/>
      <c r="AAC28" s="37"/>
      <c r="AAD28" s="37"/>
      <c r="AAE28" s="37"/>
      <c r="AAF28" s="37"/>
      <c r="AAG28" s="37"/>
      <c r="AAH28" s="37"/>
      <c r="AAI28" s="37"/>
      <c r="AAJ28" s="37"/>
      <c r="AAK28" s="37"/>
      <c r="AAL28" s="37"/>
      <c r="AAM28" s="37"/>
      <c r="AAN28" s="37"/>
      <c r="AAO28" s="37"/>
      <c r="AAP28" s="37"/>
      <c r="AAQ28" s="37"/>
      <c r="AAR28" s="37"/>
      <c r="AAS28" s="37"/>
      <c r="AAT28" s="37"/>
      <c r="AAU28" s="37"/>
      <c r="AAV28" s="37"/>
      <c r="AAW28" s="37"/>
      <c r="AAX28" s="37"/>
      <c r="AAY28" s="37"/>
      <c r="AAZ28" s="37"/>
      <c r="ABA28" s="37"/>
      <c r="ABB28" s="37"/>
      <c r="ABC28" s="37"/>
      <c r="ABD28" s="37"/>
      <c r="ABE28" s="37"/>
      <c r="ABF28" s="37"/>
      <c r="ABG28" s="37"/>
      <c r="ABH28" s="37"/>
      <c r="ABI28" s="37"/>
      <c r="ABJ28" s="37"/>
      <c r="ABK28" s="37"/>
      <c r="ABL28" s="37"/>
      <c r="ABM28" s="37"/>
      <c r="ABN28" s="37"/>
      <c r="ABO28" s="37"/>
      <c r="ABP28" s="37"/>
      <c r="ABQ28" s="37"/>
      <c r="ABR28" s="37"/>
      <c r="ABS28" s="37"/>
      <c r="ABT28" s="37"/>
      <c r="ABU28" s="37"/>
      <c r="ABV28" s="37"/>
      <c r="ABW28" s="37"/>
      <c r="ABX28" s="37"/>
      <c r="ABY28" s="37"/>
      <c r="ABZ28" s="37"/>
      <c r="ACA28" s="37"/>
      <c r="ACB28" s="37"/>
      <c r="ACC28" s="37"/>
      <c r="ACD28" s="37"/>
      <c r="ACE28" s="37"/>
      <c r="ACF28" s="37"/>
      <c r="ACG28" s="37"/>
      <c r="ACH28" s="37"/>
      <c r="ACI28" s="37"/>
      <c r="ACJ28" s="37"/>
      <c r="ACK28" s="37"/>
      <c r="ACL28" s="37"/>
      <c r="ACM28" s="37"/>
      <c r="ACN28" s="37"/>
      <c r="ACO28" s="37"/>
      <c r="ACP28" s="37"/>
      <c r="ACQ28" s="37"/>
      <c r="ACR28" s="37"/>
      <c r="ACS28" s="37"/>
      <c r="ACT28" s="37"/>
      <c r="ACU28" s="37"/>
      <c r="ACV28" s="37"/>
      <c r="ACW28" s="37"/>
      <c r="ACX28" s="37"/>
      <c r="ACY28" s="37"/>
      <c r="ACZ28" s="37"/>
      <c r="ADA28" s="37"/>
      <c r="ADB28" s="37"/>
      <c r="ADC28" s="37"/>
      <c r="ADD28" s="37"/>
      <c r="ADE28" s="37"/>
      <c r="ADF28" s="37"/>
      <c r="ADG28" s="37"/>
      <c r="ADH28" s="37"/>
      <c r="ADI28" s="37"/>
      <c r="ADJ28" s="37"/>
      <c r="ADK28" s="37"/>
      <c r="ADL28" s="37"/>
      <c r="ADM28" s="37"/>
      <c r="ADN28" s="37"/>
      <c r="ADO28" s="37"/>
      <c r="ADP28" s="37"/>
      <c r="ADQ28" s="37"/>
      <c r="ADR28" s="37"/>
      <c r="ADS28" s="37"/>
      <c r="ADT28" s="37"/>
      <c r="ADU28" s="37"/>
      <c r="ADV28" s="37"/>
      <c r="ADW28" s="37"/>
      <c r="ADX28" s="37"/>
      <c r="ADY28" s="37"/>
      <c r="ADZ28" s="37"/>
      <c r="AEA28" s="37"/>
      <c r="AEB28" s="37"/>
      <c r="AEC28" s="37"/>
      <c r="AED28" s="37"/>
      <c r="AEE28" s="37"/>
      <c r="AEF28" s="37"/>
      <c r="AEG28" s="37"/>
      <c r="AEH28" s="37"/>
      <c r="AEI28" s="37"/>
      <c r="AEJ28" s="37"/>
      <c r="AEK28" s="37"/>
      <c r="AEL28" s="37"/>
      <c r="AEM28" s="37"/>
      <c r="AEN28" s="37"/>
      <c r="AEO28" s="37"/>
      <c r="AEP28" s="37"/>
      <c r="AEQ28" s="37"/>
      <c r="AER28" s="37"/>
      <c r="AES28" s="37"/>
      <c r="AET28" s="37"/>
      <c r="AEU28" s="37"/>
      <c r="AEV28" s="37"/>
      <c r="AEW28" s="37"/>
      <c r="AEX28" s="37"/>
      <c r="AEY28" s="37"/>
      <c r="AEZ28" s="37"/>
      <c r="AFA28" s="37"/>
      <c r="AFB28" s="37"/>
      <c r="AFC28" s="37"/>
      <c r="AFD28" s="37"/>
      <c r="AFE28" s="37"/>
      <c r="AFF28" s="37"/>
      <c r="AFG28" s="37"/>
      <c r="AFH28" s="37"/>
      <c r="AFI28" s="37"/>
      <c r="AFJ28" s="37"/>
      <c r="AFK28" s="37"/>
      <c r="AFL28" s="37"/>
      <c r="AFM28" s="37"/>
      <c r="AFN28" s="37"/>
      <c r="AFO28" s="37"/>
      <c r="AFP28" s="37"/>
      <c r="AFQ28" s="37"/>
      <c r="AFR28" s="37"/>
      <c r="AFS28" s="37"/>
      <c r="AFT28" s="37"/>
      <c r="AFU28" s="37"/>
      <c r="AFV28" s="37"/>
      <c r="AFW28" s="37"/>
      <c r="AFX28" s="37"/>
      <c r="AFY28" s="37"/>
      <c r="AFZ28" s="37"/>
      <c r="AGA28" s="37"/>
      <c r="AGB28" s="37"/>
      <c r="AGC28" s="37"/>
      <c r="AGD28" s="37"/>
      <c r="AGE28" s="37"/>
      <c r="AGF28" s="37"/>
      <c r="AGG28" s="37"/>
      <c r="AGH28" s="37"/>
      <c r="AGI28" s="37"/>
      <c r="AGJ28" s="37"/>
      <c r="AGK28" s="37"/>
      <c r="AGL28" s="37"/>
      <c r="AGM28" s="37"/>
      <c r="AGN28" s="37"/>
      <c r="AGO28" s="37"/>
      <c r="AGP28" s="37"/>
      <c r="AGQ28" s="37"/>
      <c r="AGR28" s="37"/>
      <c r="AGS28" s="37"/>
      <c r="AGT28" s="37"/>
      <c r="AGU28" s="37"/>
      <c r="AGV28" s="37"/>
      <c r="AGW28" s="37"/>
      <c r="AGX28" s="37"/>
      <c r="AGY28" s="37"/>
      <c r="AGZ28" s="37"/>
      <c r="AHA28" s="37"/>
      <c r="AHB28" s="37"/>
      <c r="AHC28" s="37"/>
      <c r="AHD28" s="37"/>
      <c r="AHE28" s="37"/>
      <c r="AHF28" s="37"/>
      <c r="AHG28" s="37"/>
      <c r="AHH28" s="37"/>
      <c r="AHI28" s="37"/>
      <c r="AHJ28" s="37"/>
      <c r="AHK28" s="37"/>
      <c r="AHL28" s="37"/>
      <c r="AHM28" s="37"/>
      <c r="AHN28" s="37"/>
      <c r="AHO28" s="37"/>
      <c r="AHP28" s="37"/>
      <c r="AHQ28" s="37"/>
      <c r="AHR28" s="37"/>
      <c r="AHS28" s="37"/>
      <c r="AHT28" s="37"/>
      <c r="AHU28" s="37"/>
      <c r="AHV28" s="37"/>
      <c r="AHW28" s="37"/>
      <c r="AHX28" s="37"/>
      <c r="AHY28" s="37"/>
      <c r="AHZ28" s="37"/>
      <c r="AIA28" s="37"/>
      <c r="AIB28" s="37"/>
      <c r="AIC28" s="37"/>
      <c r="AID28" s="37"/>
      <c r="AIE28" s="37"/>
      <c r="AIF28" s="37"/>
      <c r="AIG28" s="37"/>
      <c r="AIH28" s="37"/>
      <c r="AII28" s="37"/>
      <c r="AIJ28" s="37"/>
      <c r="AIK28" s="37"/>
      <c r="AIL28" s="37"/>
      <c r="AIM28" s="37"/>
      <c r="AIN28" s="37"/>
      <c r="AIO28" s="37"/>
      <c r="AIP28" s="37"/>
      <c r="AIQ28" s="37"/>
      <c r="AIR28" s="37"/>
      <c r="AIS28" s="37"/>
      <c r="AIT28" s="37"/>
      <c r="AIU28" s="37"/>
      <c r="AIV28" s="37"/>
      <c r="AIW28" s="37"/>
      <c r="AIX28" s="37"/>
      <c r="AIY28" s="37"/>
      <c r="AIZ28" s="37"/>
      <c r="AJA28" s="37"/>
      <c r="AJB28" s="37"/>
      <c r="AJC28" s="37"/>
      <c r="AJD28" s="37"/>
      <c r="AJE28" s="37"/>
      <c r="AJF28" s="37"/>
      <c r="AJG28" s="37"/>
      <c r="AJH28" s="37"/>
      <c r="AJI28" s="37"/>
      <c r="AJJ28" s="37"/>
      <c r="AJK28" s="37"/>
      <c r="AJL28" s="37"/>
      <c r="AJM28" s="37"/>
      <c r="AJN28" s="37"/>
      <c r="AJO28" s="37"/>
      <c r="AJP28" s="37"/>
      <c r="AJQ28" s="37"/>
      <c r="AJR28" s="37"/>
    </row>
    <row r="29" spans="1:954" s="38" customFormat="1" x14ac:dyDescent="0.2">
      <c r="A29" s="34"/>
      <c r="B29" s="35"/>
      <c r="C29" s="36"/>
      <c r="D29" s="36"/>
      <c r="E29" s="36"/>
      <c r="F29" s="36"/>
      <c r="G29" s="46"/>
      <c r="H29" s="45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  <c r="AJQ29" s="37"/>
      <c r="AJR29" s="37"/>
    </row>
    <row r="30" spans="1:954" s="38" customFormat="1" x14ac:dyDescent="0.2">
      <c r="A30" s="34"/>
      <c r="B30" s="35"/>
      <c r="C30" s="36"/>
      <c r="D30" s="36"/>
      <c r="E30" s="36"/>
      <c r="F30" s="36"/>
      <c r="G30" s="46"/>
      <c r="H30" s="45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  <c r="LI30" s="37"/>
      <c r="LJ30" s="37"/>
      <c r="LK30" s="37"/>
      <c r="LL30" s="37"/>
      <c r="LM30" s="37"/>
      <c r="LN30" s="37"/>
      <c r="LO30" s="37"/>
      <c r="LP30" s="37"/>
      <c r="LQ30" s="37"/>
      <c r="LR30" s="37"/>
      <c r="LS30" s="37"/>
      <c r="LT30" s="37"/>
      <c r="LU30" s="37"/>
      <c r="LV30" s="37"/>
      <c r="LW30" s="37"/>
      <c r="LX30" s="37"/>
      <c r="LY30" s="37"/>
      <c r="LZ30" s="37"/>
      <c r="MA30" s="37"/>
      <c r="MB30" s="37"/>
      <c r="MC30" s="37"/>
      <c r="MD30" s="37"/>
      <c r="ME30" s="37"/>
      <c r="MF30" s="37"/>
      <c r="MG30" s="37"/>
      <c r="MH30" s="37"/>
      <c r="MI30" s="37"/>
      <c r="MJ30" s="37"/>
      <c r="MK30" s="37"/>
      <c r="ML30" s="37"/>
      <c r="MM30" s="37"/>
      <c r="MN30" s="37"/>
      <c r="MO30" s="37"/>
      <c r="MP30" s="37"/>
      <c r="MQ30" s="37"/>
      <c r="MR30" s="37"/>
      <c r="MS30" s="37"/>
      <c r="MT30" s="37"/>
      <c r="MU30" s="37"/>
      <c r="MV30" s="37"/>
      <c r="MW30" s="37"/>
      <c r="MX30" s="37"/>
      <c r="MY30" s="37"/>
      <c r="MZ30" s="37"/>
      <c r="NA30" s="37"/>
      <c r="NB30" s="37"/>
      <c r="NC30" s="37"/>
      <c r="ND30" s="37"/>
      <c r="NE30" s="37"/>
      <c r="NF30" s="37"/>
      <c r="NG30" s="37"/>
      <c r="NH30" s="37"/>
      <c r="NI30" s="37"/>
      <c r="NJ30" s="37"/>
      <c r="NK30" s="37"/>
      <c r="NL30" s="37"/>
      <c r="NM30" s="37"/>
      <c r="NN30" s="37"/>
      <c r="NO30" s="37"/>
      <c r="NP30" s="37"/>
      <c r="NQ30" s="37"/>
      <c r="NR30" s="37"/>
      <c r="NS30" s="37"/>
      <c r="NT30" s="37"/>
      <c r="NU30" s="37"/>
      <c r="NV30" s="37"/>
      <c r="NW30" s="37"/>
      <c r="NX30" s="37"/>
      <c r="NY30" s="37"/>
      <c r="NZ30" s="37"/>
      <c r="OA30" s="37"/>
      <c r="OB30" s="37"/>
      <c r="OC30" s="37"/>
      <c r="OD30" s="37"/>
      <c r="OE30" s="37"/>
      <c r="OF30" s="37"/>
      <c r="OG30" s="37"/>
      <c r="OH30" s="37"/>
      <c r="OI30" s="37"/>
      <c r="OJ30" s="37"/>
      <c r="OK30" s="37"/>
      <c r="OL30" s="37"/>
      <c r="OM30" s="37"/>
      <c r="ON30" s="37"/>
      <c r="OO30" s="37"/>
      <c r="OP30" s="37"/>
      <c r="OQ30" s="37"/>
      <c r="OR30" s="37"/>
      <c r="OS30" s="37"/>
      <c r="OT30" s="37"/>
      <c r="OU30" s="37"/>
      <c r="OV30" s="37"/>
      <c r="OW30" s="37"/>
      <c r="OX30" s="37"/>
      <c r="OY30" s="37"/>
      <c r="OZ30" s="37"/>
      <c r="PA30" s="37"/>
      <c r="PB30" s="37"/>
      <c r="PC30" s="37"/>
      <c r="PD30" s="37"/>
      <c r="PE30" s="37"/>
      <c r="PF30" s="37"/>
      <c r="PG30" s="37"/>
      <c r="PH30" s="37"/>
      <c r="PI30" s="37"/>
      <c r="PJ30" s="37"/>
      <c r="PK30" s="37"/>
      <c r="PL30" s="37"/>
      <c r="PM30" s="37"/>
      <c r="PN30" s="37"/>
      <c r="PO30" s="37"/>
      <c r="PP30" s="37"/>
      <c r="PQ30" s="37"/>
      <c r="PR30" s="37"/>
      <c r="PS30" s="37"/>
      <c r="PT30" s="37"/>
      <c r="PU30" s="37"/>
      <c r="PV30" s="37"/>
      <c r="PW30" s="37"/>
      <c r="PX30" s="37"/>
      <c r="PY30" s="37"/>
      <c r="PZ30" s="37"/>
      <c r="QA30" s="37"/>
      <c r="QB30" s="37"/>
      <c r="QC30" s="37"/>
      <c r="QD30" s="37"/>
      <c r="QE30" s="37"/>
      <c r="QF30" s="37"/>
      <c r="QG30" s="37"/>
      <c r="QH30" s="37"/>
      <c r="QI30" s="37"/>
      <c r="QJ30" s="37"/>
      <c r="QK30" s="37"/>
      <c r="QL30" s="37"/>
      <c r="QM30" s="37"/>
      <c r="QN30" s="37"/>
      <c r="QO30" s="37"/>
      <c r="QP30" s="37"/>
      <c r="QQ30" s="37"/>
      <c r="QR30" s="37"/>
      <c r="QS30" s="37"/>
      <c r="QT30" s="37"/>
      <c r="QU30" s="37"/>
      <c r="QV30" s="37"/>
      <c r="QW30" s="37"/>
      <c r="QX30" s="37"/>
      <c r="QY30" s="37"/>
      <c r="QZ30" s="37"/>
      <c r="RA30" s="37"/>
      <c r="RB30" s="37"/>
      <c r="RC30" s="37"/>
      <c r="RD30" s="37"/>
      <c r="RE30" s="37"/>
      <c r="RF30" s="37"/>
      <c r="RG30" s="37"/>
      <c r="RH30" s="37"/>
      <c r="RI30" s="37"/>
      <c r="RJ30" s="37"/>
      <c r="RK30" s="37"/>
      <c r="RL30" s="37"/>
      <c r="RM30" s="37"/>
      <c r="RN30" s="37"/>
      <c r="RO30" s="37"/>
      <c r="RP30" s="37"/>
      <c r="RQ30" s="37"/>
      <c r="RR30" s="37"/>
      <c r="RS30" s="37"/>
      <c r="RT30" s="37"/>
      <c r="RU30" s="37"/>
      <c r="RV30" s="37"/>
      <c r="RW30" s="37"/>
      <c r="RX30" s="37"/>
      <c r="RY30" s="37"/>
      <c r="RZ30" s="37"/>
      <c r="SA30" s="37"/>
      <c r="SB30" s="37"/>
      <c r="SC30" s="37"/>
      <c r="SD30" s="37"/>
      <c r="SE30" s="37"/>
      <c r="SF30" s="37"/>
      <c r="SG30" s="37"/>
      <c r="SH30" s="37"/>
      <c r="SI30" s="37"/>
      <c r="SJ30" s="37"/>
      <c r="SK30" s="37"/>
      <c r="SL30" s="37"/>
      <c r="SM30" s="37"/>
      <c r="SN30" s="37"/>
      <c r="SO30" s="37"/>
      <c r="SP30" s="37"/>
      <c r="SQ30" s="37"/>
      <c r="SR30" s="37"/>
      <c r="SS30" s="37"/>
      <c r="ST30" s="37"/>
      <c r="SU30" s="37"/>
      <c r="SV30" s="37"/>
      <c r="SW30" s="37"/>
      <c r="SX30" s="37"/>
      <c r="SY30" s="37"/>
      <c r="SZ30" s="37"/>
      <c r="TA30" s="37"/>
      <c r="TB30" s="37"/>
      <c r="TC30" s="37"/>
      <c r="TD30" s="37"/>
      <c r="TE30" s="37"/>
      <c r="TF30" s="37"/>
      <c r="TG30" s="37"/>
      <c r="TH30" s="37"/>
      <c r="TI30" s="37"/>
      <c r="TJ30" s="37"/>
      <c r="TK30" s="37"/>
      <c r="TL30" s="37"/>
      <c r="TM30" s="37"/>
      <c r="TN30" s="37"/>
      <c r="TO30" s="37"/>
      <c r="TP30" s="37"/>
      <c r="TQ30" s="37"/>
      <c r="TR30" s="37"/>
      <c r="TS30" s="37"/>
      <c r="TT30" s="37"/>
      <c r="TU30" s="37"/>
      <c r="TV30" s="37"/>
      <c r="TW30" s="37"/>
      <c r="TX30" s="37"/>
      <c r="TY30" s="37"/>
      <c r="TZ30" s="37"/>
      <c r="UA30" s="37"/>
      <c r="UB30" s="37"/>
      <c r="UC30" s="37"/>
      <c r="UD30" s="37"/>
      <c r="UE30" s="37"/>
      <c r="UF30" s="37"/>
      <c r="UG30" s="37"/>
      <c r="UH30" s="37"/>
      <c r="UI30" s="37"/>
      <c r="UJ30" s="37"/>
      <c r="UK30" s="37"/>
      <c r="UL30" s="37"/>
      <c r="UM30" s="37"/>
      <c r="UN30" s="37"/>
      <c r="UO30" s="37"/>
      <c r="UP30" s="37"/>
      <c r="UQ30" s="37"/>
      <c r="UR30" s="37"/>
      <c r="US30" s="37"/>
      <c r="UT30" s="37"/>
      <c r="UU30" s="37"/>
      <c r="UV30" s="37"/>
      <c r="UW30" s="37"/>
      <c r="UX30" s="37"/>
      <c r="UY30" s="37"/>
      <c r="UZ30" s="37"/>
      <c r="VA30" s="37"/>
      <c r="VB30" s="37"/>
      <c r="VC30" s="37"/>
      <c r="VD30" s="37"/>
      <c r="VE30" s="37"/>
      <c r="VF30" s="37"/>
      <c r="VG30" s="37"/>
      <c r="VH30" s="37"/>
      <c r="VI30" s="37"/>
      <c r="VJ30" s="37"/>
      <c r="VK30" s="37"/>
      <c r="VL30" s="37"/>
      <c r="VM30" s="37"/>
      <c r="VN30" s="37"/>
      <c r="VO30" s="37"/>
      <c r="VP30" s="37"/>
      <c r="VQ30" s="37"/>
      <c r="VR30" s="37"/>
      <c r="VS30" s="37"/>
      <c r="VT30" s="37"/>
      <c r="VU30" s="37"/>
      <c r="VV30" s="37"/>
      <c r="VW30" s="37"/>
      <c r="VX30" s="37"/>
      <c r="VY30" s="37"/>
      <c r="VZ30" s="37"/>
      <c r="WA30" s="37"/>
      <c r="WB30" s="37"/>
      <c r="WC30" s="37"/>
      <c r="WD30" s="37"/>
      <c r="WE30" s="37"/>
      <c r="WF30" s="37"/>
      <c r="WG30" s="37"/>
      <c r="WH30" s="37"/>
      <c r="WI30" s="37"/>
      <c r="WJ30" s="37"/>
      <c r="WK30" s="37"/>
      <c r="WL30" s="37"/>
      <c r="WM30" s="37"/>
      <c r="WN30" s="37"/>
      <c r="WO30" s="37"/>
      <c r="WP30" s="37"/>
      <c r="WQ30" s="37"/>
      <c r="WR30" s="37"/>
      <c r="WS30" s="37"/>
      <c r="WT30" s="37"/>
      <c r="WU30" s="37"/>
      <c r="WV30" s="37"/>
      <c r="WW30" s="37"/>
      <c r="WX30" s="37"/>
      <c r="WY30" s="37"/>
      <c r="WZ30" s="37"/>
      <c r="XA30" s="37"/>
      <c r="XB30" s="37"/>
      <c r="XC30" s="37"/>
      <c r="XD30" s="37"/>
      <c r="XE30" s="37"/>
      <c r="XF30" s="37"/>
      <c r="XG30" s="37"/>
      <c r="XH30" s="37"/>
      <c r="XI30" s="37"/>
      <c r="XJ30" s="37"/>
      <c r="XK30" s="37"/>
      <c r="XL30" s="37"/>
      <c r="XM30" s="37"/>
      <c r="XN30" s="37"/>
      <c r="XO30" s="37"/>
      <c r="XP30" s="37"/>
      <c r="XQ30" s="37"/>
      <c r="XR30" s="37"/>
      <c r="XS30" s="37"/>
      <c r="XT30" s="37"/>
      <c r="XU30" s="37"/>
      <c r="XV30" s="37"/>
      <c r="XW30" s="37"/>
      <c r="XX30" s="37"/>
      <c r="XY30" s="37"/>
      <c r="XZ30" s="37"/>
      <c r="YA30" s="37"/>
      <c r="YB30" s="37"/>
      <c r="YC30" s="37"/>
      <c r="YD30" s="37"/>
      <c r="YE30" s="37"/>
      <c r="YF30" s="37"/>
      <c r="YG30" s="37"/>
      <c r="YH30" s="37"/>
      <c r="YI30" s="37"/>
      <c r="YJ30" s="37"/>
      <c r="YK30" s="37"/>
      <c r="YL30" s="37"/>
      <c r="YM30" s="37"/>
      <c r="YN30" s="37"/>
      <c r="YO30" s="37"/>
      <c r="YP30" s="37"/>
      <c r="YQ30" s="37"/>
      <c r="YR30" s="37"/>
      <c r="YS30" s="37"/>
      <c r="YT30" s="37"/>
      <c r="YU30" s="37"/>
      <c r="YV30" s="37"/>
      <c r="YW30" s="37"/>
      <c r="YX30" s="37"/>
      <c r="YY30" s="37"/>
      <c r="YZ30" s="37"/>
      <c r="ZA30" s="37"/>
      <c r="ZB30" s="37"/>
      <c r="ZC30" s="37"/>
      <c r="ZD30" s="37"/>
      <c r="ZE30" s="37"/>
      <c r="ZF30" s="37"/>
      <c r="ZG30" s="37"/>
      <c r="ZH30" s="37"/>
      <c r="ZI30" s="37"/>
      <c r="ZJ30" s="37"/>
      <c r="ZK30" s="37"/>
      <c r="ZL30" s="37"/>
      <c r="ZM30" s="37"/>
      <c r="ZN30" s="37"/>
      <c r="ZO30" s="37"/>
      <c r="ZP30" s="37"/>
      <c r="ZQ30" s="37"/>
      <c r="ZR30" s="37"/>
      <c r="ZS30" s="37"/>
      <c r="ZT30" s="37"/>
      <c r="ZU30" s="37"/>
      <c r="ZV30" s="37"/>
      <c r="ZW30" s="37"/>
      <c r="ZX30" s="37"/>
      <c r="ZY30" s="37"/>
      <c r="ZZ30" s="37"/>
      <c r="AAA30" s="37"/>
      <c r="AAB30" s="37"/>
      <c r="AAC30" s="37"/>
      <c r="AAD30" s="37"/>
      <c r="AAE30" s="37"/>
      <c r="AAF30" s="37"/>
      <c r="AAG30" s="37"/>
      <c r="AAH30" s="37"/>
      <c r="AAI30" s="37"/>
      <c r="AAJ30" s="37"/>
      <c r="AAK30" s="37"/>
      <c r="AAL30" s="37"/>
      <c r="AAM30" s="37"/>
      <c r="AAN30" s="37"/>
      <c r="AAO30" s="37"/>
      <c r="AAP30" s="37"/>
      <c r="AAQ30" s="37"/>
      <c r="AAR30" s="37"/>
      <c r="AAS30" s="37"/>
      <c r="AAT30" s="37"/>
      <c r="AAU30" s="37"/>
      <c r="AAV30" s="37"/>
      <c r="AAW30" s="37"/>
      <c r="AAX30" s="37"/>
      <c r="AAY30" s="37"/>
      <c r="AAZ30" s="37"/>
      <c r="ABA30" s="37"/>
      <c r="ABB30" s="37"/>
      <c r="ABC30" s="37"/>
      <c r="ABD30" s="37"/>
      <c r="ABE30" s="37"/>
      <c r="ABF30" s="37"/>
      <c r="ABG30" s="37"/>
      <c r="ABH30" s="37"/>
      <c r="ABI30" s="37"/>
      <c r="ABJ30" s="37"/>
      <c r="ABK30" s="37"/>
      <c r="ABL30" s="37"/>
      <c r="ABM30" s="37"/>
      <c r="ABN30" s="37"/>
      <c r="ABO30" s="37"/>
      <c r="ABP30" s="37"/>
      <c r="ABQ30" s="37"/>
      <c r="ABR30" s="37"/>
      <c r="ABS30" s="37"/>
      <c r="ABT30" s="37"/>
      <c r="ABU30" s="37"/>
      <c r="ABV30" s="37"/>
      <c r="ABW30" s="37"/>
      <c r="ABX30" s="37"/>
      <c r="ABY30" s="37"/>
      <c r="ABZ30" s="37"/>
      <c r="ACA30" s="37"/>
      <c r="ACB30" s="37"/>
      <c r="ACC30" s="37"/>
      <c r="ACD30" s="37"/>
      <c r="ACE30" s="37"/>
      <c r="ACF30" s="37"/>
      <c r="ACG30" s="37"/>
      <c r="ACH30" s="37"/>
      <c r="ACI30" s="37"/>
      <c r="ACJ30" s="37"/>
      <c r="ACK30" s="37"/>
      <c r="ACL30" s="37"/>
      <c r="ACM30" s="37"/>
      <c r="ACN30" s="37"/>
      <c r="ACO30" s="37"/>
      <c r="ACP30" s="37"/>
      <c r="ACQ30" s="37"/>
      <c r="ACR30" s="37"/>
      <c r="ACS30" s="37"/>
      <c r="ACT30" s="37"/>
      <c r="ACU30" s="37"/>
      <c r="ACV30" s="37"/>
      <c r="ACW30" s="37"/>
      <c r="ACX30" s="37"/>
      <c r="ACY30" s="37"/>
      <c r="ACZ30" s="37"/>
      <c r="ADA30" s="37"/>
      <c r="ADB30" s="37"/>
      <c r="ADC30" s="37"/>
      <c r="ADD30" s="37"/>
      <c r="ADE30" s="37"/>
      <c r="ADF30" s="37"/>
      <c r="ADG30" s="37"/>
      <c r="ADH30" s="37"/>
      <c r="ADI30" s="37"/>
      <c r="ADJ30" s="37"/>
      <c r="ADK30" s="37"/>
      <c r="ADL30" s="37"/>
      <c r="ADM30" s="37"/>
      <c r="ADN30" s="37"/>
      <c r="ADO30" s="37"/>
      <c r="ADP30" s="37"/>
      <c r="ADQ30" s="37"/>
      <c r="ADR30" s="37"/>
      <c r="ADS30" s="37"/>
      <c r="ADT30" s="37"/>
      <c r="ADU30" s="37"/>
      <c r="ADV30" s="37"/>
      <c r="ADW30" s="37"/>
      <c r="ADX30" s="37"/>
      <c r="ADY30" s="37"/>
      <c r="ADZ30" s="37"/>
      <c r="AEA30" s="37"/>
      <c r="AEB30" s="37"/>
      <c r="AEC30" s="37"/>
      <c r="AED30" s="37"/>
      <c r="AEE30" s="37"/>
      <c r="AEF30" s="37"/>
      <c r="AEG30" s="37"/>
      <c r="AEH30" s="37"/>
      <c r="AEI30" s="37"/>
      <c r="AEJ30" s="37"/>
      <c r="AEK30" s="37"/>
      <c r="AEL30" s="37"/>
      <c r="AEM30" s="37"/>
      <c r="AEN30" s="37"/>
      <c r="AEO30" s="37"/>
      <c r="AEP30" s="37"/>
      <c r="AEQ30" s="37"/>
      <c r="AER30" s="37"/>
      <c r="AES30" s="37"/>
      <c r="AET30" s="37"/>
      <c r="AEU30" s="37"/>
      <c r="AEV30" s="37"/>
      <c r="AEW30" s="37"/>
      <c r="AEX30" s="37"/>
      <c r="AEY30" s="37"/>
      <c r="AEZ30" s="37"/>
      <c r="AFA30" s="37"/>
      <c r="AFB30" s="37"/>
      <c r="AFC30" s="37"/>
      <c r="AFD30" s="37"/>
      <c r="AFE30" s="37"/>
      <c r="AFF30" s="37"/>
      <c r="AFG30" s="37"/>
      <c r="AFH30" s="37"/>
      <c r="AFI30" s="37"/>
      <c r="AFJ30" s="37"/>
      <c r="AFK30" s="37"/>
      <c r="AFL30" s="37"/>
      <c r="AFM30" s="37"/>
      <c r="AFN30" s="37"/>
      <c r="AFO30" s="37"/>
      <c r="AFP30" s="37"/>
      <c r="AFQ30" s="37"/>
      <c r="AFR30" s="37"/>
      <c r="AFS30" s="37"/>
      <c r="AFT30" s="37"/>
      <c r="AFU30" s="37"/>
      <c r="AFV30" s="37"/>
      <c r="AFW30" s="37"/>
      <c r="AFX30" s="37"/>
      <c r="AFY30" s="37"/>
      <c r="AFZ30" s="37"/>
      <c r="AGA30" s="37"/>
      <c r="AGB30" s="37"/>
      <c r="AGC30" s="37"/>
      <c r="AGD30" s="37"/>
      <c r="AGE30" s="37"/>
      <c r="AGF30" s="37"/>
      <c r="AGG30" s="37"/>
      <c r="AGH30" s="37"/>
      <c r="AGI30" s="37"/>
      <c r="AGJ30" s="37"/>
      <c r="AGK30" s="37"/>
      <c r="AGL30" s="37"/>
      <c r="AGM30" s="37"/>
      <c r="AGN30" s="37"/>
      <c r="AGO30" s="37"/>
      <c r="AGP30" s="37"/>
      <c r="AGQ30" s="37"/>
      <c r="AGR30" s="37"/>
      <c r="AGS30" s="37"/>
      <c r="AGT30" s="37"/>
      <c r="AGU30" s="37"/>
      <c r="AGV30" s="37"/>
      <c r="AGW30" s="37"/>
      <c r="AGX30" s="37"/>
      <c r="AGY30" s="37"/>
      <c r="AGZ30" s="37"/>
      <c r="AHA30" s="37"/>
      <c r="AHB30" s="37"/>
      <c r="AHC30" s="37"/>
      <c r="AHD30" s="37"/>
      <c r="AHE30" s="37"/>
      <c r="AHF30" s="37"/>
      <c r="AHG30" s="37"/>
      <c r="AHH30" s="37"/>
      <c r="AHI30" s="37"/>
      <c r="AHJ30" s="37"/>
      <c r="AHK30" s="37"/>
      <c r="AHL30" s="37"/>
      <c r="AHM30" s="37"/>
      <c r="AHN30" s="37"/>
      <c r="AHO30" s="37"/>
      <c r="AHP30" s="37"/>
      <c r="AHQ30" s="37"/>
      <c r="AHR30" s="37"/>
      <c r="AHS30" s="37"/>
      <c r="AHT30" s="37"/>
      <c r="AHU30" s="37"/>
      <c r="AHV30" s="37"/>
      <c r="AHW30" s="37"/>
      <c r="AHX30" s="37"/>
      <c r="AHY30" s="37"/>
      <c r="AHZ30" s="37"/>
      <c r="AIA30" s="37"/>
      <c r="AIB30" s="37"/>
      <c r="AIC30" s="37"/>
      <c r="AID30" s="37"/>
      <c r="AIE30" s="37"/>
      <c r="AIF30" s="37"/>
      <c r="AIG30" s="37"/>
      <c r="AIH30" s="37"/>
      <c r="AII30" s="37"/>
      <c r="AIJ30" s="37"/>
      <c r="AIK30" s="37"/>
      <c r="AIL30" s="37"/>
      <c r="AIM30" s="37"/>
      <c r="AIN30" s="37"/>
      <c r="AIO30" s="37"/>
      <c r="AIP30" s="37"/>
      <c r="AIQ30" s="37"/>
      <c r="AIR30" s="37"/>
      <c r="AIS30" s="37"/>
      <c r="AIT30" s="37"/>
      <c r="AIU30" s="37"/>
      <c r="AIV30" s="37"/>
      <c r="AIW30" s="37"/>
      <c r="AIX30" s="37"/>
      <c r="AIY30" s="37"/>
      <c r="AIZ30" s="37"/>
      <c r="AJA30" s="37"/>
      <c r="AJB30" s="37"/>
      <c r="AJC30" s="37"/>
      <c r="AJD30" s="37"/>
      <c r="AJE30" s="37"/>
      <c r="AJF30" s="37"/>
      <c r="AJG30" s="37"/>
      <c r="AJH30" s="37"/>
      <c r="AJI30" s="37"/>
      <c r="AJJ30" s="37"/>
      <c r="AJK30" s="37"/>
      <c r="AJL30" s="37"/>
      <c r="AJM30" s="37"/>
      <c r="AJN30" s="37"/>
      <c r="AJO30" s="37"/>
      <c r="AJP30" s="37"/>
      <c r="AJQ30" s="37"/>
      <c r="AJR30" s="37"/>
    </row>
    <row r="31" spans="1:954" s="38" customFormat="1" x14ac:dyDescent="0.2">
      <c r="A31" s="34"/>
      <c r="B31" s="35"/>
      <c r="C31" s="36"/>
      <c r="D31" s="36"/>
      <c r="E31" s="36"/>
      <c r="F31" s="36"/>
      <c r="G31" s="46"/>
      <c r="H31" s="45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  <c r="IZ31" s="37"/>
      <c r="JA31" s="37"/>
      <c r="JB31" s="37"/>
      <c r="JC31" s="37"/>
      <c r="JD31" s="37"/>
      <c r="JE31" s="37"/>
      <c r="JF31" s="37"/>
      <c r="JG31" s="37"/>
      <c r="JH31" s="37"/>
      <c r="JI31" s="37"/>
      <c r="JJ31" s="37"/>
      <c r="JK31" s="37"/>
      <c r="JL31" s="37"/>
      <c r="JM31" s="37"/>
      <c r="JN31" s="37"/>
      <c r="JO31" s="37"/>
      <c r="JP31" s="37"/>
      <c r="JQ31" s="37"/>
      <c r="JR31" s="37"/>
      <c r="JS31" s="37"/>
      <c r="JT31" s="37"/>
      <c r="JU31" s="37"/>
      <c r="JV31" s="37"/>
      <c r="JW31" s="37"/>
      <c r="JX31" s="37"/>
      <c r="JY31" s="37"/>
      <c r="JZ31" s="37"/>
      <c r="KA31" s="37"/>
      <c r="KB31" s="37"/>
      <c r="KC31" s="37"/>
      <c r="KD31" s="37"/>
      <c r="KE31" s="37"/>
      <c r="KF31" s="37"/>
      <c r="KG31" s="37"/>
      <c r="KH31" s="37"/>
      <c r="KI31" s="37"/>
      <c r="KJ31" s="37"/>
      <c r="KK31" s="37"/>
      <c r="KL31" s="37"/>
      <c r="KM31" s="37"/>
      <c r="KN31" s="37"/>
      <c r="KO31" s="37"/>
      <c r="KP31" s="37"/>
      <c r="KQ31" s="37"/>
      <c r="KR31" s="37"/>
      <c r="KS31" s="37"/>
      <c r="KT31" s="37"/>
      <c r="KU31" s="37"/>
      <c r="KV31" s="37"/>
      <c r="KW31" s="37"/>
      <c r="KX31" s="37"/>
      <c r="KY31" s="37"/>
      <c r="KZ31" s="37"/>
      <c r="LA31" s="37"/>
      <c r="LB31" s="37"/>
      <c r="LC31" s="37"/>
      <c r="LD31" s="37"/>
      <c r="LE31" s="37"/>
      <c r="LF31" s="37"/>
      <c r="LG31" s="37"/>
      <c r="LH31" s="37"/>
      <c r="LI31" s="37"/>
      <c r="LJ31" s="37"/>
      <c r="LK31" s="37"/>
      <c r="LL31" s="37"/>
      <c r="LM31" s="37"/>
      <c r="LN31" s="37"/>
      <c r="LO31" s="37"/>
      <c r="LP31" s="37"/>
      <c r="LQ31" s="37"/>
      <c r="LR31" s="37"/>
      <c r="LS31" s="37"/>
      <c r="LT31" s="37"/>
      <c r="LU31" s="37"/>
      <c r="LV31" s="37"/>
      <c r="LW31" s="37"/>
      <c r="LX31" s="37"/>
      <c r="LY31" s="37"/>
      <c r="LZ31" s="37"/>
      <c r="MA31" s="37"/>
      <c r="MB31" s="37"/>
      <c r="MC31" s="37"/>
      <c r="MD31" s="37"/>
      <c r="ME31" s="37"/>
      <c r="MF31" s="37"/>
      <c r="MG31" s="37"/>
      <c r="MH31" s="37"/>
      <c r="MI31" s="37"/>
      <c r="MJ31" s="37"/>
      <c r="MK31" s="37"/>
      <c r="ML31" s="37"/>
      <c r="MM31" s="37"/>
      <c r="MN31" s="37"/>
      <c r="MO31" s="37"/>
      <c r="MP31" s="37"/>
      <c r="MQ31" s="37"/>
      <c r="MR31" s="37"/>
      <c r="MS31" s="37"/>
      <c r="MT31" s="37"/>
      <c r="MU31" s="37"/>
      <c r="MV31" s="37"/>
      <c r="MW31" s="37"/>
      <c r="MX31" s="37"/>
      <c r="MY31" s="37"/>
      <c r="MZ31" s="37"/>
      <c r="NA31" s="37"/>
      <c r="NB31" s="37"/>
      <c r="NC31" s="37"/>
      <c r="ND31" s="37"/>
      <c r="NE31" s="37"/>
      <c r="NF31" s="37"/>
      <c r="NG31" s="37"/>
      <c r="NH31" s="37"/>
      <c r="NI31" s="37"/>
      <c r="NJ31" s="37"/>
      <c r="NK31" s="37"/>
      <c r="NL31" s="37"/>
      <c r="NM31" s="37"/>
      <c r="NN31" s="37"/>
      <c r="NO31" s="37"/>
      <c r="NP31" s="37"/>
      <c r="NQ31" s="37"/>
      <c r="NR31" s="37"/>
      <c r="NS31" s="37"/>
      <c r="NT31" s="37"/>
      <c r="NU31" s="37"/>
      <c r="NV31" s="37"/>
      <c r="NW31" s="37"/>
      <c r="NX31" s="37"/>
      <c r="NY31" s="37"/>
      <c r="NZ31" s="37"/>
      <c r="OA31" s="37"/>
      <c r="OB31" s="37"/>
      <c r="OC31" s="37"/>
      <c r="OD31" s="37"/>
      <c r="OE31" s="37"/>
      <c r="OF31" s="37"/>
      <c r="OG31" s="37"/>
      <c r="OH31" s="37"/>
      <c r="OI31" s="37"/>
      <c r="OJ31" s="37"/>
      <c r="OK31" s="37"/>
      <c r="OL31" s="37"/>
      <c r="OM31" s="37"/>
      <c r="ON31" s="37"/>
      <c r="OO31" s="37"/>
      <c r="OP31" s="37"/>
      <c r="OQ31" s="37"/>
      <c r="OR31" s="37"/>
      <c r="OS31" s="37"/>
      <c r="OT31" s="37"/>
      <c r="OU31" s="37"/>
      <c r="OV31" s="37"/>
      <c r="OW31" s="37"/>
      <c r="OX31" s="37"/>
      <c r="OY31" s="37"/>
      <c r="OZ31" s="37"/>
      <c r="PA31" s="37"/>
      <c r="PB31" s="37"/>
      <c r="PC31" s="37"/>
      <c r="PD31" s="37"/>
      <c r="PE31" s="37"/>
      <c r="PF31" s="37"/>
      <c r="PG31" s="37"/>
      <c r="PH31" s="37"/>
      <c r="PI31" s="37"/>
      <c r="PJ31" s="37"/>
      <c r="PK31" s="37"/>
      <c r="PL31" s="37"/>
      <c r="PM31" s="37"/>
      <c r="PN31" s="37"/>
      <c r="PO31" s="37"/>
      <c r="PP31" s="37"/>
      <c r="PQ31" s="37"/>
      <c r="PR31" s="37"/>
      <c r="PS31" s="37"/>
      <c r="PT31" s="37"/>
      <c r="PU31" s="37"/>
      <c r="PV31" s="37"/>
      <c r="PW31" s="37"/>
      <c r="PX31" s="37"/>
      <c r="PY31" s="37"/>
      <c r="PZ31" s="37"/>
      <c r="QA31" s="37"/>
      <c r="QB31" s="37"/>
      <c r="QC31" s="37"/>
      <c r="QD31" s="37"/>
      <c r="QE31" s="37"/>
      <c r="QF31" s="37"/>
      <c r="QG31" s="37"/>
      <c r="QH31" s="37"/>
      <c r="QI31" s="37"/>
      <c r="QJ31" s="37"/>
      <c r="QK31" s="37"/>
      <c r="QL31" s="37"/>
      <c r="QM31" s="37"/>
      <c r="QN31" s="37"/>
      <c r="QO31" s="37"/>
      <c r="QP31" s="37"/>
      <c r="QQ31" s="37"/>
      <c r="QR31" s="37"/>
      <c r="QS31" s="37"/>
      <c r="QT31" s="37"/>
      <c r="QU31" s="37"/>
      <c r="QV31" s="37"/>
      <c r="QW31" s="37"/>
      <c r="QX31" s="37"/>
      <c r="QY31" s="37"/>
      <c r="QZ31" s="37"/>
      <c r="RA31" s="37"/>
      <c r="RB31" s="37"/>
      <c r="RC31" s="37"/>
      <c r="RD31" s="37"/>
      <c r="RE31" s="37"/>
      <c r="RF31" s="37"/>
      <c r="RG31" s="37"/>
      <c r="RH31" s="37"/>
      <c r="RI31" s="37"/>
      <c r="RJ31" s="37"/>
      <c r="RK31" s="37"/>
      <c r="RL31" s="37"/>
      <c r="RM31" s="37"/>
      <c r="RN31" s="37"/>
      <c r="RO31" s="37"/>
      <c r="RP31" s="37"/>
      <c r="RQ31" s="37"/>
      <c r="RR31" s="37"/>
      <c r="RS31" s="37"/>
      <c r="RT31" s="37"/>
      <c r="RU31" s="37"/>
      <c r="RV31" s="37"/>
      <c r="RW31" s="37"/>
      <c r="RX31" s="37"/>
      <c r="RY31" s="37"/>
      <c r="RZ31" s="37"/>
      <c r="SA31" s="37"/>
      <c r="SB31" s="37"/>
      <c r="SC31" s="37"/>
      <c r="SD31" s="37"/>
      <c r="SE31" s="37"/>
      <c r="SF31" s="37"/>
      <c r="SG31" s="37"/>
      <c r="SH31" s="37"/>
      <c r="SI31" s="37"/>
      <c r="SJ31" s="37"/>
      <c r="SK31" s="37"/>
      <c r="SL31" s="37"/>
      <c r="SM31" s="37"/>
      <c r="SN31" s="37"/>
      <c r="SO31" s="37"/>
      <c r="SP31" s="37"/>
      <c r="SQ31" s="37"/>
      <c r="SR31" s="37"/>
      <c r="SS31" s="37"/>
      <c r="ST31" s="37"/>
      <c r="SU31" s="37"/>
      <c r="SV31" s="37"/>
      <c r="SW31" s="37"/>
      <c r="SX31" s="37"/>
      <c r="SY31" s="37"/>
      <c r="SZ31" s="37"/>
      <c r="TA31" s="37"/>
      <c r="TB31" s="37"/>
      <c r="TC31" s="37"/>
      <c r="TD31" s="37"/>
      <c r="TE31" s="37"/>
      <c r="TF31" s="37"/>
      <c r="TG31" s="37"/>
      <c r="TH31" s="37"/>
      <c r="TI31" s="37"/>
      <c r="TJ31" s="37"/>
      <c r="TK31" s="37"/>
      <c r="TL31" s="37"/>
      <c r="TM31" s="37"/>
      <c r="TN31" s="37"/>
      <c r="TO31" s="37"/>
      <c r="TP31" s="37"/>
      <c r="TQ31" s="37"/>
      <c r="TR31" s="37"/>
      <c r="TS31" s="37"/>
      <c r="TT31" s="37"/>
      <c r="TU31" s="37"/>
      <c r="TV31" s="37"/>
      <c r="TW31" s="37"/>
      <c r="TX31" s="37"/>
      <c r="TY31" s="37"/>
      <c r="TZ31" s="37"/>
      <c r="UA31" s="37"/>
      <c r="UB31" s="37"/>
      <c r="UC31" s="37"/>
      <c r="UD31" s="37"/>
      <c r="UE31" s="37"/>
      <c r="UF31" s="37"/>
      <c r="UG31" s="37"/>
      <c r="UH31" s="37"/>
      <c r="UI31" s="37"/>
      <c r="UJ31" s="37"/>
      <c r="UK31" s="37"/>
      <c r="UL31" s="37"/>
      <c r="UM31" s="37"/>
      <c r="UN31" s="37"/>
      <c r="UO31" s="37"/>
      <c r="UP31" s="37"/>
      <c r="UQ31" s="37"/>
      <c r="UR31" s="37"/>
      <c r="US31" s="37"/>
      <c r="UT31" s="37"/>
      <c r="UU31" s="37"/>
      <c r="UV31" s="37"/>
      <c r="UW31" s="37"/>
      <c r="UX31" s="37"/>
      <c r="UY31" s="37"/>
      <c r="UZ31" s="37"/>
      <c r="VA31" s="37"/>
      <c r="VB31" s="37"/>
      <c r="VC31" s="37"/>
      <c r="VD31" s="37"/>
      <c r="VE31" s="37"/>
      <c r="VF31" s="37"/>
      <c r="VG31" s="37"/>
      <c r="VH31" s="37"/>
      <c r="VI31" s="37"/>
      <c r="VJ31" s="37"/>
      <c r="VK31" s="37"/>
      <c r="VL31" s="37"/>
      <c r="VM31" s="37"/>
      <c r="VN31" s="37"/>
      <c r="VO31" s="37"/>
      <c r="VP31" s="37"/>
      <c r="VQ31" s="37"/>
      <c r="VR31" s="37"/>
      <c r="VS31" s="37"/>
      <c r="VT31" s="37"/>
      <c r="VU31" s="37"/>
      <c r="VV31" s="37"/>
      <c r="VW31" s="37"/>
      <c r="VX31" s="37"/>
      <c r="VY31" s="37"/>
      <c r="VZ31" s="37"/>
      <c r="WA31" s="37"/>
      <c r="WB31" s="37"/>
      <c r="WC31" s="37"/>
      <c r="WD31" s="37"/>
      <c r="WE31" s="37"/>
      <c r="WF31" s="37"/>
      <c r="WG31" s="37"/>
      <c r="WH31" s="37"/>
      <c r="WI31" s="37"/>
      <c r="WJ31" s="37"/>
      <c r="WK31" s="37"/>
      <c r="WL31" s="37"/>
      <c r="WM31" s="37"/>
      <c r="WN31" s="37"/>
      <c r="WO31" s="37"/>
      <c r="WP31" s="37"/>
      <c r="WQ31" s="37"/>
      <c r="WR31" s="37"/>
      <c r="WS31" s="37"/>
      <c r="WT31" s="37"/>
      <c r="WU31" s="37"/>
      <c r="WV31" s="37"/>
      <c r="WW31" s="37"/>
      <c r="WX31" s="37"/>
      <c r="WY31" s="37"/>
      <c r="WZ31" s="37"/>
      <c r="XA31" s="37"/>
      <c r="XB31" s="37"/>
      <c r="XC31" s="37"/>
      <c r="XD31" s="37"/>
      <c r="XE31" s="37"/>
      <c r="XF31" s="37"/>
      <c r="XG31" s="37"/>
      <c r="XH31" s="37"/>
      <c r="XI31" s="37"/>
      <c r="XJ31" s="37"/>
      <c r="XK31" s="37"/>
      <c r="XL31" s="37"/>
      <c r="XM31" s="37"/>
      <c r="XN31" s="37"/>
      <c r="XO31" s="37"/>
      <c r="XP31" s="37"/>
      <c r="XQ31" s="37"/>
      <c r="XR31" s="37"/>
      <c r="XS31" s="37"/>
      <c r="XT31" s="37"/>
      <c r="XU31" s="37"/>
      <c r="XV31" s="37"/>
      <c r="XW31" s="37"/>
      <c r="XX31" s="37"/>
      <c r="XY31" s="37"/>
      <c r="XZ31" s="37"/>
      <c r="YA31" s="37"/>
      <c r="YB31" s="37"/>
      <c r="YC31" s="37"/>
      <c r="YD31" s="37"/>
      <c r="YE31" s="37"/>
      <c r="YF31" s="37"/>
      <c r="YG31" s="37"/>
      <c r="YH31" s="37"/>
      <c r="YI31" s="37"/>
      <c r="YJ31" s="37"/>
      <c r="YK31" s="37"/>
      <c r="YL31" s="37"/>
      <c r="YM31" s="37"/>
      <c r="YN31" s="37"/>
      <c r="YO31" s="37"/>
      <c r="YP31" s="37"/>
      <c r="YQ31" s="37"/>
      <c r="YR31" s="37"/>
      <c r="YS31" s="37"/>
      <c r="YT31" s="37"/>
      <c r="YU31" s="37"/>
      <c r="YV31" s="37"/>
      <c r="YW31" s="37"/>
      <c r="YX31" s="37"/>
      <c r="YY31" s="37"/>
      <c r="YZ31" s="37"/>
      <c r="ZA31" s="37"/>
      <c r="ZB31" s="37"/>
      <c r="ZC31" s="37"/>
      <c r="ZD31" s="37"/>
      <c r="ZE31" s="37"/>
      <c r="ZF31" s="37"/>
      <c r="ZG31" s="37"/>
      <c r="ZH31" s="37"/>
      <c r="ZI31" s="37"/>
      <c r="ZJ31" s="37"/>
      <c r="ZK31" s="37"/>
      <c r="ZL31" s="37"/>
      <c r="ZM31" s="37"/>
      <c r="ZN31" s="37"/>
      <c r="ZO31" s="37"/>
      <c r="ZP31" s="37"/>
      <c r="ZQ31" s="37"/>
      <c r="ZR31" s="37"/>
      <c r="ZS31" s="37"/>
      <c r="ZT31" s="37"/>
      <c r="ZU31" s="37"/>
      <c r="ZV31" s="37"/>
      <c r="ZW31" s="37"/>
      <c r="ZX31" s="37"/>
      <c r="ZY31" s="37"/>
      <c r="ZZ31" s="37"/>
      <c r="AAA31" s="37"/>
      <c r="AAB31" s="37"/>
      <c r="AAC31" s="37"/>
      <c r="AAD31" s="37"/>
      <c r="AAE31" s="37"/>
      <c r="AAF31" s="37"/>
      <c r="AAG31" s="37"/>
      <c r="AAH31" s="37"/>
      <c r="AAI31" s="37"/>
      <c r="AAJ31" s="37"/>
      <c r="AAK31" s="37"/>
      <c r="AAL31" s="37"/>
      <c r="AAM31" s="37"/>
      <c r="AAN31" s="37"/>
      <c r="AAO31" s="37"/>
      <c r="AAP31" s="37"/>
      <c r="AAQ31" s="37"/>
      <c r="AAR31" s="37"/>
      <c r="AAS31" s="37"/>
      <c r="AAT31" s="37"/>
      <c r="AAU31" s="37"/>
      <c r="AAV31" s="37"/>
      <c r="AAW31" s="37"/>
      <c r="AAX31" s="37"/>
      <c r="AAY31" s="37"/>
      <c r="AAZ31" s="37"/>
      <c r="ABA31" s="37"/>
      <c r="ABB31" s="37"/>
      <c r="ABC31" s="37"/>
      <c r="ABD31" s="37"/>
      <c r="ABE31" s="37"/>
      <c r="ABF31" s="37"/>
      <c r="ABG31" s="37"/>
      <c r="ABH31" s="37"/>
      <c r="ABI31" s="37"/>
      <c r="ABJ31" s="37"/>
      <c r="ABK31" s="37"/>
      <c r="ABL31" s="37"/>
      <c r="ABM31" s="37"/>
      <c r="ABN31" s="37"/>
      <c r="ABO31" s="37"/>
      <c r="ABP31" s="37"/>
      <c r="ABQ31" s="37"/>
      <c r="ABR31" s="37"/>
      <c r="ABS31" s="37"/>
      <c r="ABT31" s="37"/>
      <c r="ABU31" s="37"/>
      <c r="ABV31" s="37"/>
      <c r="ABW31" s="37"/>
      <c r="ABX31" s="37"/>
      <c r="ABY31" s="37"/>
      <c r="ABZ31" s="37"/>
      <c r="ACA31" s="37"/>
      <c r="ACB31" s="37"/>
      <c r="ACC31" s="37"/>
      <c r="ACD31" s="37"/>
      <c r="ACE31" s="37"/>
      <c r="ACF31" s="37"/>
      <c r="ACG31" s="37"/>
      <c r="ACH31" s="37"/>
      <c r="ACI31" s="37"/>
      <c r="ACJ31" s="37"/>
      <c r="ACK31" s="37"/>
      <c r="ACL31" s="37"/>
      <c r="ACM31" s="37"/>
      <c r="ACN31" s="37"/>
      <c r="ACO31" s="37"/>
      <c r="ACP31" s="37"/>
      <c r="ACQ31" s="37"/>
      <c r="ACR31" s="37"/>
      <c r="ACS31" s="37"/>
      <c r="ACT31" s="37"/>
      <c r="ACU31" s="37"/>
      <c r="ACV31" s="37"/>
      <c r="ACW31" s="37"/>
      <c r="ACX31" s="37"/>
      <c r="ACY31" s="37"/>
      <c r="ACZ31" s="37"/>
      <c r="ADA31" s="37"/>
      <c r="ADB31" s="37"/>
      <c r="ADC31" s="37"/>
      <c r="ADD31" s="37"/>
      <c r="ADE31" s="37"/>
      <c r="ADF31" s="37"/>
      <c r="ADG31" s="37"/>
      <c r="ADH31" s="37"/>
      <c r="ADI31" s="37"/>
      <c r="ADJ31" s="37"/>
      <c r="ADK31" s="37"/>
      <c r="ADL31" s="37"/>
      <c r="ADM31" s="37"/>
      <c r="ADN31" s="37"/>
      <c r="ADO31" s="37"/>
      <c r="ADP31" s="37"/>
      <c r="ADQ31" s="37"/>
      <c r="ADR31" s="37"/>
      <c r="ADS31" s="37"/>
      <c r="ADT31" s="37"/>
      <c r="ADU31" s="37"/>
      <c r="ADV31" s="37"/>
      <c r="ADW31" s="37"/>
      <c r="ADX31" s="37"/>
      <c r="ADY31" s="37"/>
      <c r="ADZ31" s="37"/>
      <c r="AEA31" s="37"/>
      <c r="AEB31" s="37"/>
      <c r="AEC31" s="37"/>
      <c r="AED31" s="37"/>
      <c r="AEE31" s="37"/>
      <c r="AEF31" s="37"/>
      <c r="AEG31" s="37"/>
      <c r="AEH31" s="37"/>
      <c r="AEI31" s="37"/>
      <c r="AEJ31" s="37"/>
      <c r="AEK31" s="37"/>
      <c r="AEL31" s="37"/>
      <c r="AEM31" s="37"/>
      <c r="AEN31" s="37"/>
      <c r="AEO31" s="37"/>
      <c r="AEP31" s="37"/>
      <c r="AEQ31" s="37"/>
      <c r="AER31" s="37"/>
      <c r="AES31" s="37"/>
      <c r="AET31" s="37"/>
      <c r="AEU31" s="37"/>
      <c r="AEV31" s="37"/>
      <c r="AEW31" s="37"/>
      <c r="AEX31" s="37"/>
      <c r="AEY31" s="37"/>
      <c r="AEZ31" s="37"/>
      <c r="AFA31" s="37"/>
      <c r="AFB31" s="37"/>
      <c r="AFC31" s="37"/>
      <c r="AFD31" s="37"/>
      <c r="AFE31" s="37"/>
      <c r="AFF31" s="37"/>
      <c r="AFG31" s="37"/>
      <c r="AFH31" s="37"/>
      <c r="AFI31" s="37"/>
      <c r="AFJ31" s="37"/>
      <c r="AFK31" s="37"/>
      <c r="AFL31" s="37"/>
      <c r="AFM31" s="37"/>
      <c r="AFN31" s="37"/>
      <c r="AFO31" s="37"/>
      <c r="AFP31" s="37"/>
      <c r="AFQ31" s="37"/>
      <c r="AFR31" s="37"/>
      <c r="AFS31" s="37"/>
      <c r="AFT31" s="37"/>
      <c r="AFU31" s="37"/>
      <c r="AFV31" s="37"/>
      <c r="AFW31" s="37"/>
      <c r="AFX31" s="37"/>
      <c r="AFY31" s="37"/>
      <c r="AFZ31" s="37"/>
      <c r="AGA31" s="37"/>
      <c r="AGB31" s="37"/>
      <c r="AGC31" s="37"/>
      <c r="AGD31" s="37"/>
      <c r="AGE31" s="37"/>
      <c r="AGF31" s="37"/>
      <c r="AGG31" s="37"/>
      <c r="AGH31" s="37"/>
      <c r="AGI31" s="37"/>
      <c r="AGJ31" s="37"/>
      <c r="AGK31" s="37"/>
      <c r="AGL31" s="37"/>
      <c r="AGM31" s="37"/>
      <c r="AGN31" s="37"/>
      <c r="AGO31" s="37"/>
      <c r="AGP31" s="37"/>
      <c r="AGQ31" s="37"/>
      <c r="AGR31" s="37"/>
      <c r="AGS31" s="37"/>
      <c r="AGT31" s="37"/>
      <c r="AGU31" s="37"/>
      <c r="AGV31" s="37"/>
      <c r="AGW31" s="37"/>
      <c r="AGX31" s="37"/>
      <c r="AGY31" s="37"/>
      <c r="AGZ31" s="37"/>
      <c r="AHA31" s="37"/>
      <c r="AHB31" s="37"/>
      <c r="AHC31" s="37"/>
      <c r="AHD31" s="37"/>
      <c r="AHE31" s="37"/>
      <c r="AHF31" s="37"/>
      <c r="AHG31" s="37"/>
      <c r="AHH31" s="37"/>
      <c r="AHI31" s="37"/>
      <c r="AHJ31" s="37"/>
      <c r="AHK31" s="37"/>
      <c r="AHL31" s="37"/>
      <c r="AHM31" s="37"/>
      <c r="AHN31" s="37"/>
      <c r="AHO31" s="37"/>
      <c r="AHP31" s="37"/>
      <c r="AHQ31" s="37"/>
      <c r="AHR31" s="37"/>
      <c r="AHS31" s="37"/>
      <c r="AHT31" s="37"/>
      <c r="AHU31" s="37"/>
      <c r="AHV31" s="37"/>
      <c r="AHW31" s="37"/>
      <c r="AHX31" s="37"/>
      <c r="AHY31" s="37"/>
      <c r="AHZ31" s="37"/>
      <c r="AIA31" s="37"/>
      <c r="AIB31" s="37"/>
      <c r="AIC31" s="37"/>
      <c r="AID31" s="37"/>
      <c r="AIE31" s="37"/>
      <c r="AIF31" s="37"/>
      <c r="AIG31" s="37"/>
      <c r="AIH31" s="37"/>
      <c r="AII31" s="37"/>
      <c r="AIJ31" s="37"/>
      <c r="AIK31" s="37"/>
      <c r="AIL31" s="37"/>
      <c r="AIM31" s="37"/>
      <c r="AIN31" s="37"/>
      <c r="AIO31" s="37"/>
      <c r="AIP31" s="37"/>
      <c r="AIQ31" s="37"/>
      <c r="AIR31" s="37"/>
      <c r="AIS31" s="37"/>
      <c r="AIT31" s="37"/>
      <c r="AIU31" s="37"/>
      <c r="AIV31" s="37"/>
      <c r="AIW31" s="37"/>
      <c r="AIX31" s="37"/>
      <c r="AIY31" s="37"/>
      <c r="AIZ31" s="37"/>
      <c r="AJA31" s="37"/>
      <c r="AJB31" s="37"/>
      <c r="AJC31" s="37"/>
      <c r="AJD31" s="37"/>
      <c r="AJE31" s="37"/>
      <c r="AJF31" s="37"/>
      <c r="AJG31" s="37"/>
      <c r="AJH31" s="37"/>
      <c r="AJI31" s="37"/>
      <c r="AJJ31" s="37"/>
      <c r="AJK31" s="37"/>
      <c r="AJL31" s="37"/>
      <c r="AJM31" s="37"/>
      <c r="AJN31" s="37"/>
      <c r="AJO31" s="37"/>
      <c r="AJP31" s="37"/>
      <c r="AJQ31" s="37"/>
      <c r="AJR31" s="37"/>
    </row>
    <row r="32" spans="1:954" s="38" customFormat="1" x14ac:dyDescent="0.2">
      <c r="A32" s="34"/>
      <c r="B32" s="35"/>
      <c r="C32" s="36"/>
      <c r="D32" s="36"/>
      <c r="E32" s="36"/>
      <c r="F32" s="36"/>
      <c r="G32" s="46"/>
      <c r="H32" s="45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  <c r="LI32" s="37"/>
      <c r="LJ32" s="37"/>
      <c r="LK32" s="37"/>
      <c r="LL32" s="37"/>
      <c r="LM32" s="37"/>
      <c r="LN32" s="37"/>
      <c r="LO32" s="37"/>
      <c r="LP32" s="37"/>
      <c r="LQ32" s="37"/>
      <c r="LR32" s="37"/>
      <c r="LS32" s="37"/>
      <c r="LT32" s="37"/>
      <c r="LU32" s="37"/>
      <c r="LV32" s="37"/>
      <c r="LW32" s="37"/>
      <c r="LX32" s="37"/>
      <c r="LY32" s="37"/>
      <c r="LZ32" s="37"/>
      <c r="MA32" s="37"/>
      <c r="MB32" s="37"/>
      <c r="MC32" s="37"/>
      <c r="MD32" s="37"/>
      <c r="ME32" s="37"/>
      <c r="MF32" s="37"/>
      <c r="MG32" s="37"/>
      <c r="MH32" s="37"/>
      <c r="MI32" s="37"/>
      <c r="MJ32" s="37"/>
      <c r="MK32" s="37"/>
      <c r="ML32" s="37"/>
      <c r="MM32" s="37"/>
      <c r="MN32" s="37"/>
      <c r="MO32" s="37"/>
      <c r="MP32" s="37"/>
      <c r="MQ32" s="37"/>
      <c r="MR32" s="37"/>
      <c r="MS32" s="37"/>
      <c r="MT32" s="37"/>
      <c r="MU32" s="37"/>
      <c r="MV32" s="37"/>
      <c r="MW32" s="37"/>
      <c r="MX32" s="37"/>
      <c r="MY32" s="37"/>
      <c r="MZ32" s="37"/>
      <c r="NA32" s="37"/>
      <c r="NB32" s="37"/>
      <c r="NC32" s="37"/>
      <c r="ND32" s="37"/>
      <c r="NE32" s="37"/>
      <c r="NF32" s="37"/>
      <c r="NG32" s="37"/>
      <c r="NH32" s="37"/>
      <c r="NI32" s="37"/>
      <c r="NJ32" s="37"/>
      <c r="NK32" s="37"/>
      <c r="NL32" s="37"/>
      <c r="NM32" s="37"/>
      <c r="NN32" s="37"/>
      <c r="NO32" s="37"/>
      <c r="NP32" s="37"/>
      <c r="NQ32" s="37"/>
      <c r="NR32" s="37"/>
      <c r="NS32" s="37"/>
      <c r="NT32" s="37"/>
      <c r="NU32" s="37"/>
      <c r="NV32" s="37"/>
      <c r="NW32" s="37"/>
      <c r="NX32" s="37"/>
      <c r="NY32" s="37"/>
      <c r="NZ32" s="37"/>
      <c r="OA32" s="37"/>
      <c r="OB32" s="37"/>
      <c r="OC32" s="37"/>
      <c r="OD32" s="37"/>
      <c r="OE32" s="37"/>
      <c r="OF32" s="37"/>
      <c r="OG32" s="37"/>
      <c r="OH32" s="37"/>
      <c r="OI32" s="37"/>
      <c r="OJ32" s="37"/>
      <c r="OK32" s="37"/>
      <c r="OL32" s="37"/>
      <c r="OM32" s="37"/>
      <c r="ON32" s="37"/>
      <c r="OO32" s="37"/>
      <c r="OP32" s="37"/>
      <c r="OQ32" s="37"/>
      <c r="OR32" s="37"/>
      <c r="OS32" s="37"/>
      <c r="OT32" s="37"/>
      <c r="OU32" s="37"/>
      <c r="OV32" s="37"/>
      <c r="OW32" s="37"/>
      <c r="OX32" s="37"/>
      <c r="OY32" s="37"/>
      <c r="OZ32" s="37"/>
      <c r="PA32" s="37"/>
      <c r="PB32" s="37"/>
      <c r="PC32" s="37"/>
      <c r="PD32" s="37"/>
      <c r="PE32" s="37"/>
      <c r="PF32" s="37"/>
      <c r="PG32" s="37"/>
      <c r="PH32" s="37"/>
      <c r="PI32" s="37"/>
      <c r="PJ32" s="37"/>
      <c r="PK32" s="37"/>
      <c r="PL32" s="37"/>
      <c r="PM32" s="37"/>
      <c r="PN32" s="37"/>
      <c r="PO32" s="37"/>
      <c r="PP32" s="37"/>
      <c r="PQ32" s="37"/>
      <c r="PR32" s="37"/>
      <c r="PS32" s="37"/>
      <c r="PT32" s="37"/>
      <c r="PU32" s="37"/>
      <c r="PV32" s="37"/>
      <c r="PW32" s="37"/>
      <c r="PX32" s="37"/>
      <c r="PY32" s="37"/>
      <c r="PZ32" s="37"/>
      <c r="QA32" s="37"/>
      <c r="QB32" s="37"/>
      <c r="QC32" s="37"/>
      <c r="QD32" s="37"/>
      <c r="QE32" s="37"/>
      <c r="QF32" s="37"/>
      <c r="QG32" s="37"/>
      <c r="QH32" s="37"/>
      <c r="QI32" s="37"/>
      <c r="QJ32" s="37"/>
      <c r="QK32" s="37"/>
      <c r="QL32" s="37"/>
      <c r="QM32" s="37"/>
      <c r="QN32" s="37"/>
      <c r="QO32" s="37"/>
      <c r="QP32" s="37"/>
      <c r="QQ32" s="37"/>
      <c r="QR32" s="37"/>
      <c r="QS32" s="37"/>
      <c r="QT32" s="37"/>
      <c r="QU32" s="37"/>
      <c r="QV32" s="37"/>
      <c r="QW32" s="37"/>
      <c r="QX32" s="37"/>
      <c r="QY32" s="37"/>
      <c r="QZ32" s="37"/>
      <c r="RA32" s="37"/>
      <c r="RB32" s="37"/>
      <c r="RC32" s="37"/>
      <c r="RD32" s="37"/>
      <c r="RE32" s="37"/>
      <c r="RF32" s="37"/>
      <c r="RG32" s="37"/>
      <c r="RH32" s="37"/>
      <c r="RI32" s="37"/>
      <c r="RJ32" s="37"/>
      <c r="RK32" s="37"/>
      <c r="RL32" s="37"/>
      <c r="RM32" s="37"/>
      <c r="RN32" s="37"/>
      <c r="RO32" s="37"/>
      <c r="RP32" s="37"/>
      <c r="RQ32" s="37"/>
      <c r="RR32" s="37"/>
      <c r="RS32" s="37"/>
      <c r="RT32" s="37"/>
      <c r="RU32" s="37"/>
      <c r="RV32" s="37"/>
      <c r="RW32" s="37"/>
      <c r="RX32" s="37"/>
      <c r="RY32" s="37"/>
      <c r="RZ32" s="37"/>
      <c r="SA32" s="37"/>
      <c r="SB32" s="37"/>
      <c r="SC32" s="37"/>
      <c r="SD32" s="37"/>
      <c r="SE32" s="37"/>
      <c r="SF32" s="37"/>
      <c r="SG32" s="37"/>
      <c r="SH32" s="37"/>
      <c r="SI32" s="37"/>
      <c r="SJ32" s="37"/>
      <c r="SK32" s="37"/>
      <c r="SL32" s="37"/>
      <c r="SM32" s="37"/>
      <c r="SN32" s="37"/>
      <c r="SO32" s="37"/>
      <c r="SP32" s="37"/>
      <c r="SQ32" s="37"/>
      <c r="SR32" s="37"/>
      <c r="SS32" s="37"/>
      <c r="ST32" s="37"/>
      <c r="SU32" s="37"/>
      <c r="SV32" s="37"/>
      <c r="SW32" s="37"/>
      <c r="SX32" s="37"/>
      <c r="SY32" s="37"/>
      <c r="SZ32" s="37"/>
      <c r="TA32" s="37"/>
      <c r="TB32" s="37"/>
      <c r="TC32" s="37"/>
      <c r="TD32" s="37"/>
      <c r="TE32" s="37"/>
      <c r="TF32" s="37"/>
      <c r="TG32" s="37"/>
      <c r="TH32" s="37"/>
      <c r="TI32" s="37"/>
      <c r="TJ32" s="37"/>
      <c r="TK32" s="37"/>
      <c r="TL32" s="37"/>
      <c r="TM32" s="37"/>
      <c r="TN32" s="37"/>
      <c r="TO32" s="37"/>
      <c r="TP32" s="37"/>
      <c r="TQ32" s="37"/>
      <c r="TR32" s="37"/>
      <c r="TS32" s="37"/>
      <c r="TT32" s="37"/>
      <c r="TU32" s="37"/>
      <c r="TV32" s="37"/>
      <c r="TW32" s="37"/>
      <c r="TX32" s="37"/>
      <c r="TY32" s="37"/>
      <c r="TZ32" s="37"/>
      <c r="UA32" s="37"/>
      <c r="UB32" s="37"/>
      <c r="UC32" s="37"/>
      <c r="UD32" s="37"/>
      <c r="UE32" s="37"/>
      <c r="UF32" s="37"/>
      <c r="UG32" s="37"/>
      <c r="UH32" s="37"/>
      <c r="UI32" s="37"/>
      <c r="UJ32" s="37"/>
      <c r="UK32" s="37"/>
      <c r="UL32" s="37"/>
      <c r="UM32" s="37"/>
      <c r="UN32" s="37"/>
      <c r="UO32" s="37"/>
      <c r="UP32" s="37"/>
      <c r="UQ32" s="37"/>
      <c r="UR32" s="37"/>
      <c r="US32" s="37"/>
      <c r="UT32" s="37"/>
      <c r="UU32" s="37"/>
      <c r="UV32" s="37"/>
      <c r="UW32" s="37"/>
      <c r="UX32" s="37"/>
      <c r="UY32" s="37"/>
      <c r="UZ32" s="37"/>
      <c r="VA32" s="37"/>
      <c r="VB32" s="37"/>
      <c r="VC32" s="37"/>
      <c r="VD32" s="37"/>
      <c r="VE32" s="37"/>
      <c r="VF32" s="37"/>
      <c r="VG32" s="37"/>
      <c r="VH32" s="37"/>
      <c r="VI32" s="37"/>
      <c r="VJ32" s="37"/>
      <c r="VK32" s="37"/>
      <c r="VL32" s="37"/>
      <c r="VM32" s="37"/>
      <c r="VN32" s="37"/>
      <c r="VO32" s="37"/>
      <c r="VP32" s="37"/>
      <c r="VQ32" s="37"/>
      <c r="VR32" s="37"/>
      <c r="VS32" s="37"/>
      <c r="VT32" s="37"/>
      <c r="VU32" s="37"/>
      <c r="VV32" s="37"/>
      <c r="VW32" s="37"/>
      <c r="VX32" s="37"/>
      <c r="VY32" s="37"/>
      <c r="VZ32" s="37"/>
      <c r="WA32" s="37"/>
      <c r="WB32" s="37"/>
      <c r="WC32" s="37"/>
      <c r="WD32" s="37"/>
      <c r="WE32" s="37"/>
      <c r="WF32" s="37"/>
      <c r="WG32" s="37"/>
      <c r="WH32" s="37"/>
      <c r="WI32" s="37"/>
      <c r="WJ32" s="37"/>
      <c r="WK32" s="37"/>
      <c r="WL32" s="37"/>
      <c r="WM32" s="37"/>
      <c r="WN32" s="37"/>
      <c r="WO32" s="37"/>
      <c r="WP32" s="37"/>
      <c r="WQ32" s="37"/>
      <c r="WR32" s="37"/>
      <c r="WS32" s="37"/>
      <c r="WT32" s="37"/>
      <c r="WU32" s="37"/>
      <c r="WV32" s="37"/>
      <c r="WW32" s="37"/>
      <c r="WX32" s="37"/>
      <c r="WY32" s="37"/>
      <c r="WZ32" s="37"/>
      <c r="XA32" s="37"/>
      <c r="XB32" s="37"/>
      <c r="XC32" s="37"/>
      <c r="XD32" s="37"/>
      <c r="XE32" s="37"/>
      <c r="XF32" s="37"/>
      <c r="XG32" s="37"/>
      <c r="XH32" s="37"/>
      <c r="XI32" s="37"/>
      <c r="XJ32" s="37"/>
      <c r="XK32" s="37"/>
      <c r="XL32" s="37"/>
      <c r="XM32" s="37"/>
      <c r="XN32" s="37"/>
      <c r="XO32" s="37"/>
      <c r="XP32" s="37"/>
      <c r="XQ32" s="37"/>
      <c r="XR32" s="37"/>
      <c r="XS32" s="37"/>
      <c r="XT32" s="37"/>
      <c r="XU32" s="37"/>
      <c r="XV32" s="37"/>
      <c r="XW32" s="37"/>
      <c r="XX32" s="37"/>
      <c r="XY32" s="37"/>
      <c r="XZ32" s="37"/>
      <c r="YA32" s="37"/>
      <c r="YB32" s="37"/>
      <c r="YC32" s="37"/>
      <c r="YD32" s="37"/>
      <c r="YE32" s="37"/>
      <c r="YF32" s="37"/>
      <c r="YG32" s="37"/>
      <c r="YH32" s="37"/>
      <c r="YI32" s="37"/>
      <c r="YJ32" s="37"/>
      <c r="YK32" s="37"/>
      <c r="YL32" s="37"/>
      <c r="YM32" s="37"/>
      <c r="YN32" s="37"/>
      <c r="YO32" s="37"/>
      <c r="YP32" s="37"/>
      <c r="YQ32" s="37"/>
      <c r="YR32" s="37"/>
      <c r="YS32" s="37"/>
      <c r="YT32" s="37"/>
      <c r="YU32" s="37"/>
      <c r="YV32" s="37"/>
      <c r="YW32" s="37"/>
      <c r="YX32" s="37"/>
      <c r="YY32" s="37"/>
      <c r="YZ32" s="37"/>
      <c r="ZA32" s="37"/>
      <c r="ZB32" s="37"/>
      <c r="ZC32" s="37"/>
      <c r="ZD32" s="37"/>
      <c r="ZE32" s="37"/>
      <c r="ZF32" s="37"/>
      <c r="ZG32" s="37"/>
      <c r="ZH32" s="37"/>
      <c r="ZI32" s="37"/>
      <c r="ZJ32" s="37"/>
      <c r="ZK32" s="37"/>
      <c r="ZL32" s="37"/>
      <c r="ZM32" s="37"/>
      <c r="ZN32" s="37"/>
      <c r="ZO32" s="37"/>
      <c r="ZP32" s="37"/>
      <c r="ZQ32" s="37"/>
      <c r="ZR32" s="37"/>
      <c r="ZS32" s="37"/>
      <c r="ZT32" s="37"/>
      <c r="ZU32" s="37"/>
      <c r="ZV32" s="37"/>
      <c r="ZW32" s="37"/>
      <c r="ZX32" s="37"/>
      <c r="ZY32" s="37"/>
      <c r="ZZ32" s="37"/>
      <c r="AAA32" s="37"/>
      <c r="AAB32" s="37"/>
      <c r="AAC32" s="37"/>
      <c r="AAD32" s="37"/>
      <c r="AAE32" s="37"/>
      <c r="AAF32" s="37"/>
      <c r="AAG32" s="37"/>
      <c r="AAH32" s="37"/>
      <c r="AAI32" s="37"/>
      <c r="AAJ32" s="37"/>
      <c r="AAK32" s="37"/>
      <c r="AAL32" s="37"/>
      <c r="AAM32" s="37"/>
      <c r="AAN32" s="37"/>
      <c r="AAO32" s="37"/>
      <c r="AAP32" s="37"/>
      <c r="AAQ32" s="37"/>
      <c r="AAR32" s="37"/>
      <c r="AAS32" s="37"/>
      <c r="AAT32" s="37"/>
      <c r="AAU32" s="37"/>
      <c r="AAV32" s="37"/>
      <c r="AAW32" s="37"/>
      <c r="AAX32" s="37"/>
      <c r="AAY32" s="37"/>
      <c r="AAZ32" s="37"/>
      <c r="ABA32" s="37"/>
      <c r="ABB32" s="37"/>
      <c r="ABC32" s="37"/>
      <c r="ABD32" s="37"/>
      <c r="ABE32" s="37"/>
      <c r="ABF32" s="37"/>
      <c r="ABG32" s="37"/>
      <c r="ABH32" s="37"/>
      <c r="ABI32" s="37"/>
      <c r="ABJ32" s="37"/>
      <c r="ABK32" s="37"/>
      <c r="ABL32" s="37"/>
      <c r="ABM32" s="37"/>
      <c r="ABN32" s="37"/>
      <c r="ABO32" s="37"/>
      <c r="ABP32" s="37"/>
      <c r="ABQ32" s="37"/>
      <c r="ABR32" s="37"/>
      <c r="ABS32" s="37"/>
      <c r="ABT32" s="37"/>
      <c r="ABU32" s="37"/>
      <c r="ABV32" s="37"/>
      <c r="ABW32" s="37"/>
      <c r="ABX32" s="37"/>
      <c r="ABY32" s="37"/>
      <c r="ABZ32" s="37"/>
      <c r="ACA32" s="37"/>
      <c r="ACB32" s="37"/>
      <c r="ACC32" s="37"/>
      <c r="ACD32" s="37"/>
      <c r="ACE32" s="37"/>
      <c r="ACF32" s="37"/>
      <c r="ACG32" s="37"/>
      <c r="ACH32" s="37"/>
      <c r="ACI32" s="37"/>
      <c r="ACJ32" s="37"/>
      <c r="ACK32" s="37"/>
      <c r="ACL32" s="37"/>
      <c r="ACM32" s="37"/>
      <c r="ACN32" s="37"/>
      <c r="ACO32" s="37"/>
      <c r="ACP32" s="37"/>
      <c r="ACQ32" s="37"/>
      <c r="ACR32" s="37"/>
      <c r="ACS32" s="37"/>
      <c r="ACT32" s="37"/>
      <c r="ACU32" s="37"/>
      <c r="ACV32" s="37"/>
      <c r="ACW32" s="37"/>
      <c r="ACX32" s="37"/>
      <c r="ACY32" s="37"/>
      <c r="ACZ32" s="37"/>
      <c r="ADA32" s="37"/>
      <c r="ADB32" s="37"/>
      <c r="ADC32" s="37"/>
      <c r="ADD32" s="37"/>
      <c r="ADE32" s="37"/>
      <c r="ADF32" s="37"/>
      <c r="ADG32" s="37"/>
      <c r="ADH32" s="37"/>
      <c r="ADI32" s="37"/>
      <c r="ADJ32" s="37"/>
      <c r="ADK32" s="37"/>
      <c r="ADL32" s="37"/>
      <c r="ADM32" s="37"/>
      <c r="ADN32" s="37"/>
      <c r="ADO32" s="37"/>
      <c r="ADP32" s="37"/>
      <c r="ADQ32" s="37"/>
      <c r="ADR32" s="37"/>
      <c r="ADS32" s="37"/>
      <c r="ADT32" s="37"/>
      <c r="ADU32" s="37"/>
      <c r="ADV32" s="37"/>
      <c r="ADW32" s="37"/>
      <c r="ADX32" s="37"/>
      <c r="ADY32" s="37"/>
      <c r="ADZ32" s="37"/>
      <c r="AEA32" s="37"/>
      <c r="AEB32" s="37"/>
      <c r="AEC32" s="37"/>
      <c r="AED32" s="37"/>
      <c r="AEE32" s="37"/>
      <c r="AEF32" s="37"/>
      <c r="AEG32" s="37"/>
      <c r="AEH32" s="37"/>
      <c r="AEI32" s="37"/>
      <c r="AEJ32" s="37"/>
      <c r="AEK32" s="37"/>
      <c r="AEL32" s="37"/>
      <c r="AEM32" s="37"/>
      <c r="AEN32" s="37"/>
      <c r="AEO32" s="37"/>
      <c r="AEP32" s="37"/>
      <c r="AEQ32" s="37"/>
      <c r="AER32" s="37"/>
      <c r="AES32" s="37"/>
      <c r="AET32" s="37"/>
      <c r="AEU32" s="37"/>
      <c r="AEV32" s="37"/>
      <c r="AEW32" s="37"/>
      <c r="AEX32" s="37"/>
      <c r="AEY32" s="37"/>
      <c r="AEZ32" s="37"/>
      <c r="AFA32" s="37"/>
      <c r="AFB32" s="37"/>
      <c r="AFC32" s="37"/>
      <c r="AFD32" s="37"/>
      <c r="AFE32" s="37"/>
      <c r="AFF32" s="37"/>
      <c r="AFG32" s="37"/>
      <c r="AFH32" s="37"/>
      <c r="AFI32" s="37"/>
      <c r="AFJ32" s="37"/>
      <c r="AFK32" s="37"/>
      <c r="AFL32" s="37"/>
      <c r="AFM32" s="37"/>
      <c r="AFN32" s="37"/>
      <c r="AFO32" s="37"/>
      <c r="AFP32" s="37"/>
      <c r="AFQ32" s="37"/>
      <c r="AFR32" s="37"/>
      <c r="AFS32" s="37"/>
      <c r="AFT32" s="37"/>
      <c r="AFU32" s="37"/>
      <c r="AFV32" s="37"/>
      <c r="AFW32" s="37"/>
      <c r="AFX32" s="37"/>
      <c r="AFY32" s="37"/>
      <c r="AFZ32" s="37"/>
      <c r="AGA32" s="37"/>
      <c r="AGB32" s="37"/>
      <c r="AGC32" s="37"/>
      <c r="AGD32" s="37"/>
      <c r="AGE32" s="37"/>
      <c r="AGF32" s="37"/>
      <c r="AGG32" s="37"/>
      <c r="AGH32" s="37"/>
      <c r="AGI32" s="37"/>
      <c r="AGJ32" s="37"/>
      <c r="AGK32" s="37"/>
      <c r="AGL32" s="37"/>
      <c r="AGM32" s="37"/>
      <c r="AGN32" s="37"/>
      <c r="AGO32" s="37"/>
      <c r="AGP32" s="37"/>
      <c r="AGQ32" s="37"/>
      <c r="AGR32" s="37"/>
      <c r="AGS32" s="37"/>
      <c r="AGT32" s="37"/>
      <c r="AGU32" s="37"/>
      <c r="AGV32" s="37"/>
      <c r="AGW32" s="37"/>
      <c r="AGX32" s="37"/>
      <c r="AGY32" s="37"/>
      <c r="AGZ32" s="37"/>
      <c r="AHA32" s="37"/>
      <c r="AHB32" s="37"/>
      <c r="AHC32" s="37"/>
      <c r="AHD32" s="37"/>
      <c r="AHE32" s="37"/>
      <c r="AHF32" s="37"/>
      <c r="AHG32" s="37"/>
      <c r="AHH32" s="37"/>
      <c r="AHI32" s="37"/>
      <c r="AHJ32" s="37"/>
      <c r="AHK32" s="37"/>
      <c r="AHL32" s="37"/>
      <c r="AHM32" s="37"/>
      <c r="AHN32" s="37"/>
      <c r="AHO32" s="37"/>
      <c r="AHP32" s="37"/>
      <c r="AHQ32" s="37"/>
      <c r="AHR32" s="37"/>
      <c r="AHS32" s="37"/>
      <c r="AHT32" s="37"/>
      <c r="AHU32" s="37"/>
      <c r="AHV32" s="37"/>
      <c r="AHW32" s="37"/>
      <c r="AHX32" s="37"/>
      <c r="AHY32" s="37"/>
      <c r="AHZ32" s="37"/>
      <c r="AIA32" s="37"/>
      <c r="AIB32" s="37"/>
      <c r="AIC32" s="37"/>
      <c r="AID32" s="37"/>
      <c r="AIE32" s="37"/>
      <c r="AIF32" s="37"/>
      <c r="AIG32" s="37"/>
      <c r="AIH32" s="37"/>
      <c r="AII32" s="37"/>
      <c r="AIJ32" s="37"/>
      <c r="AIK32" s="37"/>
      <c r="AIL32" s="37"/>
      <c r="AIM32" s="37"/>
      <c r="AIN32" s="37"/>
      <c r="AIO32" s="37"/>
      <c r="AIP32" s="37"/>
      <c r="AIQ32" s="37"/>
      <c r="AIR32" s="37"/>
      <c r="AIS32" s="37"/>
      <c r="AIT32" s="37"/>
      <c r="AIU32" s="37"/>
      <c r="AIV32" s="37"/>
      <c r="AIW32" s="37"/>
      <c r="AIX32" s="37"/>
      <c r="AIY32" s="37"/>
      <c r="AIZ32" s="37"/>
      <c r="AJA32" s="37"/>
      <c r="AJB32" s="37"/>
      <c r="AJC32" s="37"/>
      <c r="AJD32" s="37"/>
      <c r="AJE32" s="37"/>
      <c r="AJF32" s="37"/>
      <c r="AJG32" s="37"/>
      <c r="AJH32" s="37"/>
      <c r="AJI32" s="37"/>
      <c r="AJJ32" s="37"/>
      <c r="AJK32" s="37"/>
      <c r="AJL32" s="37"/>
      <c r="AJM32" s="37"/>
      <c r="AJN32" s="37"/>
      <c r="AJO32" s="37"/>
      <c r="AJP32" s="37"/>
      <c r="AJQ32" s="37"/>
      <c r="AJR32" s="37"/>
    </row>
    <row r="33" spans="1:954" s="38" customFormat="1" x14ac:dyDescent="0.2">
      <c r="A33" s="34"/>
      <c r="B33" s="35"/>
      <c r="C33" s="36"/>
      <c r="D33" s="36"/>
      <c r="E33" s="36"/>
      <c r="F33" s="36"/>
      <c r="G33" s="46"/>
      <c r="H33" s="45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  <c r="LI33" s="37"/>
      <c r="LJ33" s="37"/>
      <c r="LK33" s="37"/>
      <c r="LL33" s="37"/>
      <c r="LM33" s="37"/>
      <c r="LN33" s="37"/>
      <c r="LO33" s="37"/>
      <c r="LP33" s="37"/>
      <c r="LQ33" s="37"/>
      <c r="LR33" s="37"/>
      <c r="LS33" s="37"/>
      <c r="LT33" s="37"/>
      <c r="LU33" s="37"/>
      <c r="LV33" s="37"/>
      <c r="LW33" s="37"/>
      <c r="LX33" s="37"/>
      <c r="LY33" s="37"/>
      <c r="LZ33" s="37"/>
      <c r="MA33" s="37"/>
      <c r="MB33" s="37"/>
      <c r="MC33" s="37"/>
      <c r="MD33" s="37"/>
      <c r="ME33" s="37"/>
      <c r="MF33" s="37"/>
      <c r="MG33" s="37"/>
      <c r="MH33" s="37"/>
      <c r="MI33" s="37"/>
      <c r="MJ33" s="37"/>
      <c r="MK33" s="37"/>
      <c r="ML33" s="37"/>
      <c r="MM33" s="37"/>
      <c r="MN33" s="37"/>
      <c r="MO33" s="37"/>
      <c r="MP33" s="37"/>
      <c r="MQ33" s="37"/>
      <c r="MR33" s="37"/>
      <c r="MS33" s="37"/>
      <c r="MT33" s="37"/>
      <c r="MU33" s="37"/>
      <c r="MV33" s="37"/>
      <c r="MW33" s="37"/>
      <c r="MX33" s="37"/>
      <c r="MY33" s="37"/>
      <c r="MZ33" s="37"/>
      <c r="NA33" s="37"/>
      <c r="NB33" s="37"/>
      <c r="NC33" s="37"/>
      <c r="ND33" s="37"/>
      <c r="NE33" s="37"/>
      <c r="NF33" s="37"/>
      <c r="NG33" s="37"/>
      <c r="NH33" s="37"/>
      <c r="NI33" s="37"/>
      <c r="NJ33" s="37"/>
      <c r="NK33" s="37"/>
      <c r="NL33" s="37"/>
      <c r="NM33" s="37"/>
      <c r="NN33" s="37"/>
      <c r="NO33" s="37"/>
      <c r="NP33" s="37"/>
      <c r="NQ33" s="37"/>
      <c r="NR33" s="37"/>
      <c r="NS33" s="37"/>
      <c r="NT33" s="37"/>
      <c r="NU33" s="37"/>
      <c r="NV33" s="37"/>
      <c r="NW33" s="37"/>
      <c r="NX33" s="37"/>
      <c r="NY33" s="37"/>
      <c r="NZ33" s="37"/>
      <c r="OA33" s="37"/>
      <c r="OB33" s="37"/>
      <c r="OC33" s="37"/>
      <c r="OD33" s="37"/>
      <c r="OE33" s="37"/>
      <c r="OF33" s="37"/>
      <c r="OG33" s="37"/>
      <c r="OH33" s="37"/>
      <c r="OI33" s="37"/>
      <c r="OJ33" s="37"/>
      <c r="OK33" s="37"/>
      <c r="OL33" s="37"/>
      <c r="OM33" s="37"/>
      <c r="ON33" s="37"/>
      <c r="OO33" s="37"/>
      <c r="OP33" s="37"/>
      <c r="OQ33" s="37"/>
      <c r="OR33" s="37"/>
      <c r="OS33" s="37"/>
      <c r="OT33" s="37"/>
      <c r="OU33" s="37"/>
      <c r="OV33" s="37"/>
      <c r="OW33" s="37"/>
      <c r="OX33" s="37"/>
      <c r="OY33" s="37"/>
      <c r="OZ33" s="37"/>
      <c r="PA33" s="37"/>
      <c r="PB33" s="37"/>
      <c r="PC33" s="37"/>
      <c r="PD33" s="37"/>
      <c r="PE33" s="37"/>
      <c r="PF33" s="37"/>
      <c r="PG33" s="37"/>
      <c r="PH33" s="37"/>
      <c r="PI33" s="37"/>
      <c r="PJ33" s="37"/>
      <c r="PK33" s="37"/>
      <c r="PL33" s="37"/>
      <c r="PM33" s="37"/>
      <c r="PN33" s="37"/>
      <c r="PO33" s="37"/>
      <c r="PP33" s="37"/>
      <c r="PQ33" s="37"/>
      <c r="PR33" s="37"/>
      <c r="PS33" s="37"/>
      <c r="PT33" s="37"/>
      <c r="PU33" s="37"/>
      <c r="PV33" s="37"/>
      <c r="PW33" s="37"/>
      <c r="PX33" s="37"/>
      <c r="PY33" s="37"/>
      <c r="PZ33" s="37"/>
      <c r="QA33" s="37"/>
      <c r="QB33" s="37"/>
      <c r="QC33" s="37"/>
      <c r="QD33" s="37"/>
      <c r="QE33" s="37"/>
      <c r="QF33" s="37"/>
      <c r="QG33" s="37"/>
      <c r="QH33" s="37"/>
      <c r="QI33" s="37"/>
      <c r="QJ33" s="37"/>
      <c r="QK33" s="37"/>
      <c r="QL33" s="37"/>
      <c r="QM33" s="37"/>
      <c r="QN33" s="37"/>
      <c r="QO33" s="37"/>
      <c r="QP33" s="37"/>
      <c r="QQ33" s="37"/>
      <c r="QR33" s="37"/>
      <c r="QS33" s="37"/>
      <c r="QT33" s="37"/>
      <c r="QU33" s="37"/>
      <c r="QV33" s="37"/>
      <c r="QW33" s="37"/>
      <c r="QX33" s="37"/>
      <c r="QY33" s="37"/>
      <c r="QZ33" s="37"/>
      <c r="RA33" s="37"/>
      <c r="RB33" s="37"/>
      <c r="RC33" s="37"/>
      <c r="RD33" s="37"/>
      <c r="RE33" s="37"/>
      <c r="RF33" s="37"/>
      <c r="RG33" s="37"/>
      <c r="RH33" s="37"/>
      <c r="RI33" s="37"/>
      <c r="RJ33" s="37"/>
      <c r="RK33" s="37"/>
      <c r="RL33" s="37"/>
      <c r="RM33" s="37"/>
      <c r="RN33" s="37"/>
      <c r="RO33" s="37"/>
      <c r="RP33" s="37"/>
      <c r="RQ33" s="37"/>
      <c r="RR33" s="37"/>
      <c r="RS33" s="37"/>
      <c r="RT33" s="37"/>
      <c r="RU33" s="37"/>
      <c r="RV33" s="37"/>
      <c r="RW33" s="37"/>
      <c r="RX33" s="37"/>
      <c r="RY33" s="37"/>
      <c r="RZ33" s="37"/>
      <c r="SA33" s="37"/>
      <c r="SB33" s="37"/>
      <c r="SC33" s="37"/>
      <c r="SD33" s="37"/>
      <c r="SE33" s="37"/>
      <c r="SF33" s="37"/>
      <c r="SG33" s="37"/>
      <c r="SH33" s="37"/>
      <c r="SI33" s="37"/>
      <c r="SJ33" s="37"/>
      <c r="SK33" s="37"/>
      <c r="SL33" s="37"/>
      <c r="SM33" s="37"/>
      <c r="SN33" s="37"/>
      <c r="SO33" s="37"/>
      <c r="SP33" s="37"/>
      <c r="SQ33" s="37"/>
      <c r="SR33" s="37"/>
      <c r="SS33" s="37"/>
      <c r="ST33" s="37"/>
      <c r="SU33" s="37"/>
      <c r="SV33" s="37"/>
      <c r="SW33" s="37"/>
      <c r="SX33" s="37"/>
      <c r="SY33" s="37"/>
      <c r="SZ33" s="37"/>
      <c r="TA33" s="37"/>
      <c r="TB33" s="37"/>
      <c r="TC33" s="37"/>
      <c r="TD33" s="37"/>
      <c r="TE33" s="37"/>
      <c r="TF33" s="37"/>
      <c r="TG33" s="37"/>
      <c r="TH33" s="37"/>
      <c r="TI33" s="37"/>
      <c r="TJ33" s="37"/>
      <c r="TK33" s="37"/>
      <c r="TL33" s="37"/>
      <c r="TM33" s="37"/>
      <c r="TN33" s="37"/>
      <c r="TO33" s="37"/>
      <c r="TP33" s="37"/>
      <c r="TQ33" s="37"/>
      <c r="TR33" s="37"/>
      <c r="TS33" s="37"/>
      <c r="TT33" s="37"/>
      <c r="TU33" s="37"/>
      <c r="TV33" s="37"/>
      <c r="TW33" s="37"/>
      <c r="TX33" s="37"/>
      <c r="TY33" s="37"/>
      <c r="TZ33" s="37"/>
      <c r="UA33" s="37"/>
      <c r="UB33" s="37"/>
      <c r="UC33" s="37"/>
      <c r="UD33" s="37"/>
      <c r="UE33" s="37"/>
      <c r="UF33" s="37"/>
      <c r="UG33" s="37"/>
      <c r="UH33" s="37"/>
      <c r="UI33" s="37"/>
      <c r="UJ33" s="37"/>
      <c r="UK33" s="37"/>
      <c r="UL33" s="37"/>
      <c r="UM33" s="37"/>
      <c r="UN33" s="37"/>
      <c r="UO33" s="37"/>
      <c r="UP33" s="37"/>
      <c r="UQ33" s="37"/>
      <c r="UR33" s="37"/>
      <c r="US33" s="37"/>
      <c r="UT33" s="37"/>
      <c r="UU33" s="37"/>
      <c r="UV33" s="37"/>
      <c r="UW33" s="37"/>
      <c r="UX33" s="37"/>
      <c r="UY33" s="37"/>
      <c r="UZ33" s="37"/>
      <c r="VA33" s="37"/>
      <c r="VB33" s="37"/>
      <c r="VC33" s="37"/>
      <c r="VD33" s="37"/>
      <c r="VE33" s="37"/>
      <c r="VF33" s="37"/>
      <c r="VG33" s="37"/>
      <c r="VH33" s="37"/>
      <c r="VI33" s="37"/>
      <c r="VJ33" s="37"/>
      <c r="VK33" s="37"/>
      <c r="VL33" s="37"/>
      <c r="VM33" s="37"/>
      <c r="VN33" s="37"/>
      <c r="VO33" s="37"/>
      <c r="VP33" s="37"/>
      <c r="VQ33" s="37"/>
      <c r="VR33" s="37"/>
      <c r="VS33" s="37"/>
      <c r="VT33" s="37"/>
      <c r="VU33" s="37"/>
      <c r="VV33" s="37"/>
      <c r="VW33" s="37"/>
      <c r="VX33" s="37"/>
      <c r="VY33" s="37"/>
      <c r="VZ33" s="37"/>
      <c r="WA33" s="37"/>
      <c r="WB33" s="37"/>
      <c r="WC33" s="37"/>
      <c r="WD33" s="37"/>
      <c r="WE33" s="37"/>
      <c r="WF33" s="37"/>
      <c r="WG33" s="37"/>
      <c r="WH33" s="37"/>
      <c r="WI33" s="37"/>
      <c r="WJ33" s="37"/>
      <c r="WK33" s="37"/>
      <c r="WL33" s="37"/>
      <c r="WM33" s="37"/>
      <c r="WN33" s="37"/>
      <c r="WO33" s="37"/>
      <c r="WP33" s="37"/>
      <c r="WQ33" s="37"/>
      <c r="WR33" s="37"/>
      <c r="WS33" s="37"/>
      <c r="WT33" s="37"/>
      <c r="WU33" s="37"/>
      <c r="WV33" s="37"/>
      <c r="WW33" s="37"/>
      <c r="WX33" s="37"/>
      <c r="WY33" s="37"/>
      <c r="WZ33" s="37"/>
      <c r="XA33" s="37"/>
      <c r="XB33" s="37"/>
      <c r="XC33" s="37"/>
      <c r="XD33" s="37"/>
      <c r="XE33" s="37"/>
      <c r="XF33" s="37"/>
      <c r="XG33" s="37"/>
      <c r="XH33" s="37"/>
      <c r="XI33" s="37"/>
      <c r="XJ33" s="37"/>
      <c r="XK33" s="37"/>
      <c r="XL33" s="37"/>
      <c r="XM33" s="37"/>
      <c r="XN33" s="37"/>
      <c r="XO33" s="37"/>
      <c r="XP33" s="37"/>
      <c r="XQ33" s="37"/>
      <c r="XR33" s="37"/>
      <c r="XS33" s="37"/>
      <c r="XT33" s="37"/>
      <c r="XU33" s="37"/>
      <c r="XV33" s="37"/>
      <c r="XW33" s="37"/>
      <c r="XX33" s="37"/>
      <c r="XY33" s="37"/>
      <c r="XZ33" s="37"/>
      <c r="YA33" s="37"/>
      <c r="YB33" s="37"/>
      <c r="YC33" s="37"/>
      <c r="YD33" s="37"/>
      <c r="YE33" s="37"/>
      <c r="YF33" s="37"/>
      <c r="YG33" s="37"/>
      <c r="YH33" s="37"/>
      <c r="YI33" s="37"/>
      <c r="YJ33" s="37"/>
      <c r="YK33" s="37"/>
      <c r="YL33" s="37"/>
      <c r="YM33" s="37"/>
      <c r="YN33" s="37"/>
      <c r="YO33" s="37"/>
      <c r="YP33" s="37"/>
      <c r="YQ33" s="37"/>
      <c r="YR33" s="37"/>
      <c r="YS33" s="37"/>
      <c r="YT33" s="37"/>
      <c r="YU33" s="37"/>
      <c r="YV33" s="37"/>
      <c r="YW33" s="37"/>
      <c r="YX33" s="37"/>
      <c r="YY33" s="37"/>
      <c r="YZ33" s="37"/>
      <c r="ZA33" s="37"/>
      <c r="ZB33" s="37"/>
      <c r="ZC33" s="37"/>
      <c r="ZD33" s="37"/>
      <c r="ZE33" s="37"/>
      <c r="ZF33" s="37"/>
      <c r="ZG33" s="37"/>
      <c r="ZH33" s="37"/>
      <c r="ZI33" s="37"/>
      <c r="ZJ33" s="37"/>
      <c r="ZK33" s="37"/>
      <c r="ZL33" s="37"/>
      <c r="ZM33" s="37"/>
      <c r="ZN33" s="37"/>
      <c r="ZO33" s="37"/>
      <c r="ZP33" s="37"/>
      <c r="ZQ33" s="37"/>
      <c r="ZR33" s="37"/>
      <c r="ZS33" s="37"/>
      <c r="ZT33" s="37"/>
      <c r="ZU33" s="37"/>
      <c r="ZV33" s="37"/>
      <c r="ZW33" s="37"/>
      <c r="ZX33" s="37"/>
      <c r="ZY33" s="37"/>
      <c r="ZZ33" s="37"/>
      <c r="AAA33" s="37"/>
      <c r="AAB33" s="37"/>
      <c r="AAC33" s="37"/>
      <c r="AAD33" s="37"/>
      <c r="AAE33" s="37"/>
      <c r="AAF33" s="37"/>
      <c r="AAG33" s="37"/>
      <c r="AAH33" s="37"/>
      <c r="AAI33" s="37"/>
      <c r="AAJ33" s="37"/>
      <c r="AAK33" s="37"/>
      <c r="AAL33" s="37"/>
      <c r="AAM33" s="37"/>
      <c r="AAN33" s="37"/>
      <c r="AAO33" s="37"/>
      <c r="AAP33" s="37"/>
      <c r="AAQ33" s="37"/>
      <c r="AAR33" s="37"/>
      <c r="AAS33" s="37"/>
      <c r="AAT33" s="37"/>
      <c r="AAU33" s="37"/>
      <c r="AAV33" s="37"/>
      <c r="AAW33" s="37"/>
      <c r="AAX33" s="37"/>
      <c r="AAY33" s="37"/>
      <c r="AAZ33" s="37"/>
      <c r="ABA33" s="37"/>
      <c r="ABB33" s="37"/>
      <c r="ABC33" s="37"/>
      <c r="ABD33" s="37"/>
      <c r="ABE33" s="37"/>
      <c r="ABF33" s="37"/>
      <c r="ABG33" s="37"/>
      <c r="ABH33" s="37"/>
      <c r="ABI33" s="37"/>
      <c r="ABJ33" s="37"/>
      <c r="ABK33" s="37"/>
      <c r="ABL33" s="37"/>
      <c r="ABM33" s="37"/>
      <c r="ABN33" s="37"/>
      <c r="ABO33" s="37"/>
      <c r="ABP33" s="37"/>
      <c r="ABQ33" s="37"/>
      <c r="ABR33" s="37"/>
      <c r="ABS33" s="37"/>
      <c r="ABT33" s="37"/>
      <c r="ABU33" s="37"/>
      <c r="ABV33" s="37"/>
      <c r="ABW33" s="37"/>
      <c r="ABX33" s="37"/>
      <c r="ABY33" s="37"/>
      <c r="ABZ33" s="37"/>
      <c r="ACA33" s="37"/>
      <c r="ACB33" s="37"/>
      <c r="ACC33" s="37"/>
      <c r="ACD33" s="37"/>
      <c r="ACE33" s="37"/>
      <c r="ACF33" s="37"/>
      <c r="ACG33" s="37"/>
      <c r="ACH33" s="37"/>
      <c r="ACI33" s="37"/>
      <c r="ACJ33" s="37"/>
      <c r="ACK33" s="37"/>
      <c r="ACL33" s="37"/>
      <c r="ACM33" s="37"/>
      <c r="ACN33" s="37"/>
      <c r="ACO33" s="37"/>
      <c r="ACP33" s="37"/>
      <c r="ACQ33" s="37"/>
      <c r="ACR33" s="37"/>
      <c r="ACS33" s="37"/>
      <c r="ACT33" s="37"/>
      <c r="ACU33" s="37"/>
      <c r="ACV33" s="37"/>
      <c r="ACW33" s="37"/>
      <c r="ACX33" s="37"/>
      <c r="ACY33" s="37"/>
      <c r="ACZ33" s="37"/>
      <c r="ADA33" s="37"/>
      <c r="ADB33" s="37"/>
      <c r="ADC33" s="37"/>
      <c r="ADD33" s="37"/>
      <c r="ADE33" s="37"/>
      <c r="ADF33" s="37"/>
      <c r="ADG33" s="37"/>
      <c r="ADH33" s="37"/>
      <c r="ADI33" s="37"/>
      <c r="ADJ33" s="37"/>
      <c r="ADK33" s="37"/>
      <c r="ADL33" s="37"/>
      <c r="ADM33" s="37"/>
      <c r="ADN33" s="37"/>
      <c r="ADO33" s="37"/>
      <c r="ADP33" s="37"/>
      <c r="ADQ33" s="37"/>
      <c r="ADR33" s="37"/>
      <c r="ADS33" s="37"/>
      <c r="ADT33" s="37"/>
      <c r="ADU33" s="37"/>
      <c r="ADV33" s="37"/>
      <c r="ADW33" s="37"/>
      <c r="ADX33" s="37"/>
      <c r="ADY33" s="37"/>
      <c r="ADZ33" s="37"/>
      <c r="AEA33" s="37"/>
      <c r="AEB33" s="37"/>
      <c r="AEC33" s="37"/>
      <c r="AED33" s="37"/>
      <c r="AEE33" s="37"/>
      <c r="AEF33" s="37"/>
      <c r="AEG33" s="37"/>
      <c r="AEH33" s="37"/>
      <c r="AEI33" s="37"/>
      <c r="AEJ33" s="37"/>
      <c r="AEK33" s="37"/>
      <c r="AEL33" s="37"/>
      <c r="AEM33" s="37"/>
      <c r="AEN33" s="37"/>
      <c r="AEO33" s="37"/>
      <c r="AEP33" s="37"/>
      <c r="AEQ33" s="37"/>
      <c r="AER33" s="37"/>
      <c r="AES33" s="37"/>
      <c r="AET33" s="37"/>
      <c r="AEU33" s="37"/>
      <c r="AEV33" s="37"/>
      <c r="AEW33" s="37"/>
      <c r="AEX33" s="37"/>
      <c r="AEY33" s="37"/>
      <c r="AEZ33" s="37"/>
      <c r="AFA33" s="37"/>
      <c r="AFB33" s="37"/>
      <c r="AFC33" s="37"/>
      <c r="AFD33" s="37"/>
      <c r="AFE33" s="37"/>
      <c r="AFF33" s="37"/>
      <c r="AFG33" s="37"/>
      <c r="AFH33" s="37"/>
      <c r="AFI33" s="37"/>
      <c r="AFJ33" s="37"/>
      <c r="AFK33" s="37"/>
      <c r="AFL33" s="37"/>
      <c r="AFM33" s="37"/>
      <c r="AFN33" s="37"/>
      <c r="AFO33" s="37"/>
      <c r="AFP33" s="37"/>
      <c r="AFQ33" s="37"/>
      <c r="AFR33" s="37"/>
      <c r="AFS33" s="37"/>
      <c r="AFT33" s="37"/>
      <c r="AFU33" s="37"/>
      <c r="AFV33" s="37"/>
      <c r="AFW33" s="37"/>
      <c r="AFX33" s="37"/>
      <c r="AFY33" s="37"/>
      <c r="AFZ33" s="37"/>
      <c r="AGA33" s="37"/>
      <c r="AGB33" s="37"/>
      <c r="AGC33" s="37"/>
      <c r="AGD33" s="37"/>
      <c r="AGE33" s="37"/>
      <c r="AGF33" s="37"/>
      <c r="AGG33" s="37"/>
      <c r="AGH33" s="37"/>
      <c r="AGI33" s="37"/>
      <c r="AGJ33" s="37"/>
      <c r="AGK33" s="37"/>
      <c r="AGL33" s="37"/>
      <c r="AGM33" s="37"/>
      <c r="AGN33" s="37"/>
      <c r="AGO33" s="37"/>
      <c r="AGP33" s="37"/>
      <c r="AGQ33" s="37"/>
      <c r="AGR33" s="37"/>
      <c r="AGS33" s="37"/>
      <c r="AGT33" s="37"/>
      <c r="AGU33" s="37"/>
      <c r="AGV33" s="37"/>
      <c r="AGW33" s="37"/>
      <c r="AGX33" s="37"/>
      <c r="AGY33" s="37"/>
      <c r="AGZ33" s="37"/>
      <c r="AHA33" s="37"/>
      <c r="AHB33" s="37"/>
      <c r="AHC33" s="37"/>
      <c r="AHD33" s="37"/>
      <c r="AHE33" s="37"/>
      <c r="AHF33" s="37"/>
      <c r="AHG33" s="37"/>
      <c r="AHH33" s="37"/>
      <c r="AHI33" s="37"/>
      <c r="AHJ33" s="37"/>
      <c r="AHK33" s="37"/>
      <c r="AHL33" s="37"/>
      <c r="AHM33" s="37"/>
      <c r="AHN33" s="37"/>
      <c r="AHO33" s="37"/>
      <c r="AHP33" s="37"/>
      <c r="AHQ33" s="37"/>
      <c r="AHR33" s="37"/>
      <c r="AHS33" s="37"/>
      <c r="AHT33" s="37"/>
      <c r="AHU33" s="37"/>
      <c r="AHV33" s="37"/>
      <c r="AHW33" s="37"/>
      <c r="AHX33" s="37"/>
      <c r="AHY33" s="37"/>
      <c r="AHZ33" s="37"/>
      <c r="AIA33" s="37"/>
      <c r="AIB33" s="37"/>
      <c r="AIC33" s="37"/>
      <c r="AID33" s="37"/>
      <c r="AIE33" s="37"/>
      <c r="AIF33" s="37"/>
      <c r="AIG33" s="37"/>
      <c r="AIH33" s="37"/>
      <c r="AII33" s="37"/>
      <c r="AIJ33" s="37"/>
      <c r="AIK33" s="37"/>
      <c r="AIL33" s="37"/>
      <c r="AIM33" s="37"/>
      <c r="AIN33" s="37"/>
      <c r="AIO33" s="37"/>
      <c r="AIP33" s="37"/>
      <c r="AIQ33" s="37"/>
      <c r="AIR33" s="37"/>
      <c r="AIS33" s="37"/>
      <c r="AIT33" s="37"/>
      <c r="AIU33" s="37"/>
      <c r="AIV33" s="37"/>
      <c r="AIW33" s="37"/>
      <c r="AIX33" s="37"/>
      <c r="AIY33" s="37"/>
      <c r="AIZ33" s="37"/>
      <c r="AJA33" s="37"/>
      <c r="AJB33" s="37"/>
      <c r="AJC33" s="37"/>
      <c r="AJD33" s="37"/>
      <c r="AJE33" s="37"/>
      <c r="AJF33" s="37"/>
      <c r="AJG33" s="37"/>
      <c r="AJH33" s="37"/>
      <c r="AJI33" s="37"/>
      <c r="AJJ33" s="37"/>
      <c r="AJK33" s="37"/>
      <c r="AJL33" s="37"/>
      <c r="AJM33" s="37"/>
      <c r="AJN33" s="37"/>
      <c r="AJO33" s="37"/>
      <c r="AJP33" s="37"/>
      <c r="AJQ33" s="37"/>
      <c r="AJR33" s="37"/>
    </row>
    <row r="34" spans="1:954" s="38" customFormat="1" x14ac:dyDescent="0.2">
      <c r="A34" s="34"/>
      <c r="B34" s="35"/>
      <c r="C34" s="36"/>
      <c r="D34" s="36"/>
      <c r="E34" s="36"/>
      <c r="F34" s="36"/>
      <c r="G34" s="46"/>
      <c r="H34" s="45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  <c r="AJQ34" s="37"/>
      <c r="AJR34" s="37"/>
    </row>
    <row r="35" spans="1:954" s="38" customFormat="1" x14ac:dyDescent="0.2">
      <c r="A35" s="34"/>
      <c r="B35" s="35"/>
      <c r="C35" s="36"/>
      <c r="D35" s="36"/>
      <c r="E35" s="36"/>
      <c r="F35" s="36"/>
      <c r="G35" s="46"/>
      <c r="H35" s="45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  <c r="LI35" s="37"/>
      <c r="LJ35" s="37"/>
      <c r="LK35" s="37"/>
      <c r="LL35" s="37"/>
      <c r="LM35" s="37"/>
      <c r="LN35" s="37"/>
      <c r="LO35" s="37"/>
      <c r="LP35" s="37"/>
      <c r="LQ35" s="37"/>
      <c r="LR35" s="37"/>
      <c r="LS35" s="37"/>
      <c r="LT35" s="37"/>
      <c r="LU35" s="37"/>
      <c r="LV35" s="37"/>
      <c r="LW35" s="37"/>
      <c r="LX35" s="37"/>
      <c r="LY35" s="37"/>
      <c r="LZ35" s="37"/>
      <c r="MA35" s="37"/>
      <c r="MB35" s="37"/>
      <c r="MC35" s="37"/>
      <c r="MD35" s="37"/>
      <c r="ME35" s="37"/>
      <c r="MF35" s="37"/>
      <c r="MG35" s="37"/>
      <c r="MH35" s="37"/>
      <c r="MI35" s="37"/>
      <c r="MJ35" s="37"/>
      <c r="MK35" s="37"/>
      <c r="ML35" s="37"/>
      <c r="MM35" s="37"/>
      <c r="MN35" s="37"/>
      <c r="MO35" s="37"/>
      <c r="MP35" s="37"/>
      <c r="MQ35" s="37"/>
      <c r="MR35" s="37"/>
      <c r="MS35" s="37"/>
      <c r="MT35" s="37"/>
      <c r="MU35" s="37"/>
      <c r="MV35" s="37"/>
      <c r="MW35" s="37"/>
      <c r="MX35" s="37"/>
      <c r="MY35" s="37"/>
      <c r="MZ35" s="37"/>
      <c r="NA35" s="37"/>
      <c r="NB35" s="37"/>
      <c r="NC35" s="37"/>
      <c r="ND35" s="37"/>
      <c r="NE35" s="37"/>
      <c r="NF35" s="37"/>
      <c r="NG35" s="37"/>
      <c r="NH35" s="37"/>
      <c r="NI35" s="37"/>
      <c r="NJ35" s="37"/>
      <c r="NK35" s="37"/>
      <c r="NL35" s="37"/>
      <c r="NM35" s="37"/>
      <c r="NN35" s="37"/>
      <c r="NO35" s="37"/>
      <c r="NP35" s="37"/>
      <c r="NQ35" s="37"/>
      <c r="NR35" s="37"/>
      <c r="NS35" s="37"/>
      <c r="NT35" s="37"/>
      <c r="NU35" s="37"/>
      <c r="NV35" s="37"/>
      <c r="NW35" s="37"/>
      <c r="NX35" s="37"/>
      <c r="NY35" s="37"/>
      <c r="NZ35" s="37"/>
      <c r="OA35" s="37"/>
      <c r="OB35" s="37"/>
      <c r="OC35" s="37"/>
      <c r="OD35" s="37"/>
      <c r="OE35" s="37"/>
      <c r="OF35" s="37"/>
      <c r="OG35" s="37"/>
      <c r="OH35" s="37"/>
      <c r="OI35" s="37"/>
      <c r="OJ35" s="37"/>
      <c r="OK35" s="37"/>
      <c r="OL35" s="37"/>
      <c r="OM35" s="37"/>
      <c r="ON35" s="37"/>
      <c r="OO35" s="37"/>
      <c r="OP35" s="37"/>
      <c r="OQ35" s="37"/>
      <c r="OR35" s="37"/>
      <c r="OS35" s="37"/>
      <c r="OT35" s="37"/>
      <c r="OU35" s="37"/>
      <c r="OV35" s="37"/>
      <c r="OW35" s="37"/>
      <c r="OX35" s="37"/>
      <c r="OY35" s="37"/>
      <c r="OZ35" s="37"/>
      <c r="PA35" s="37"/>
      <c r="PB35" s="37"/>
      <c r="PC35" s="37"/>
      <c r="PD35" s="37"/>
      <c r="PE35" s="37"/>
      <c r="PF35" s="37"/>
      <c r="PG35" s="37"/>
      <c r="PH35" s="37"/>
      <c r="PI35" s="37"/>
      <c r="PJ35" s="37"/>
      <c r="PK35" s="37"/>
      <c r="PL35" s="37"/>
      <c r="PM35" s="37"/>
      <c r="PN35" s="37"/>
      <c r="PO35" s="37"/>
      <c r="PP35" s="37"/>
      <c r="PQ35" s="37"/>
      <c r="PR35" s="37"/>
      <c r="PS35" s="37"/>
      <c r="PT35" s="37"/>
      <c r="PU35" s="37"/>
      <c r="PV35" s="37"/>
      <c r="PW35" s="37"/>
      <c r="PX35" s="37"/>
      <c r="PY35" s="37"/>
      <c r="PZ35" s="37"/>
      <c r="QA35" s="37"/>
      <c r="QB35" s="37"/>
      <c r="QC35" s="37"/>
      <c r="QD35" s="37"/>
      <c r="QE35" s="37"/>
      <c r="QF35" s="37"/>
      <c r="QG35" s="37"/>
      <c r="QH35" s="37"/>
      <c r="QI35" s="37"/>
      <c r="QJ35" s="37"/>
      <c r="QK35" s="37"/>
      <c r="QL35" s="37"/>
      <c r="QM35" s="37"/>
      <c r="QN35" s="37"/>
      <c r="QO35" s="37"/>
      <c r="QP35" s="37"/>
      <c r="QQ35" s="37"/>
      <c r="QR35" s="37"/>
      <c r="QS35" s="37"/>
      <c r="QT35" s="37"/>
      <c r="QU35" s="37"/>
      <c r="QV35" s="37"/>
      <c r="QW35" s="37"/>
      <c r="QX35" s="37"/>
      <c r="QY35" s="37"/>
      <c r="QZ35" s="37"/>
      <c r="RA35" s="37"/>
      <c r="RB35" s="37"/>
      <c r="RC35" s="37"/>
      <c r="RD35" s="37"/>
      <c r="RE35" s="37"/>
      <c r="RF35" s="37"/>
      <c r="RG35" s="37"/>
      <c r="RH35" s="37"/>
      <c r="RI35" s="37"/>
      <c r="RJ35" s="37"/>
      <c r="RK35" s="37"/>
      <c r="RL35" s="37"/>
      <c r="RM35" s="37"/>
      <c r="RN35" s="37"/>
      <c r="RO35" s="37"/>
      <c r="RP35" s="37"/>
      <c r="RQ35" s="37"/>
      <c r="RR35" s="37"/>
      <c r="RS35" s="37"/>
      <c r="RT35" s="37"/>
      <c r="RU35" s="37"/>
      <c r="RV35" s="37"/>
      <c r="RW35" s="37"/>
      <c r="RX35" s="37"/>
      <c r="RY35" s="37"/>
      <c r="RZ35" s="37"/>
      <c r="SA35" s="37"/>
      <c r="SB35" s="37"/>
      <c r="SC35" s="37"/>
      <c r="SD35" s="37"/>
      <c r="SE35" s="37"/>
      <c r="SF35" s="37"/>
      <c r="SG35" s="37"/>
      <c r="SH35" s="37"/>
      <c r="SI35" s="37"/>
      <c r="SJ35" s="37"/>
      <c r="SK35" s="37"/>
      <c r="SL35" s="37"/>
      <c r="SM35" s="37"/>
      <c r="SN35" s="37"/>
      <c r="SO35" s="37"/>
      <c r="SP35" s="37"/>
      <c r="SQ35" s="37"/>
      <c r="SR35" s="37"/>
      <c r="SS35" s="37"/>
      <c r="ST35" s="37"/>
      <c r="SU35" s="37"/>
      <c r="SV35" s="37"/>
      <c r="SW35" s="37"/>
      <c r="SX35" s="37"/>
      <c r="SY35" s="37"/>
      <c r="SZ35" s="37"/>
      <c r="TA35" s="37"/>
      <c r="TB35" s="37"/>
      <c r="TC35" s="37"/>
      <c r="TD35" s="37"/>
      <c r="TE35" s="37"/>
      <c r="TF35" s="37"/>
      <c r="TG35" s="37"/>
      <c r="TH35" s="37"/>
      <c r="TI35" s="37"/>
      <c r="TJ35" s="37"/>
      <c r="TK35" s="37"/>
      <c r="TL35" s="37"/>
      <c r="TM35" s="37"/>
      <c r="TN35" s="37"/>
      <c r="TO35" s="37"/>
      <c r="TP35" s="37"/>
      <c r="TQ35" s="37"/>
      <c r="TR35" s="37"/>
      <c r="TS35" s="37"/>
      <c r="TT35" s="37"/>
      <c r="TU35" s="37"/>
      <c r="TV35" s="37"/>
      <c r="TW35" s="37"/>
      <c r="TX35" s="37"/>
      <c r="TY35" s="37"/>
      <c r="TZ35" s="37"/>
      <c r="UA35" s="37"/>
      <c r="UB35" s="37"/>
      <c r="UC35" s="37"/>
      <c r="UD35" s="37"/>
      <c r="UE35" s="37"/>
      <c r="UF35" s="37"/>
      <c r="UG35" s="37"/>
      <c r="UH35" s="37"/>
      <c r="UI35" s="37"/>
      <c r="UJ35" s="37"/>
      <c r="UK35" s="37"/>
      <c r="UL35" s="37"/>
      <c r="UM35" s="37"/>
      <c r="UN35" s="37"/>
      <c r="UO35" s="37"/>
      <c r="UP35" s="37"/>
      <c r="UQ35" s="37"/>
      <c r="UR35" s="37"/>
      <c r="US35" s="37"/>
      <c r="UT35" s="37"/>
      <c r="UU35" s="37"/>
      <c r="UV35" s="37"/>
      <c r="UW35" s="37"/>
      <c r="UX35" s="37"/>
      <c r="UY35" s="37"/>
      <c r="UZ35" s="37"/>
      <c r="VA35" s="37"/>
      <c r="VB35" s="37"/>
      <c r="VC35" s="37"/>
      <c r="VD35" s="37"/>
      <c r="VE35" s="37"/>
      <c r="VF35" s="37"/>
      <c r="VG35" s="37"/>
      <c r="VH35" s="37"/>
      <c r="VI35" s="37"/>
      <c r="VJ35" s="37"/>
      <c r="VK35" s="37"/>
      <c r="VL35" s="37"/>
      <c r="VM35" s="37"/>
      <c r="VN35" s="37"/>
      <c r="VO35" s="37"/>
      <c r="VP35" s="37"/>
      <c r="VQ35" s="37"/>
      <c r="VR35" s="37"/>
      <c r="VS35" s="37"/>
      <c r="VT35" s="37"/>
      <c r="VU35" s="37"/>
      <c r="VV35" s="37"/>
      <c r="VW35" s="37"/>
      <c r="VX35" s="37"/>
      <c r="VY35" s="37"/>
      <c r="VZ35" s="37"/>
      <c r="WA35" s="37"/>
      <c r="WB35" s="37"/>
      <c r="WC35" s="37"/>
      <c r="WD35" s="37"/>
      <c r="WE35" s="37"/>
      <c r="WF35" s="37"/>
      <c r="WG35" s="37"/>
      <c r="WH35" s="37"/>
      <c r="WI35" s="37"/>
      <c r="WJ35" s="37"/>
      <c r="WK35" s="37"/>
      <c r="WL35" s="37"/>
      <c r="WM35" s="37"/>
      <c r="WN35" s="37"/>
      <c r="WO35" s="37"/>
      <c r="WP35" s="37"/>
      <c r="WQ35" s="37"/>
      <c r="WR35" s="37"/>
      <c r="WS35" s="37"/>
      <c r="WT35" s="37"/>
      <c r="WU35" s="37"/>
      <c r="WV35" s="37"/>
      <c r="WW35" s="37"/>
      <c r="WX35" s="37"/>
      <c r="WY35" s="37"/>
      <c r="WZ35" s="37"/>
      <c r="XA35" s="37"/>
      <c r="XB35" s="37"/>
      <c r="XC35" s="37"/>
      <c r="XD35" s="37"/>
      <c r="XE35" s="37"/>
      <c r="XF35" s="37"/>
      <c r="XG35" s="37"/>
      <c r="XH35" s="37"/>
      <c r="XI35" s="37"/>
      <c r="XJ35" s="37"/>
      <c r="XK35" s="37"/>
      <c r="XL35" s="37"/>
      <c r="XM35" s="37"/>
      <c r="XN35" s="37"/>
      <c r="XO35" s="37"/>
      <c r="XP35" s="37"/>
      <c r="XQ35" s="37"/>
      <c r="XR35" s="37"/>
      <c r="XS35" s="37"/>
      <c r="XT35" s="37"/>
      <c r="XU35" s="37"/>
      <c r="XV35" s="37"/>
      <c r="XW35" s="37"/>
      <c r="XX35" s="37"/>
      <c r="XY35" s="37"/>
      <c r="XZ35" s="37"/>
      <c r="YA35" s="37"/>
      <c r="YB35" s="37"/>
      <c r="YC35" s="37"/>
      <c r="YD35" s="37"/>
      <c r="YE35" s="37"/>
      <c r="YF35" s="37"/>
      <c r="YG35" s="37"/>
      <c r="YH35" s="37"/>
      <c r="YI35" s="37"/>
      <c r="YJ35" s="37"/>
      <c r="YK35" s="37"/>
      <c r="YL35" s="37"/>
      <c r="YM35" s="37"/>
      <c r="YN35" s="37"/>
      <c r="YO35" s="37"/>
      <c r="YP35" s="37"/>
      <c r="YQ35" s="37"/>
      <c r="YR35" s="37"/>
      <c r="YS35" s="37"/>
      <c r="YT35" s="37"/>
      <c r="YU35" s="37"/>
      <c r="YV35" s="37"/>
      <c r="YW35" s="37"/>
      <c r="YX35" s="37"/>
      <c r="YY35" s="37"/>
      <c r="YZ35" s="37"/>
      <c r="ZA35" s="37"/>
      <c r="ZB35" s="37"/>
      <c r="ZC35" s="37"/>
      <c r="ZD35" s="37"/>
      <c r="ZE35" s="37"/>
      <c r="ZF35" s="37"/>
      <c r="ZG35" s="37"/>
      <c r="ZH35" s="37"/>
      <c r="ZI35" s="37"/>
      <c r="ZJ35" s="37"/>
      <c r="ZK35" s="37"/>
      <c r="ZL35" s="37"/>
      <c r="ZM35" s="37"/>
      <c r="ZN35" s="37"/>
      <c r="ZO35" s="37"/>
      <c r="ZP35" s="37"/>
      <c r="ZQ35" s="37"/>
      <c r="ZR35" s="37"/>
      <c r="ZS35" s="37"/>
      <c r="ZT35" s="37"/>
      <c r="ZU35" s="37"/>
      <c r="ZV35" s="37"/>
      <c r="ZW35" s="37"/>
      <c r="ZX35" s="37"/>
      <c r="ZY35" s="37"/>
      <c r="ZZ35" s="37"/>
      <c r="AAA35" s="37"/>
      <c r="AAB35" s="37"/>
      <c r="AAC35" s="37"/>
      <c r="AAD35" s="37"/>
      <c r="AAE35" s="37"/>
      <c r="AAF35" s="37"/>
      <c r="AAG35" s="37"/>
      <c r="AAH35" s="37"/>
      <c r="AAI35" s="37"/>
      <c r="AAJ35" s="37"/>
      <c r="AAK35" s="37"/>
      <c r="AAL35" s="37"/>
      <c r="AAM35" s="37"/>
      <c r="AAN35" s="37"/>
      <c r="AAO35" s="37"/>
      <c r="AAP35" s="37"/>
      <c r="AAQ35" s="37"/>
      <c r="AAR35" s="37"/>
      <c r="AAS35" s="37"/>
      <c r="AAT35" s="37"/>
      <c r="AAU35" s="37"/>
      <c r="AAV35" s="37"/>
      <c r="AAW35" s="37"/>
      <c r="AAX35" s="37"/>
      <c r="AAY35" s="37"/>
      <c r="AAZ35" s="37"/>
      <c r="ABA35" s="37"/>
      <c r="ABB35" s="37"/>
      <c r="ABC35" s="37"/>
      <c r="ABD35" s="37"/>
      <c r="ABE35" s="37"/>
      <c r="ABF35" s="37"/>
      <c r="ABG35" s="37"/>
      <c r="ABH35" s="37"/>
      <c r="ABI35" s="37"/>
      <c r="ABJ35" s="37"/>
      <c r="ABK35" s="37"/>
      <c r="ABL35" s="37"/>
      <c r="ABM35" s="37"/>
      <c r="ABN35" s="37"/>
      <c r="ABO35" s="37"/>
      <c r="ABP35" s="37"/>
      <c r="ABQ35" s="37"/>
      <c r="ABR35" s="37"/>
      <c r="ABS35" s="37"/>
      <c r="ABT35" s="37"/>
      <c r="ABU35" s="37"/>
      <c r="ABV35" s="37"/>
      <c r="ABW35" s="37"/>
      <c r="ABX35" s="37"/>
      <c r="ABY35" s="37"/>
      <c r="ABZ35" s="37"/>
      <c r="ACA35" s="37"/>
      <c r="ACB35" s="37"/>
      <c r="ACC35" s="37"/>
      <c r="ACD35" s="37"/>
      <c r="ACE35" s="37"/>
      <c r="ACF35" s="37"/>
      <c r="ACG35" s="37"/>
      <c r="ACH35" s="37"/>
      <c r="ACI35" s="37"/>
      <c r="ACJ35" s="37"/>
      <c r="ACK35" s="37"/>
      <c r="ACL35" s="37"/>
      <c r="ACM35" s="37"/>
      <c r="ACN35" s="37"/>
      <c r="ACO35" s="37"/>
      <c r="ACP35" s="37"/>
      <c r="ACQ35" s="37"/>
      <c r="ACR35" s="37"/>
      <c r="ACS35" s="37"/>
      <c r="ACT35" s="37"/>
      <c r="ACU35" s="37"/>
      <c r="ACV35" s="37"/>
      <c r="ACW35" s="37"/>
      <c r="ACX35" s="37"/>
      <c r="ACY35" s="37"/>
      <c r="ACZ35" s="37"/>
      <c r="ADA35" s="37"/>
      <c r="ADB35" s="37"/>
      <c r="ADC35" s="37"/>
      <c r="ADD35" s="37"/>
      <c r="ADE35" s="37"/>
      <c r="ADF35" s="37"/>
      <c r="ADG35" s="37"/>
      <c r="ADH35" s="37"/>
      <c r="ADI35" s="37"/>
      <c r="ADJ35" s="37"/>
      <c r="ADK35" s="37"/>
      <c r="ADL35" s="37"/>
      <c r="ADM35" s="37"/>
      <c r="ADN35" s="37"/>
      <c r="ADO35" s="37"/>
      <c r="ADP35" s="37"/>
      <c r="ADQ35" s="37"/>
      <c r="ADR35" s="37"/>
      <c r="ADS35" s="37"/>
      <c r="ADT35" s="37"/>
      <c r="ADU35" s="37"/>
      <c r="ADV35" s="37"/>
      <c r="ADW35" s="37"/>
      <c r="ADX35" s="37"/>
      <c r="ADY35" s="37"/>
      <c r="ADZ35" s="37"/>
      <c r="AEA35" s="37"/>
      <c r="AEB35" s="37"/>
      <c r="AEC35" s="37"/>
      <c r="AED35" s="37"/>
      <c r="AEE35" s="37"/>
      <c r="AEF35" s="37"/>
      <c r="AEG35" s="37"/>
      <c r="AEH35" s="37"/>
      <c r="AEI35" s="37"/>
      <c r="AEJ35" s="37"/>
      <c r="AEK35" s="37"/>
      <c r="AEL35" s="37"/>
      <c r="AEM35" s="37"/>
      <c r="AEN35" s="37"/>
      <c r="AEO35" s="37"/>
      <c r="AEP35" s="37"/>
      <c r="AEQ35" s="37"/>
      <c r="AER35" s="37"/>
      <c r="AES35" s="37"/>
      <c r="AET35" s="37"/>
      <c r="AEU35" s="37"/>
      <c r="AEV35" s="37"/>
      <c r="AEW35" s="37"/>
      <c r="AEX35" s="37"/>
      <c r="AEY35" s="37"/>
      <c r="AEZ35" s="37"/>
      <c r="AFA35" s="37"/>
      <c r="AFB35" s="37"/>
      <c r="AFC35" s="37"/>
      <c r="AFD35" s="37"/>
      <c r="AFE35" s="37"/>
      <c r="AFF35" s="37"/>
      <c r="AFG35" s="37"/>
      <c r="AFH35" s="37"/>
      <c r="AFI35" s="37"/>
      <c r="AFJ35" s="37"/>
      <c r="AFK35" s="37"/>
      <c r="AFL35" s="37"/>
      <c r="AFM35" s="37"/>
      <c r="AFN35" s="37"/>
      <c r="AFO35" s="37"/>
      <c r="AFP35" s="37"/>
      <c r="AFQ35" s="37"/>
      <c r="AFR35" s="37"/>
      <c r="AFS35" s="37"/>
      <c r="AFT35" s="37"/>
      <c r="AFU35" s="37"/>
      <c r="AFV35" s="37"/>
      <c r="AFW35" s="37"/>
      <c r="AFX35" s="37"/>
      <c r="AFY35" s="37"/>
      <c r="AFZ35" s="37"/>
      <c r="AGA35" s="37"/>
      <c r="AGB35" s="37"/>
      <c r="AGC35" s="37"/>
      <c r="AGD35" s="37"/>
      <c r="AGE35" s="37"/>
      <c r="AGF35" s="37"/>
      <c r="AGG35" s="37"/>
      <c r="AGH35" s="37"/>
      <c r="AGI35" s="37"/>
      <c r="AGJ35" s="37"/>
      <c r="AGK35" s="37"/>
      <c r="AGL35" s="37"/>
      <c r="AGM35" s="37"/>
      <c r="AGN35" s="37"/>
      <c r="AGO35" s="37"/>
      <c r="AGP35" s="37"/>
      <c r="AGQ35" s="37"/>
      <c r="AGR35" s="37"/>
      <c r="AGS35" s="37"/>
      <c r="AGT35" s="37"/>
      <c r="AGU35" s="37"/>
      <c r="AGV35" s="37"/>
      <c r="AGW35" s="37"/>
      <c r="AGX35" s="37"/>
      <c r="AGY35" s="37"/>
      <c r="AGZ35" s="37"/>
      <c r="AHA35" s="37"/>
      <c r="AHB35" s="37"/>
      <c r="AHC35" s="37"/>
      <c r="AHD35" s="37"/>
      <c r="AHE35" s="37"/>
      <c r="AHF35" s="37"/>
      <c r="AHG35" s="37"/>
      <c r="AHH35" s="37"/>
      <c r="AHI35" s="37"/>
      <c r="AHJ35" s="37"/>
      <c r="AHK35" s="37"/>
      <c r="AHL35" s="37"/>
      <c r="AHM35" s="37"/>
      <c r="AHN35" s="37"/>
      <c r="AHO35" s="37"/>
      <c r="AHP35" s="37"/>
      <c r="AHQ35" s="37"/>
      <c r="AHR35" s="37"/>
      <c r="AHS35" s="37"/>
      <c r="AHT35" s="37"/>
      <c r="AHU35" s="37"/>
      <c r="AHV35" s="37"/>
      <c r="AHW35" s="37"/>
      <c r="AHX35" s="37"/>
      <c r="AHY35" s="37"/>
      <c r="AHZ35" s="37"/>
      <c r="AIA35" s="37"/>
      <c r="AIB35" s="37"/>
      <c r="AIC35" s="37"/>
      <c r="AID35" s="37"/>
      <c r="AIE35" s="37"/>
      <c r="AIF35" s="37"/>
      <c r="AIG35" s="37"/>
      <c r="AIH35" s="37"/>
      <c r="AII35" s="37"/>
      <c r="AIJ35" s="37"/>
      <c r="AIK35" s="37"/>
      <c r="AIL35" s="37"/>
      <c r="AIM35" s="37"/>
      <c r="AIN35" s="37"/>
      <c r="AIO35" s="37"/>
      <c r="AIP35" s="37"/>
      <c r="AIQ35" s="37"/>
      <c r="AIR35" s="37"/>
      <c r="AIS35" s="37"/>
      <c r="AIT35" s="37"/>
      <c r="AIU35" s="37"/>
      <c r="AIV35" s="37"/>
      <c r="AIW35" s="37"/>
      <c r="AIX35" s="37"/>
      <c r="AIY35" s="37"/>
      <c r="AIZ35" s="37"/>
      <c r="AJA35" s="37"/>
      <c r="AJB35" s="37"/>
      <c r="AJC35" s="37"/>
      <c r="AJD35" s="37"/>
      <c r="AJE35" s="37"/>
      <c r="AJF35" s="37"/>
      <c r="AJG35" s="37"/>
      <c r="AJH35" s="37"/>
      <c r="AJI35" s="37"/>
      <c r="AJJ35" s="37"/>
      <c r="AJK35" s="37"/>
      <c r="AJL35" s="37"/>
      <c r="AJM35" s="37"/>
      <c r="AJN35" s="37"/>
      <c r="AJO35" s="37"/>
      <c r="AJP35" s="37"/>
      <c r="AJQ35" s="37"/>
      <c r="AJR35" s="37"/>
    </row>
    <row r="36" spans="1:954" s="38" customFormat="1" x14ac:dyDescent="0.2">
      <c r="A36" s="34"/>
      <c r="B36" s="35"/>
      <c r="C36" s="36"/>
      <c r="D36" s="36"/>
      <c r="E36" s="36"/>
      <c r="F36" s="36"/>
      <c r="G36" s="46"/>
      <c r="H36" s="45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  <c r="IW36" s="37"/>
      <c r="IX36" s="37"/>
      <c r="IY36" s="37"/>
      <c r="IZ36" s="37"/>
      <c r="JA36" s="37"/>
      <c r="JB36" s="37"/>
      <c r="JC36" s="37"/>
      <c r="JD36" s="37"/>
      <c r="JE36" s="37"/>
      <c r="JF36" s="37"/>
      <c r="JG36" s="37"/>
      <c r="JH36" s="37"/>
      <c r="JI36" s="37"/>
      <c r="JJ36" s="37"/>
      <c r="JK36" s="37"/>
      <c r="JL36" s="37"/>
      <c r="JM36" s="37"/>
      <c r="JN36" s="37"/>
      <c r="JO36" s="37"/>
      <c r="JP36" s="37"/>
      <c r="JQ36" s="37"/>
      <c r="JR36" s="37"/>
      <c r="JS36" s="37"/>
      <c r="JT36" s="37"/>
      <c r="JU36" s="37"/>
      <c r="JV36" s="37"/>
      <c r="JW36" s="37"/>
      <c r="JX36" s="37"/>
      <c r="JY36" s="37"/>
      <c r="JZ36" s="37"/>
      <c r="KA36" s="37"/>
      <c r="KB36" s="37"/>
      <c r="KC36" s="37"/>
      <c r="KD36" s="37"/>
      <c r="KE36" s="37"/>
      <c r="KF36" s="37"/>
      <c r="KG36" s="37"/>
      <c r="KH36" s="37"/>
      <c r="KI36" s="37"/>
      <c r="KJ36" s="37"/>
      <c r="KK36" s="37"/>
      <c r="KL36" s="37"/>
      <c r="KM36" s="37"/>
      <c r="KN36" s="37"/>
      <c r="KO36" s="37"/>
      <c r="KP36" s="37"/>
      <c r="KQ36" s="37"/>
      <c r="KR36" s="37"/>
      <c r="KS36" s="37"/>
      <c r="KT36" s="37"/>
      <c r="KU36" s="37"/>
      <c r="KV36" s="37"/>
      <c r="KW36" s="37"/>
      <c r="KX36" s="37"/>
      <c r="KY36" s="37"/>
      <c r="KZ36" s="37"/>
      <c r="LA36" s="37"/>
      <c r="LB36" s="37"/>
      <c r="LC36" s="37"/>
      <c r="LD36" s="37"/>
      <c r="LE36" s="37"/>
      <c r="LF36" s="37"/>
      <c r="LG36" s="37"/>
      <c r="LH36" s="37"/>
      <c r="LI36" s="37"/>
      <c r="LJ36" s="37"/>
      <c r="LK36" s="37"/>
      <c r="LL36" s="37"/>
      <c r="LM36" s="37"/>
      <c r="LN36" s="37"/>
      <c r="LO36" s="37"/>
      <c r="LP36" s="37"/>
      <c r="LQ36" s="37"/>
      <c r="LR36" s="37"/>
      <c r="LS36" s="37"/>
      <c r="LT36" s="37"/>
      <c r="LU36" s="37"/>
      <c r="LV36" s="37"/>
      <c r="LW36" s="37"/>
      <c r="LX36" s="37"/>
      <c r="LY36" s="37"/>
      <c r="LZ36" s="37"/>
      <c r="MA36" s="37"/>
      <c r="MB36" s="37"/>
      <c r="MC36" s="37"/>
      <c r="MD36" s="37"/>
      <c r="ME36" s="37"/>
      <c r="MF36" s="37"/>
      <c r="MG36" s="37"/>
      <c r="MH36" s="37"/>
      <c r="MI36" s="37"/>
      <c r="MJ36" s="37"/>
      <c r="MK36" s="37"/>
      <c r="ML36" s="37"/>
      <c r="MM36" s="37"/>
      <c r="MN36" s="37"/>
      <c r="MO36" s="37"/>
      <c r="MP36" s="37"/>
      <c r="MQ36" s="37"/>
      <c r="MR36" s="37"/>
      <c r="MS36" s="37"/>
      <c r="MT36" s="37"/>
      <c r="MU36" s="37"/>
      <c r="MV36" s="37"/>
      <c r="MW36" s="37"/>
      <c r="MX36" s="37"/>
      <c r="MY36" s="37"/>
      <c r="MZ36" s="37"/>
      <c r="NA36" s="37"/>
      <c r="NB36" s="37"/>
      <c r="NC36" s="37"/>
      <c r="ND36" s="37"/>
      <c r="NE36" s="37"/>
      <c r="NF36" s="37"/>
      <c r="NG36" s="37"/>
      <c r="NH36" s="37"/>
      <c r="NI36" s="37"/>
      <c r="NJ36" s="37"/>
      <c r="NK36" s="37"/>
      <c r="NL36" s="37"/>
      <c r="NM36" s="37"/>
      <c r="NN36" s="37"/>
      <c r="NO36" s="37"/>
      <c r="NP36" s="37"/>
      <c r="NQ36" s="37"/>
      <c r="NR36" s="37"/>
      <c r="NS36" s="37"/>
      <c r="NT36" s="37"/>
      <c r="NU36" s="37"/>
      <c r="NV36" s="37"/>
      <c r="NW36" s="37"/>
      <c r="NX36" s="37"/>
      <c r="NY36" s="37"/>
      <c r="NZ36" s="37"/>
      <c r="OA36" s="37"/>
      <c r="OB36" s="37"/>
      <c r="OC36" s="37"/>
      <c r="OD36" s="37"/>
      <c r="OE36" s="37"/>
      <c r="OF36" s="37"/>
      <c r="OG36" s="37"/>
      <c r="OH36" s="37"/>
      <c r="OI36" s="37"/>
      <c r="OJ36" s="37"/>
      <c r="OK36" s="37"/>
      <c r="OL36" s="37"/>
      <c r="OM36" s="37"/>
      <c r="ON36" s="37"/>
      <c r="OO36" s="37"/>
      <c r="OP36" s="37"/>
      <c r="OQ36" s="37"/>
      <c r="OR36" s="37"/>
      <c r="OS36" s="37"/>
      <c r="OT36" s="37"/>
      <c r="OU36" s="37"/>
      <c r="OV36" s="37"/>
      <c r="OW36" s="37"/>
      <c r="OX36" s="37"/>
      <c r="OY36" s="37"/>
      <c r="OZ36" s="37"/>
      <c r="PA36" s="37"/>
      <c r="PB36" s="37"/>
      <c r="PC36" s="37"/>
      <c r="PD36" s="37"/>
      <c r="PE36" s="37"/>
      <c r="PF36" s="37"/>
      <c r="PG36" s="37"/>
      <c r="PH36" s="37"/>
      <c r="PI36" s="37"/>
      <c r="PJ36" s="37"/>
      <c r="PK36" s="37"/>
      <c r="PL36" s="37"/>
      <c r="PM36" s="37"/>
      <c r="PN36" s="37"/>
      <c r="PO36" s="37"/>
      <c r="PP36" s="37"/>
      <c r="PQ36" s="37"/>
      <c r="PR36" s="37"/>
      <c r="PS36" s="37"/>
      <c r="PT36" s="37"/>
      <c r="PU36" s="37"/>
      <c r="PV36" s="37"/>
      <c r="PW36" s="37"/>
      <c r="PX36" s="37"/>
      <c r="PY36" s="37"/>
      <c r="PZ36" s="37"/>
      <c r="QA36" s="37"/>
      <c r="QB36" s="37"/>
      <c r="QC36" s="37"/>
      <c r="QD36" s="37"/>
      <c r="QE36" s="37"/>
      <c r="QF36" s="37"/>
      <c r="QG36" s="37"/>
      <c r="QH36" s="37"/>
      <c r="QI36" s="37"/>
      <c r="QJ36" s="37"/>
      <c r="QK36" s="37"/>
      <c r="QL36" s="37"/>
      <c r="QM36" s="37"/>
      <c r="QN36" s="37"/>
      <c r="QO36" s="37"/>
      <c r="QP36" s="37"/>
      <c r="QQ36" s="37"/>
      <c r="QR36" s="37"/>
      <c r="QS36" s="37"/>
      <c r="QT36" s="37"/>
      <c r="QU36" s="37"/>
      <c r="QV36" s="37"/>
      <c r="QW36" s="37"/>
      <c r="QX36" s="37"/>
      <c r="QY36" s="37"/>
      <c r="QZ36" s="37"/>
      <c r="RA36" s="37"/>
      <c r="RB36" s="37"/>
      <c r="RC36" s="37"/>
      <c r="RD36" s="37"/>
      <c r="RE36" s="37"/>
      <c r="RF36" s="37"/>
      <c r="RG36" s="37"/>
      <c r="RH36" s="37"/>
      <c r="RI36" s="37"/>
      <c r="RJ36" s="37"/>
      <c r="RK36" s="37"/>
      <c r="RL36" s="37"/>
      <c r="RM36" s="37"/>
      <c r="RN36" s="37"/>
      <c r="RO36" s="37"/>
      <c r="RP36" s="37"/>
      <c r="RQ36" s="37"/>
      <c r="RR36" s="37"/>
      <c r="RS36" s="37"/>
      <c r="RT36" s="37"/>
      <c r="RU36" s="37"/>
      <c r="RV36" s="37"/>
      <c r="RW36" s="37"/>
      <c r="RX36" s="37"/>
      <c r="RY36" s="37"/>
      <c r="RZ36" s="37"/>
      <c r="SA36" s="37"/>
      <c r="SB36" s="37"/>
      <c r="SC36" s="37"/>
      <c r="SD36" s="37"/>
      <c r="SE36" s="37"/>
      <c r="SF36" s="37"/>
      <c r="SG36" s="37"/>
      <c r="SH36" s="37"/>
      <c r="SI36" s="37"/>
      <c r="SJ36" s="37"/>
      <c r="SK36" s="37"/>
      <c r="SL36" s="37"/>
      <c r="SM36" s="37"/>
      <c r="SN36" s="37"/>
      <c r="SO36" s="37"/>
      <c r="SP36" s="37"/>
      <c r="SQ36" s="37"/>
      <c r="SR36" s="37"/>
      <c r="SS36" s="37"/>
      <c r="ST36" s="37"/>
      <c r="SU36" s="37"/>
      <c r="SV36" s="37"/>
      <c r="SW36" s="37"/>
      <c r="SX36" s="37"/>
      <c r="SY36" s="37"/>
      <c r="SZ36" s="37"/>
      <c r="TA36" s="37"/>
      <c r="TB36" s="37"/>
      <c r="TC36" s="37"/>
      <c r="TD36" s="37"/>
      <c r="TE36" s="37"/>
      <c r="TF36" s="37"/>
      <c r="TG36" s="37"/>
      <c r="TH36" s="37"/>
      <c r="TI36" s="37"/>
      <c r="TJ36" s="37"/>
      <c r="TK36" s="37"/>
      <c r="TL36" s="37"/>
      <c r="TM36" s="37"/>
      <c r="TN36" s="37"/>
      <c r="TO36" s="37"/>
      <c r="TP36" s="37"/>
      <c r="TQ36" s="37"/>
      <c r="TR36" s="37"/>
      <c r="TS36" s="37"/>
      <c r="TT36" s="37"/>
      <c r="TU36" s="37"/>
      <c r="TV36" s="37"/>
      <c r="TW36" s="37"/>
      <c r="TX36" s="37"/>
      <c r="TY36" s="37"/>
      <c r="TZ36" s="37"/>
      <c r="UA36" s="37"/>
      <c r="UB36" s="37"/>
      <c r="UC36" s="37"/>
      <c r="UD36" s="37"/>
      <c r="UE36" s="37"/>
      <c r="UF36" s="37"/>
      <c r="UG36" s="37"/>
      <c r="UH36" s="37"/>
      <c r="UI36" s="37"/>
      <c r="UJ36" s="37"/>
      <c r="UK36" s="37"/>
      <c r="UL36" s="37"/>
      <c r="UM36" s="37"/>
      <c r="UN36" s="37"/>
      <c r="UO36" s="37"/>
      <c r="UP36" s="37"/>
      <c r="UQ36" s="37"/>
      <c r="UR36" s="37"/>
      <c r="US36" s="37"/>
      <c r="UT36" s="37"/>
      <c r="UU36" s="37"/>
      <c r="UV36" s="37"/>
      <c r="UW36" s="37"/>
      <c r="UX36" s="37"/>
      <c r="UY36" s="37"/>
      <c r="UZ36" s="37"/>
      <c r="VA36" s="37"/>
      <c r="VB36" s="37"/>
      <c r="VC36" s="37"/>
      <c r="VD36" s="37"/>
      <c r="VE36" s="37"/>
      <c r="VF36" s="37"/>
      <c r="VG36" s="37"/>
      <c r="VH36" s="37"/>
      <c r="VI36" s="37"/>
      <c r="VJ36" s="37"/>
      <c r="VK36" s="37"/>
      <c r="VL36" s="37"/>
      <c r="VM36" s="37"/>
      <c r="VN36" s="37"/>
      <c r="VO36" s="37"/>
      <c r="VP36" s="37"/>
      <c r="VQ36" s="37"/>
      <c r="VR36" s="37"/>
      <c r="VS36" s="37"/>
      <c r="VT36" s="37"/>
      <c r="VU36" s="37"/>
      <c r="VV36" s="37"/>
      <c r="VW36" s="37"/>
      <c r="VX36" s="37"/>
      <c r="VY36" s="37"/>
      <c r="VZ36" s="37"/>
      <c r="WA36" s="37"/>
      <c r="WB36" s="37"/>
      <c r="WC36" s="37"/>
      <c r="WD36" s="37"/>
      <c r="WE36" s="37"/>
      <c r="WF36" s="37"/>
      <c r="WG36" s="37"/>
      <c r="WH36" s="37"/>
      <c r="WI36" s="37"/>
      <c r="WJ36" s="37"/>
      <c r="WK36" s="37"/>
      <c r="WL36" s="37"/>
      <c r="WM36" s="37"/>
      <c r="WN36" s="37"/>
      <c r="WO36" s="37"/>
      <c r="WP36" s="37"/>
      <c r="WQ36" s="37"/>
      <c r="WR36" s="37"/>
      <c r="WS36" s="37"/>
      <c r="WT36" s="37"/>
      <c r="WU36" s="37"/>
      <c r="WV36" s="37"/>
      <c r="WW36" s="37"/>
      <c r="WX36" s="37"/>
      <c r="WY36" s="37"/>
      <c r="WZ36" s="37"/>
      <c r="XA36" s="37"/>
      <c r="XB36" s="37"/>
      <c r="XC36" s="37"/>
      <c r="XD36" s="37"/>
      <c r="XE36" s="37"/>
      <c r="XF36" s="37"/>
      <c r="XG36" s="37"/>
      <c r="XH36" s="37"/>
      <c r="XI36" s="37"/>
      <c r="XJ36" s="37"/>
      <c r="XK36" s="37"/>
      <c r="XL36" s="37"/>
      <c r="XM36" s="37"/>
      <c r="XN36" s="37"/>
      <c r="XO36" s="37"/>
      <c r="XP36" s="37"/>
      <c r="XQ36" s="37"/>
      <c r="XR36" s="37"/>
      <c r="XS36" s="37"/>
      <c r="XT36" s="37"/>
      <c r="XU36" s="37"/>
      <c r="XV36" s="37"/>
      <c r="XW36" s="37"/>
      <c r="XX36" s="37"/>
      <c r="XY36" s="37"/>
      <c r="XZ36" s="37"/>
      <c r="YA36" s="37"/>
      <c r="YB36" s="37"/>
      <c r="YC36" s="37"/>
      <c r="YD36" s="37"/>
      <c r="YE36" s="37"/>
      <c r="YF36" s="37"/>
      <c r="YG36" s="37"/>
      <c r="YH36" s="37"/>
      <c r="YI36" s="37"/>
      <c r="YJ36" s="37"/>
      <c r="YK36" s="37"/>
      <c r="YL36" s="37"/>
      <c r="YM36" s="37"/>
      <c r="YN36" s="37"/>
      <c r="YO36" s="37"/>
      <c r="YP36" s="37"/>
      <c r="YQ36" s="37"/>
      <c r="YR36" s="37"/>
      <c r="YS36" s="37"/>
      <c r="YT36" s="37"/>
      <c r="YU36" s="37"/>
      <c r="YV36" s="37"/>
      <c r="YW36" s="37"/>
      <c r="YX36" s="37"/>
      <c r="YY36" s="37"/>
      <c r="YZ36" s="37"/>
      <c r="ZA36" s="37"/>
      <c r="ZB36" s="37"/>
      <c r="ZC36" s="37"/>
      <c r="ZD36" s="37"/>
      <c r="ZE36" s="37"/>
      <c r="ZF36" s="37"/>
      <c r="ZG36" s="37"/>
      <c r="ZH36" s="37"/>
      <c r="ZI36" s="37"/>
      <c r="ZJ36" s="37"/>
      <c r="ZK36" s="37"/>
      <c r="ZL36" s="37"/>
      <c r="ZM36" s="37"/>
      <c r="ZN36" s="37"/>
      <c r="ZO36" s="37"/>
      <c r="ZP36" s="37"/>
      <c r="ZQ36" s="37"/>
      <c r="ZR36" s="37"/>
      <c r="ZS36" s="37"/>
      <c r="ZT36" s="37"/>
      <c r="ZU36" s="37"/>
      <c r="ZV36" s="37"/>
      <c r="ZW36" s="37"/>
      <c r="ZX36" s="37"/>
      <c r="ZY36" s="37"/>
      <c r="ZZ36" s="37"/>
      <c r="AAA36" s="37"/>
      <c r="AAB36" s="37"/>
      <c r="AAC36" s="37"/>
      <c r="AAD36" s="37"/>
      <c r="AAE36" s="37"/>
      <c r="AAF36" s="37"/>
      <c r="AAG36" s="37"/>
      <c r="AAH36" s="37"/>
      <c r="AAI36" s="37"/>
      <c r="AAJ36" s="37"/>
      <c r="AAK36" s="37"/>
      <c r="AAL36" s="37"/>
      <c r="AAM36" s="37"/>
      <c r="AAN36" s="37"/>
      <c r="AAO36" s="37"/>
      <c r="AAP36" s="37"/>
      <c r="AAQ36" s="37"/>
      <c r="AAR36" s="37"/>
      <c r="AAS36" s="37"/>
      <c r="AAT36" s="37"/>
      <c r="AAU36" s="37"/>
      <c r="AAV36" s="37"/>
      <c r="AAW36" s="37"/>
      <c r="AAX36" s="37"/>
      <c r="AAY36" s="37"/>
      <c r="AAZ36" s="37"/>
      <c r="ABA36" s="37"/>
      <c r="ABB36" s="37"/>
      <c r="ABC36" s="37"/>
      <c r="ABD36" s="37"/>
      <c r="ABE36" s="37"/>
      <c r="ABF36" s="37"/>
      <c r="ABG36" s="37"/>
      <c r="ABH36" s="37"/>
      <c r="ABI36" s="37"/>
      <c r="ABJ36" s="37"/>
      <c r="ABK36" s="37"/>
      <c r="ABL36" s="37"/>
      <c r="ABM36" s="37"/>
      <c r="ABN36" s="37"/>
      <c r="ABO36" s="37"/>
      <c r="ABP36" s="37"/>
      <c r="ABQ36" s="37"/>
      <c r="ABR36" s="37"/>
      <c r="ABS36" s="37"/>
      <c r="ABT36" s="37"/>
      <c r="ABU36" s="37"/>
      <c r="ABV36" s="37"/>
      <c r="ABW36" s="37"/>
      <c r="ABX36" s="37"/>
      <c r="ABY36" s="37"/>
      <c r="ABZ36" s="37"/>
      <c r="ACA36" s="37"/>
      <c r="ACB36" s="37"/>
      <c r="ACC36" s="37"/>
      <c r="ACD36" s="37"/>
      <c r="ACE36" s="37"/>
      <c r="ACF36" s="37"/>
      <c r="ACG36" s="37"/>
      <c r="ACH36" s="37"/>
      <c r="ACI36" s="37"/>
      <c r="ACJ36" s="37"/>
      <c r="ACK36" s="37"/>
      <c r="ACL36" s="37"/>
      <c r="ACM36" s="37"/>
      <c r="ACN36" s="37"/>
      <c r="ACO36" s="37"/>
      <c r="ACP36" s="37"/>
      <c r="ACQ36" s="37"/>
      <c r="ACR36" s="37"/>
      <c r="ACS36" s="37"/>
      <c r="ACT36" s="37"/>
      <c r="ACU36" s="37"/>
      <c r="ACV36" s="37"/>
      <c r="ACW36" s="37"/>
      <c r="ACX36" s="37"/>
      <c r="ACY36" s="37"/>
      <c r="ACZ36" s="37"/>
      <c r="ADA36" s="37"/>
      <c r="ADB36" s="37"/>
      <c r="ADC36" s="37"/>
      <c r="ADD36" s="37"/>
      <c r="ADE36" s="37"/>
      <c r="ADF36" s="37"/>
      <c r="ADG36" s="37"/>
      <c r="ADH36" s="37"/>
      <c r="ADI36" s="37"/>
      <c r="ADJ36" s="37"/>
      <c r="ADK36" s="37"/>
      <c r="ADL36" s="37"/>
      <c r="ADM36" s="37"/>
      <c r="ADN36" s="37"/>
      <c r="ADO36" s="37"/>
      <c r="ADP36" s="37"/>
      <c r="ADQ36" s="37"/>
      <c r="ADR36" s="37"/>
      <c r="ADS36" s="37"/>
      <c r="ADT36" s="37"/>
      <c r="ADU36" s="37"/>
      <c r="ADV36" s="37"/>
      <c r="ADW36" s="37"/>
      <c r="ADX36" s="37"/>
      <c r="ADY36" s="37"/>
      <c r="ADZ36" s="37"/>
      <c r="AEA36" s="37"/>
      <c r="AEB36" s="37"/>
      <c r="AEC36" s="37"/>
      <c r="AED36" s="37"/>
      <c r="AEE36" s="37"/>
      <c r="AEF36" s="37"/>
      <c r="AEG36" s="37"/>
      <c r="AEH36" s="37"/>
      <c r="AEI36" s="37"/>
      <c r="AEJ36" s="37"/>
      <c r="AEK36" s="37"/>
      <c r="AEL36" s="37"/>
      <c r="AEM36" s="37"/>
      <c r="AEN36" s="37"/>
      <c r="AEO36" s="37"/>
      <c r="AEP36" s="37"/>
      <c r="AEQ36" s="37"/>
      <c r="AER36" s="37"/>
      <c r="AES36" s="37"/>
      <c r="AET36" s="37"/>
      <c r="AEU36" s="37"/>
      <c r="AEV36" s="37"/>
      <c r="AEW36" s="37"/>
      <c r="AEX36" s="37"/>
      <c r="AEY36" s="37"/>
      <c r="AEZ36" s="37"/>
      <c r="AFA36" s="37"/>
      <c r="AFB36" s="37"/>
      <c r="AFC36" s="37"/>
      <c r="AFD36" s="37"/>
      <c r="AFE36" s="37"/>
      <c r="AFF36" s="37"/>
      <c r="AFG36" s="37"/>
      <c r="AFH36" s="37"/>
      <c r="AFI36" s="37"/>
      <c r="AFJ36" s="37"/>
      <c r="AFK36" s="37"/>
      <c r="AFL36" s="37"/>
      <c r="AFM36" s="37"/>
      <c r="AFN36" s="37"/>
      <c r="AFO36" s="37"/>
      <c r="AFP36" s="37"/>
      <c r="AFQ36" s="37"/>
      <c r="AFR36" s="37"/>
      <c r="AFS36" s="37"/>
      <c r="AFT36" s="37"/>
      <c r="AFU36" s="37"/>
      <c r="AFV36" s="37"/>
      <c r="AFW36" s="37"/>
      <c r="AFX36" s="37"/>
      <c r="AFY36" s="37"/>
      <c r="AFZ36" s="37"/>
      <c r="AGA36" s="37"/>
      <c r="AGB36" s="37"/>
      <c r="AGC36" s="37"/>
      <c r="AGD36" s="37"/>
      <c r="AGE36" s="37"/>
      <c r="AGF36" s="37"/>
      <c r="AGG36" s="37"/>
      <c r="AGH36" s="37"/>
      <c r="AGI36" s="37"/>
      <c r="AGJ36" s="37"/>
      <c r="AGK36" s="37"/>
      <c r="AGL36" s="37"/>
      <c r="AGM36" s="37"/>
      <c r="AGN36" s="37"/>
      <c r="AGO36" s="37"/>
      <c r="AGP36" s="37"/>
      <c r="AGQ36" s="37"/>
      <c r="AGR36" s="37"/>
      <c r="AGS36" s="37"/>
      <c r="AGT36" s="37"/>
      <c r="AGU36" s="37"/>
      <c r="AGV36" s="37"/>
      <c r="AGW36" s="37"/>
      <c r="AGX36" s="37"/>
      <c r="AGY36" s="37"/>
      <c r="AGZ36" s="37"/>
      <c r="AHA36" s="37"/>
      <c r="AHB36" s="37"/>
      <c r="AHC36" s="37"/>
      <c r="AHD36" s="37"/>
      <c r="AHE36" s="37"/>
      <c r="AHF36" s="37"/>
      <c r="AHG36" s="37"/>
      <c r="AHH36" s="37"/>
      <c r="AHI36" s="37"/>
      <c r="AHJ36" s="37"/>
      <c r="AHK36" s="37"/>
      <c r="AHL36" s="37"/>
      <c r="AHM36" s="37"/>
      <c r="AHN36" s="37"/>
      <c r="AHO36" s="37"/>
      <c r="AHP36" s="37"/>
      <c r="AHQ36" s="37"/>
      <c r="AHR36" s="37"/>
      <c r="AHS36" s="37"/>
      <c r="AHT36" s="37"/>
      <c r="AHU36" s="37"/>
      <c r="AHV36" s="37"/>
      <c r="AHW36" s="37"/>
      <c r="AHX36" s="37"/>
      <c r="AHY36" s="37"/>
      <c r="AHZ36" s="37"/>
      <c r="AIA36" s="37"/>
      <c r="AIB36" s="37"/>
      <c r="AIC36" s="37"/>
      <c r="AID36" s="37"/>
      <c r="AIE36" s="37"/>
      <c r="AIF36" s="37"/>
      <c r="AIG36" s="37"/>
      <c r="AIH36" s="37"/>
      <c r="AII36" s="37"/>
      <c r="AIJ36" s="37"/>
      <c r="AIK36" s="37"/>
      <c r="AIL36" s="37"/>
      <c r="AIM36" s="37"/>
      <c r="AIN36" s="37"/>
      <c r="AIO36" s="37"/>
      <c r="AIP36" s="37"/>
      <c r="AIQ36" s="37"/>
      <c r="AIR36" s="37"/>
      <c r="AIS36" s="37"/>
      <c r="AIT36" s="37"/>
      <c r="AIU36" s="37"/>
      <c r="AIV36" s="37"/>
      <c r="AIW36" s="37"/>
      <c r="AIX36" s="37"/>
      <c r="AIY36" s="37"/>
      <c r="AIZ36" s="37"/>
      <c r="AJA36" s="37"/>
      <c r="AJB36" s="37"/>
      <c r="AJC36" s="37"/>
      <c r="AJD36" s="37"/>
      <c r="AJE36" s="37"/>
      <c r="AJF36" s="37"/>
      <c r="AJG36" s="37"/>
      <c r="AJH36" s="37"/>
      <c r="AJI36" s="37"/>
      <c r="AJJ36" s="37"/>
      <c r="AJK36" s="37"/>
      <c r="AJL36" s="37"/>
      <c r="AJM36" s="37"/>
      <c r="AJN36" s="37"/>
      <c r="AJO36" s="37"/>
      <c r="AJP36" s="37"/>
      <c r="AJQ36" s="37"/>
      <c r="AJR36" s="37"/>
    </row>
    <row r="37" spans="1:954" s="38" customFormat="1" x14ac:dyDescent="0.2">
      <c r="A37" s="34"/>
      <c r="B37" s="35"/>
      <c r="C37" s="36"/>
      <c r="D37" s="36"/>
      <c r="E37" s="36"/>
      <c r="F37" s="36"/>
      <c r="G37" s="46"/>
      <c r="H37" s="45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  <c r="LI37" s="37"/>
      <c r="LJ37" s="37"/>
      <c r="LK37" s="37"/>
      <c r="LL37" s="37"/>
      <c r="LM37" s="37"/>
      <c r="LN37" s="37"/>
      <c r="LO37" s="37"/>
      <c r="LP37" s="37"/>
      <c r="LQ37" s="37"/>
      <c r="LR37" s="37"/>
      <c r="LS37" s="37"/>
      <c r="LT37" s="37"/>
      <c r="LU37" s="37"/>
      <c r="LV37" s="37"/>
      <c r="LW37" s="37"/>
      <c r="LX37" s="37"/>
      <c r="LY37" s="37"/>
      <c r="LZ37" s="37"/>
      <c r="MA37" s="37"/>
      <c r="MB37" s="37"/>
      <c r="MC37" s="37"/>
      <c r="MD37" s="37"/>
      <c r="ME37" s="37"/>
      <c r="MF37" s="37"/>
      <c r="MG37" s="37"/>
      <c r="MH37" s="37"/>
      <c r="MI37" s="37"/>
      <c r="MJ37" s="37"/>
      <c r="MK37" s="37"/>
      <c r="ML37" s="37"/>
      <c r="MM37" s="37"/>
      <c r="MN37" s="37"/>
      <c r="MO37" s="37"/>
      <c r="MP37" s="37"/>
      <c r="MQ37" s="37"/>
      <c r="MR37" s="37"/>
      <c r="MS37" s="37"/>
      <c r="MT37" s="37"/>
      <c r="MU37" s="37"/>
      <c r="MV37" s="37"/>
      <c r="MW37" s="37"/>
      <c r="MX37" s="37"/>
      <c r="MY37" s="37"/>
      <c r="MZ37" s="37"/>
      <c r="NA37" s="37"/>
      <c r="NB37" s="37"/>
      <c r="NC37" s="37"/>
      <c r="ND37" s="37"/>
      <c r="NE37" s="37"/>
      <c r="NF37" s="37"/>
      <c r="NG37" s="37"/>
      <c r="NH37" s="37"/>
      <c r="NI37" s="37"/>
      <c r="NJ37" s="37"/>
      <c r="NK37" s="37"/>
      <c r="NL37" s="37"/>
      <c r="NM37" s="37"/>
      <c r="NN37" s="37"/>
      <c r="NO37" s="37"/>
      <c r="NP37" s="37"/>
      <c r="NQ37" s="37"/>
      <c r="NR37" s="37"/>
      <c r="NS37" s="37"/>
      <c r="NT37" s="37"/>
      <c r="NU37" s="37"/>
      <c r="NV37" s="37"/>
      <c r="NW37" s="37"/>
      <c r="NX37" s="37"/>
      <c r="NY37" s="37"/>
      <c r="NZ37" s="37"/>
      <c r="OA37" s="37"/>
      <c r="OB37" s="37"/>
      <c r="OC37" s="37"/>
      <c r="OD37" s="37"/>
      <c r="OE37" s="37"/>
      <c r="OF37" s="37"/>
      <c r="OG37" s="37"/>
      <c r="OH37" s="37"/>
      <c r="OI37" s="37"/>
      <c r="OJ37" s="37"/>
      <c r="OK37" s="37"/>
      <c r="OL37" s="37"/>
      <c r="OM37" s="37"/>
      <c r="ON37" s="37"/>
      <c r="OO37" s="37"/>
      <c r="OP37" s="37"/>
      <c r="OQ37" s="37"/>
      <c r="OR37" s="37"/>
      <c r="OS37" s="37"/>
      <c r="OT37" s="37"/>
      <c r="OU37" s="37"/>
      <c r="OV37" s="37"/>
      <c r="OW37" s="37"/>
      <c r="OX37" s="37"/>
      <c r="OY37" s="37"/>
      <c r="OZ37" s="37"/>
      <c r="PA37" s="37"/>
      <c r="PB37" s="37"/>
      <c r="PC37" s="37"/>
      <c r="PD37" s="37"/>
      <c r="PE37" s="37"/>
      <c r="PF37" s="37"/>
      <c r="PG37" s="37"/>
      <c r="PH37" s="37"/>
      <c r="PI37" s="37"/>
      <c r="PJ37" s="37"/>
      <c r="PK37" s="37"/>
      <c r="PL37" s="37"/>
      <c r="PM37" s="37"/>
      <c r="PN37" s="37"/>
      <c r="PO37" s="37"/>
      <c r="PP37" s="37"/>
      <c r="PQ37" s="37"/>
      <c r="PR37" s="37"/>
      <c r="PS37" s="37"/>
      <c r="PT37" s="37"/>
      <c r="PU37" s="37"/>
      <c r="PV37" s="37"/>
      <c r="PW37" s="37"/>
      <c r="PX37" s="37"/>
      <c r="PY37" s="37"/>
      <c r="PZ37" s="37"/>
      <c r="QA37" s="37"/>
      <c r="QB37" s="37"/>
      <c r="QC37" s="37"/>
      <c r="QD37" s="37"/>
      <c r="QE37" s="37"/>
      <c r="QF37" s="37"/>
      <c r="QG37" s="37"/>
      <c r="QH37" s="37"/>
      <c r="QI37" s="37"/>
      <c r="QJ37" s="37"/>
      <c r="QK37" s="37"/>
      <c r="QL37" s="37"/>
      <c r="QM37" s="37"/>
      <c r="QN37" s="37"/>
      <c r="QO37" s="37"/>
      <c r="QP37" s="37"/>
      <c r="QQ37" s="37"/>
      <c r="QR37" s="37"/>
      <c r="QS37" s="37"/>
      <c r="QT37" s="37"/>
      <c r="QU37" s="37"/>
      <c r="QV37" s="37"/>
      <c r="QW37" s="37"/>
      <c r="QX37" s="37"/>
      <c r="QY37" s="37"/>
      <c r="QZ37" s="37"/>
      <c r="RA37" s="37"/>
      <c r="RB37" s="37"/>
      <c r="RC37" s="37"/>
      <c r="RD37" s="37"/>
      <c r="RE37" s="37"/>
      <c r="RF37" s="37"/>
      <c r="RG37" s="37"/>
      <c r="RH37" s="37"/>
      <c r="RI37" s="37"/>
      <c r="RJ37" s="37"/>
      <c r="RK37" s="37"/>
      <c r="RL37" s="37"/>
      <c r="RM37" s="37"/>
      <c r="RN37" s="37"/>
      <c r="RO37" s="37"/>
      <c r="RP37" s="37"/>
      <c r="RQ37" s="37"/>
      <c r="RR37" s="37"/>
      <c r="RS37" s="37"/>
      <c r="RT37" s="37"/>
      <c r="RU37" s="37"/>
      <c r="RV37" s="37"/>
      <c r="RW37" s="37"/>
      <c r="RX37" s="37"/>
      <c r="RY37" s="37"/>
      <c r="RZ37" s="37"/>
      <c r="SA37" s="37"/>
      <c r="SB37" s="37"/>
      <c r="SC37" s="37"/>
      <c r="SD37" s="37"/>
      <c r="SE37" s="37"/>
      <c r="SF37" s="37"/>
      <c r="SG37" s="37"/>
      <c r="SH37" s="37"/>
      <c r="SI37" s="37"/>
      <c r="SJ37" s="37"/>
      <c r="SK37" s="37"/>
      <c r="SL37" s="37"/>
      <c r="SM37" s="37"/>
      <c r="SN37" s="37"/>
      <c r="SO37" s="37"/>
      <c r="SP37" s="37"/>
      <c r="SQ37" s="37"/>
      <c r="SR37" s="37"/>
      <c r="SS37" s="37"/>
      <c r="ST37" s="37"/>
      <c r="SU37" s="37"/>
      <c r="SV37" s="37"/>
      <c r="SW37" s="37"/>
      <c r="SX37" s="37"/>
      <c r="SY37" s="37"/>
      <c r="SZ37" s="37"/>
      <c r="TA37" s="37"/>
      <c r="TB37" s="37"/>
      <c r="TC37" s="37"/>
      <c r="TD37" s="37"/>
      <c r="TE37" s="37"/>
      <c r="TF37" s="37"/>
      <c r="TG37" s="37"/>
      <c r="TH37" s="37"/>
      <c r="TI37" s="37"/>
      <c r="TJ37" s="37"/>
      <c r="TK37" s="37"/>
      <c r="TL37" s="37"/>
      <c r="TM37" s="37"/>
      <c r="TN37" s="37"/>
      <c r="TO37" s="37"/>
      <c r="TP37" s="37"/>
      <c r="TQ37" s="37"/>
      <c r="TR37" s="37"/>
      <c r="TS37" s="37"/>
      <c r="TT37" s="37"/>
      <c r="TU37" s="37"/>
      <c r="TV37" s="37"/>
      <c r="TW37" s="37"/>
      <c r="TX37" s="37"/>
      <c r="TY37" s="37"/>
      <c r="TZ37" s="37"/>
      <c r="UA37" s="37"/>
      <c r="UB37" s="37"/>
      <c r="UC37" s="37"/>
      <c r="UD37" s="37"/>
      <c r="UE37" s="37"/>
      <c r="UF37" s="37"/>
      <c r="UG37" s="37"/>
      <c r="UH37" s="37"/>
      <c r="UI37" s="37"/>
      <c r="UJ37" s="37"/>
      <c r="UK37" s="37"/>
      <c r="UL37" s="37"/>
      <c r="UM37" s="37"/>
      <c r="UN37" s="37"/>
      <c r="UO37" s="37"/>
      <c r="UP37" s="37"/>
      <c r="UQ37" s="37"/>
      <c r="UR37" s="37"/>
      <c r="US37" s="37"/>
      <c r="UT37" s="37"/>
      <c r="UU37" s="37"/>
      <c r="UV37" s="37"/>
      <c r="UW37" s="37"/>
      <c r="UX37" s="37"/>
      <c r="UY37" s="37"/>
      <c r="UZ37" s="37"/>
      <c r="VA37" s="37"/>
      <c r="VB37" s="37"/>
      <c r="VC37" s="37"/>
      <c r="VD37" s="37"/>
      <c r="VE37" s="37"/>
      <c r="VF37" s="37"/>
      <c r="VG37" s="37"/>
      <c r="VH37" s="37"/>
      <c r="VI37" s="37"/>
      <c r="VJ37" s="37"/>
      <c r="VK37" s="37"/>
      <c r="VL37" s="37"/>
      <c r="VM37" s="37"/>
      <c r="VN37" s="37"/>
      <c r="VO37" s="37"/>
      <c r="VP37" s="37"/>
      <c r="VQ37" s="37"/>
      <c r="VR37" s="37"/>
      <c r="VS37" s="37"/>
      <c r="VT37" s="37"/>
      <c r="VU37" s="37"/>
      <c r="VV37" s="37"/>
      <c r="VW37" s="37"/>
      <c r="VX37" s="37"/>
      <c r="VY37" s="37"/>
      <c r="VZ37" s="37"/>
      <c r="WA37" s="37"/>
      <c r="WB37" s="37"/>
      <c r="WC37" s="37"/>
      <c r="WD37" s="37"/>
      <c r="WE37" s="37"/>
      <c r="WF37" s="37"/>
      <c r="WG37" s="37"/>
      <c r="WH37" s="37"/>
      <c r="WI37" s="37"/>
      <c r="WJ37" s="37"/>
      <c r="WK37" s="37"/>
      <c r="WL37" s="37"/>
      <c r="WM37" s="37"/>
      <c r="WN37" s="37"/>
      <c r="WO37" s="37"/>
      <c r="WP37" s="37"/>
      <c r="WQ37" s="37"/>
      <c r="WR37" s="37"/>
      <c r="WS37" s="37"/>
      <c r="WT37" s="37"/>
      <c r="WU37" s="37"/>
      <c r="WV37" s="37"/>
      <c r="WW37" s="37"/>
      <c r="WX37" s="37"/>
      <c r="WY37" s="37"/>
      <c r="WZ37" s="37"/>
      <c r="XA37" s="37"/>
      <c r="XB37" s="37"/>
      <c r="XC37" s="37"/>
      <c r="XD37" s="37"/>
      <c r="XE37" s="37"/>
      <c r="XF37" s="37"/>
      <c r="XG37" s="37"/>
      <c r="XH37" s="37"/>
      <c r="XI37" s="37"/>
      <c r="XJ37" s="37"/>
      <c r="XK37" s="37"/>
      <c r="XL37" s="37"/>
      <c r="XM37" s="37"/>
      <c r="XN37" s="37"/>
      <c r="XO37" s="37"/>
      <c r="XP37" s="37"/>
      <c r="XQ37" s="37"/>
      <c r="XR37" s="37"/>
      <c r="XS37" s="37"/>
      <c r="XT37" s="37"/>
      <c r="XU37" s="37"/>
      <c r="XV37" s="37"/>
      <c r="XW37" s="37"/>
      <c r="XX37" s="37"/>
      <c r="XY37" s="37"/>
      <c r="XZ37" s="37"/>
      <c r="YA37" s="37"/>
      <c r="YB37" s="37"/>
      <c r="YC37" s="37"/>
      <c r="YD37" s="37"/>
      <c r="YE37" s="37"/>
      <c r="YF37" s="37"/>
      <c r="YG37" s="37"/>
      <c r="YH37" s="37"/>
      <c r="YI37" s="37"/>
      <c r="YJ37" s="37"/>
      <c r="YK37" s="37"/>
      <c r="YL37" s="37"/>
      <c r="YM37" s="37"/>
      <c r="YN37" s="37"/>
      <c r="YO37" s="37"/>
      <c r="YP37" s="37"/>
      <c r="YQ37" s="37"/>
      <c r="YR37" s="37"/>
      <c r="YS37" s="37"/>
      <c r="YT37" s="37"/>
      <c r="YU37" s="37"/>
      <c r="YV37" s="37"/>
      <c r="YW37" s="37"/>
      <c r="YX37" s="37"/>
      <c r="YY37" s="37"/>
      <c r="YZ37" s="37"/>
      <c r="ZA37" s="37"/>
      <c r="ZB37" s="37"/>
      <c r="ZC37" s="37"/>
      <c r="ZD37" s="37"/>
      <c r="ZE37" s="37"/>
      <c r="ZF37" s="37"/>
      <c r="ZG37" s="37"/>
      <c r="ZH37" s="37"/>
      <c r="ZI37" s="37"/>
      <c r="ZJ37" s="37"/>
      <c r="ZK37" s="37"/>
      <c r="ZL37" s="37"/>
      <c r="ZM37" s="37"/>
      <c r="ZN37" s="37"/>
      <c r="ZO37" s="37"/>
      <c r="ZP37" s="37"/>
      <c r="ZQ37" s="37"/>
      <c r="ZR37" s="37"/>
      <c r="ZS37" s="37"/>
      <c r="ZT37" s="37"/>
      <c r="ZU37" s="37"/>
      <c r="ZV37" s="37"/>
      <c r="ZW37" s="37"/>
      <c r="ZX37" s="37"/>
      <c r="ZY37" s="37"/>
      <c r="ZZ37" s="37"/>
      <c r="AAA37" s="37"/>
      <c r="AAB37" s="37"/>
      <c r="AAC37" s="37"/>
      <c r="AAD37" s="37"/>
      <c r="AAE37" s="37"/>
      <c r="AAF37" s="37"/>
      <c r="AAG37" s="37"/>
      <c r="AAH37" s="37"/>
      <c r="AAI37" s="37"/>
      <c r="AAJ37" s="37"/>
      <c r="AAK37" s="37"/>
      <c r="AAL37" s="37"/>
      <c r="AAM37" s="37"/>
      <c r="AAN37" s="37"/>
      <c r="AAO37" s="37"/>
      <c r="AAP37" s="37"/>
      <c r="AAQ37" s="37"/>
      <c r="AAR37" s="37"/>
      <c r="AAS37" s="37"/>
      <c r="AAT37" s="37"/>
      <c r="AAU37" s="37"/>
      <c r="AAV37" s="37"/>
      <c r="AAW37" s="37"/>
      <c r="AAX37" s="37"/>
      <c r="AAY37" s="37"/>
      <c r="AAZ37" s="37"/>
      <c r="ABA37" s="37"/>
      <c r="ABB37" s="37"/>
      <c r="ABC37" s="37"/>
      <c r="ABD37" s="37"/>
      <c r="ABE37" s="37"/>
      <c r="ABF37" s="37"/>
      <c r="ABG37" s="37"/>
      <c r="ABH37" s="37"/>
      <c r="ABI37" s="37"/>
      <c r="ABJ37" s="37"/>
      <c r="ABK37" s="37"/>
      <c r="ABL37" s="37"/>
      <c r="ABM37" s="37"/>
      <c r="ABN37" s="37"/>
      <c r="ABO37" s="37"/>
      <c r="ABP37" s="37"/>
      <c r="ABQ37" s="37"/>
      <c r="ABR37" s="37"/>
      <c r="ABS37" s="37"/>
      <c r="ABT37" s="37"/>
      <c r="ABU37" s="37"/>
      <c r="ABV37" s="37"/>
      <c r="ABW37" s="37"/>
      <c r="ABX37" s="37"/>
      <c r="ABY37" s="37"/>
      <c r="ABZ37" s="37"/>
      <c r="ACA37" s="37"/>
      <c r="ACB37" s="37"/>
      <c r="ACC37" s="37"/>
      <c r="ACD37" s="37"/>
      <c r="ACE37" s="37"/>
      <c r="ACF37" s="37"/>
      <c r="ACG37" s="37"/>
      <c r="ACH37" s="37"/>
      <c r="ACI37" s="37"/>
      <c r="ACJ37" s="37"/>
      <c r="ACK37" s="37"/>
      <c r="ACL37" s="37"/>
      <c r="ACM37" s="37"/>
      <c r="ACN37" s="37"/>
      <c r="ACO37" s="37"/>
      <c r="ACP37" s="37"/>
      <c r="ACQ37" s="37"/>
      <c r="ACR37" s="37"/>
      <c r="ACS37" s="37"/>
      <c r="ACT37" s="37"/>
      <c r="ACU37" s="37"/>
      <c r="ACV37" s="37"/>
      <c r="ACW37" s="37"/>
      <c r="ACX37" s="37"/>
      <c r="ACY37" s="37"/>
      <c r="ACZ37" s="37"/>
      <c r="ADA37" s="37"/>
      <c r="ADB37" s="37"/>
      <c r="ADC37" s="37"/>
      <c r="ADD37" s="37"/>
      <c r="ADE37" s="37"/>
      <c r="ADF37" s="37"/>
      <c r="ADG37" s="37"/>
      <c r="ADH37" s="37"/>
      <c r="ADI37" s="37"/>
      <c r="ADJ37" s="37"/>
      <c r="ADK37" s="37"/>
      <c r="ADL37" s="37"/>
      <c r="ADM37" s="37"/>
      <c r="ADN37" s="37"/>
      <c r="ADO37" s="37"/>
      <c r="ADP37" s="37"/>
      <c r="ADQ37" s="37"/>
      <c r="ADR37" s="37"/>
      <c r="ADS37" s="37"/>
      <c r="ADT37" s="37"/>
      <c r="ADU37" s="37"/>
      <c r="ADV37" s="37"/>
      <c r="ADW37" s="37"/>
      <c r="ADX37" s="37"/>
      <c r="ADY37" s="37"/>
      <c r="ADZ37" s="37"/>
      <c r="AEA37" s="37"/>
      <c r="AEB37" s="37"/>
      <c r="AEC37" s="37"/>
      <c r="AED37" s="37"/>
      <c r="AEE37" s="37"/>
      <c r="AEF37" s="37"/>
      <c r="AEG37" s="37"/>
      <c r="AEH37" s="37"/>
      <c r="AEI37" s="37"/>
      <c r="AEJ37" s="37"/>
      <c r="AEK37" s="37"/>
      <c r="AEL37" s="37"/>
      <c r="AEM37" s="37"/>
      <c r="AEN37" s="37"/>
      <c r="AEO37" s="37"/>
      <c r="AEP37" s="37"/>
      <c r="AEQ37" s="37"/>
      <c r="AER37" s="37"/>
      <c r="AES37" s="37"/>
      <c r="AET37" s="37"/>
      <c r="AEU37" s="37"/>
      <c r="AEV37" s="37"/>
      <c r="AEW37" s="37"/>
      <c r="AEX37" s="37"/>
      <c r="AEY37" s="37"/>
      <c r="AEZ37" s="37"/>
      <c r="AFA37" s="37"/>
      <c r="AFB37" s="37"/>
      <c r="AFC37" s="37"/>
      <c r="AFD37" s="37"/>
      <c r="AFE37" s="37"/>
      <c r="AFF37" s="37"/>
      <c r="AFG37" s="37"/>
      <c r="AFH37" s="37"/>
      <c r="AFI37" s="37"/>
      <c r="AFJ37" s="37"/>
      <c r="AFK37" s="37"/>
      <c r="AFL37" s="37"/>
      <c r="AFM37" s="37"/>
      <c r="AFN37" s="37"/>
      <c r="AFO37" s="37"/>
      <c r="AFP37" s="37"/>
      <c r="AFQ37" s="37"/>
      <c r="AFR37" s="37"/>
      <c r="AFS37" s="37"/>
      <c r="AFT37" s="37"/>
      <c r="AFU37" s="37"/>
      <c r="AFV37" s="37"/>
      <c r="AFW37" s="37"/>
      <c r="AFX37" s="37"/>
      <c r="AFY37" s="37"/>
      <c r="AFZ37" s="37"/>
      <c r="AGA37" s="37"/>
      <c r="AGB37" s="37"/>
      <c r="AGC37" s="37"/>
      <c r="AGD37" s="37"/>
      <c r="AGE37" s="37"/>
      <c r="AGF37" s="37"/>
      <c r="AGG37" s="37"/>
      <c r="AGH37" s="37"/>
      <c r="AGI37" s="37"/>
      <c r="AGJ37" s="37"/>
      <c r="AGK37" s="37"/>
      <c r="AGL37" s="37"/>
      <c r="AGM37" s="37"/>
      <c r="AGN37" s="37"/>
      <c r="AGO37" s="37"/>
      <c r="AGP37" s="37"/>
      <c r="AGQ37" s="37"/>
      <c r="AGR37" s="37"/>
      <c r="AGS37" s="37"/>
      <c r="AGT37" s="37"/>
      <c r="AGU37" s="37"/>
      <c r="AGV37" s="37"/>
      <c r="AGW37" s="37"/>
      <c r="AGX37" s="37"/>
      <c r="AGY37" s="37"/>
      <c r="AGZ37" s="37"/>
      <c r="AHA37" s="37"/>
      <c r="AHB37" s="37"/>
      <c r="AHC37" s="37"/>
      <c r="AHD37" s="37"/>
      <c r="AHE37" s="37"/>
      <c r="AHF37" s="37"/>
      <c r="AHG37" s="37"/>
      <c r="AHH37" s="37"/>
      <c r="AHI37" s="37"/>
      <c r="AHJ37" s="37"/>
      <c r="AHK37" s="37"/>
      <c r="AHL37" s="37"/>
      <c r="AHM37" s="37"/>
      <c r="AHN37" s="37"/>
      <c r="AHO37" s="37"/>
      <c r="AHP37" s="37"/>
      <c r="AHQ37" s="37"/>
      <c r="AHR37" s="37"/>
      <c r="AHS37" s="37"/>
      <c r="AHT37" s="37"/>
      <c r="AHU37" s="37"/>
      <c r="AHV37" s="37"/>
      <c r="AHW37" s="37"/>
      <c r="AHX37" s="37"/>
      <c r="AHY37" s="37"/>
      <c r="AHZ37" s="37"/>
      <c r="AIA37" s="37"/>
      <c r="AIB37" s="37"/>
      <c r="AIC37" s="37"/>
      <c r="AID37" s="37"/>
      <c r="AIE37" s="37"/>
      <c r="AIF37" s="37"/>
      <c r="AIG37" s="37"/>
      <c r="AIH37" s="37"/>
      <c r="AII37" s="37"/>
      <c r="AIJ37" s="37"/>
      <c r="AIK37" s="37"/>
      <c r="AIL37" s="37"/>
      <c r="AIM37" s="37"/>
      <c r="AIN37" s="37"/>
      <c r="AIO37" s="37"/>
      <c r="AIP37" s="37"/>
      <c r="AIQ37" s="37"/>
      <c r="AIR37" s="37"/>
      <c r="AIS37" s="37"/>
      <c r="AIT37" s="37"/>
      <c r="AIU37" s="37"/>
      <c r="AIV37" s="37"/>
      <c r="AIW37" s="37"/>
      <c r="AIX37" s="37"/>
      <c r="AIY37" s="37"/>
      <c r="AIZ37" s="37"/>
      <c r="AJA37" s="37"/>
      <c r="AJB37" s="37"/>
      <c r="AJC37" s="37"/>
      <c r="AJD37" s="37"/>
      <c r="AJE37" s="37"/>
      <c r="AJF37" s="37"/>
      <c r="AJG37" s="37"/>
      <c r="AJH37" s="37"/>
      <c r="AJI37" s="37"/>
      <c r="AJJ37" s="37"/>
      <c r="AJK37" s="37"/>
      <c r="AJL37" s="37"/>
      <c r="AJM37" s="37"/>
      <c r="AJN37" s="37"/>
      <c r="AJO37" s="37"/>
      <c r="AJP37" s="37"/>
      <c r="AJQ37" s="37"/>
      <c r="AJR37" s="37"/>
    </row>
    <row r="38" spans="1:954" s="38" customFormat="1" x14ac:dyDescent="0.2">
      <c r="A38" s="34"/>
      <c r="B38" s="35"/>
      <c r="C38" s="36"/>
      <c r="D38" s="36"/>
      <c r="E38" s="36"/>
      <c r="F38" s="36"/>
      <c r="G38" s="46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  <c r="LI38" s="37"/>
      <c r="LJ38" s="37"/>
      <c r="LK38" s="37"/>
      <c r="LL38" s="37"/>
      <c r="LM38" s="37"/>
      <c r="LN38" s="37"/>
      <c r="LO38" s="37"/>
      <c r="LP38" s="37"/>
      <c r="LQ38" s="37"/>
      <c r="LR38" s="37"/>
      <c r="LS38" s="37"/>
      <c r="LT38" s="37"/>
      <c r="LU38" s="37"/>
      <c r="LV38" s="37"/>
      <c r="LW38" s="37"/>
      <c r="LX38" s="37"/>
      <c r="LY38" s="37"/>
      <c r="LZ38" s="37"/>
      <c r="MA38" s="37"/>
      <c r="MB38" s="37"/>
      <c r="MC38" s="37"/>
      <c r="MD38" s="37"/>
      <c r="ME38" s="37"/>
      <c r="MF38" s="37"/>
      <c r="MG38" s="37"/>
      <c r="MH38" s="37"/>
      <c r="MI38" s="37"/>
      <c r="MJ38" s="37"/>
      <c r="MK38" s="37"/>
      <c r="ML38" s="37"/>
      <c r="MM38" s="37"/>
      <c r="MN38" s="37"/>
      <c r="MO38" s="37"/>
      <c r="MP38" s="37"/>
      <c r="MQ38" s="37"/>
      <c r="MR38" s="37"/>
      <c r="MS38" s="37"/>
      <c r="MT38" s="37"/>
      <c r="MU38" s="37"/>
      <c r="MV38" s="37"/>
      <c r="MW38" s="37"/>
      <c r="MX38" s="37"/>
      <c r="MY38" s="37"/>
      <c r="MZ38" s="37"/>
      <c r="NA38" s="37"/>
      <c r="NB38" s="37"/>
      <c r="NC38" s="37"/>
      <c r="ND38" s="37"/>
      <c r="NE38" s="37"/>
      <c r="NF38" s="37"/>
      <c r="NG38" s="37"/>
      <c r="NH38" s="37"/>
      <c r="NI38" s="37"/>
      <c r="NJ38" s="37"/>
      <c r="NK38" s="37"/>
      <c r="NL38" s="37"/>
      <c r="NM38" s="37"/>
      <c r="NN38" s="37"/>
      <c r="NO38" s="37"/>
      <c r="NP38" s="37"/>
      <c r="NQ38" s="37"/>
      <c r="NR38" s="37"/>
      <c r="NS38" s="37"/>
      <c r="NT38" s="37"/>
      <c r="NU38" s="37"/>
      <c r="NV38" s="37"/>
      <c r="NW38" s="37"/>
      <c r="NX38" s="37"/>
      <c r="NY38" s="37"/>
      <c r="NZ38" s="37"/>
      <c r="OA38" s="37"/>
      <c r="OB38" s="37"/>
      <c r="OC38" s="37"/>
      <c r="OD38" s="37"/>
      <c r="OE38" s="37"/>
      <c r="OF38" s="37"/>
      <c r="OG38" s="37"/>
      <c r="OH38" s="37"/>
      <c r="OI38" s="37"/>
      <c r="OJ38" s="37"/>
      <c r="OK38" s="37"/>
      <c r="OL38" s="37"/>
      <c r="OM38" s="37"/>
      <c r="ON38" s="37"/>
      <c r="OO38" s="37"/>
      <c r="OP38" s="37"/>
      <c r="OQ38" s="37"/>
      <c r="OR38" s="37"/>
      <c r="OS38" s="37"/>
      <c r="OT38" s="37"/>
      <c r="OU38" s="37"/>
      <c r="OV38" s="37"/>
      <c r="OW38" s="37"/>
      <c r="OX38" s="37"/>
      <c r="OY38" s="37"/>
      <c r="OZ38" s="37"/>
      <c r="PA38" s="37"/>
      <c r="PB38" s="37"/>
      <c r="PC38" s="37"/>
      <c r="PD38" s="37"/>
      <c r="PE38" s="37"/>
      <c r="PF38" s="37"/>
      <c r="PG38" s="37"/>
      <c r="PH38" s="37"/>
      <c r="PI38" s="37"/>
      <c r="PJ38" s="37"/>
      <c r="PK38" s="37"/>
      <c r="PL38" s="37"/>
      <c r="PM38" s="37"/>
      <c r="PN38" s="37"/>
      <c r="PO38" s="37"/>
      <c r="PP38" s="37"/>
      <c r="PQ38" s="37"/>
      <c r="PR38" s="37"/>
      <c r="PS38" s="37"/>
      <c r="PT38" s="37"/>
      <c r="PU38" s="37"/>
      <c r="PV38" s="37"/>
      <c r="PW38" s="37"/>
      <c r="PX38" s="37"/>
      <c r="PY38" s="37"/>
      <c r="PZ38" s="37"/>
      <c r="QA38" s="37"/>
      <c r="QB38" s="37"/>
      <c r="QC38" s="37"/>
      <c r="QD38" s="37"/>
      <c r="QE38" s="37"/>
      <c r="QF38" s="37"/>
      <c r="QG38" s="37"/>
      <c r="QH38" s="37"/>
      <c r="QI38" s="37"/>
      <c r="QJ38" s="37"/>
      <c r="QK38" s="37"/>
      <c r="QL38" s="37"/>
      <c r="QM38" s="37"/>
      <c r="QN38" s="37"/>
      <c r="QO38" s="37"/>
      <c r="QP38" s="37"/>
      <c r="QQ38" s="37"/>
      <c r="QR38" s="37"/>
      <c r="QS38" s="37"/>
      <c r="QT38" s="37"/>
      <c r="QU38" s="37"/>
      <c r="QV38" s="37"/>
      <c r="QW38" s="37"/>
      <c r="QX38" s="37"/>
      <c r="QY38" s="37"/>
      <c r="QZ38" s="37"/>
      <c r="RA38" s="37"/>
      <c r="RB38" s="37"/>
      <c r="RC38" s="37"/>
      <c r="RD38" s="37"/>
      <c r="RE38" s="37"/>
      <c r="RF38" s="37"/>
      <c r="RG38" s="37"/>
      <c r="RH38" s="37"/>
      <c r="RI38" s="37"/>
      <c r="RJ38" s="37"/>
      <c r="RK38" s="37"/>
      <c r="RL38" s="37"/>
      <c r="RM38" s="37"/>
      <c r="RN38" s="37"/>
      <c r="RO38" s="37"/>
      <c r="RP38" s="37"/>
      <c r="RQ38" s="37"/>
      <c r="RR38" s="37"/>
      <c r="RS38" s="37"/>
      <c r="RT38" s="37"/>
      <c r="RU38" s="37"/>
      <c r="RV38" s="37"/>
      <c r="RW38" s="37"/>
      <c r="RX38" s="37"/>
      <c r="RY38" s="37"/>
      <c r="RZ38" s="37"/>
      <c r="SA38" s="37"/>
      <c r="SB38" s="37"/>
      <c r="SC38" s="37"/>
      <c r="SD38" s="37"/>
      <c r="SE38" s="37"/>
      <c r="SF38" s="37"/>
      <c r="SG38" s="37"/>
      <c r="SH38" s="37"/>
      <c r="SI38" s="37"/>
      <c r="SJ38" s="37"/>
      <c r="SK38" s="37"/>
      <c r="SL38" s="37"/>
      <c r="SM38" s="37"/>
      <c r="SN38" s="37"/>
      <c r="SO38" s="37"/>
      <c r="SP38" s="37"/>
      <c r="SQ38" s="37"/>
      <c r="SR38" s="37"/>
      <c r="SS38" s="37"/>
      <c r="ST38" s="37"/>
      <c r="SU38" s="37"/>
      <c r="SV38" s="37"/>
      <c r="SW38" s="37"/>
      <c r="SX38" s="37"/>
      <c r="SY38" s="37"/>
      <c r="SZ38" s="37"/>
      <c r="TA38" s="37"/>
      <c r="TB38" s="37"/>
      <c r="TC38" s="37"/>
      <c r="TD38" s="37"/>
      <c r="TE38" s="37"/>
      <c r="TF38" s="37"/>
      <c r="TG38" s="37"/>
      <c r="TH38" s="37"/>
      <c r="TI38" s="37"/>
      <c r="TJ38" s="37"/>
      <c r="TK38" s="37"/>
      <c r="TL38" s="37"/>
      <c r="TM38" s="37"/>
      <c r="TN38" s="37"/>
      <c r="TO38" s="37"/>
      <c r="TP38" s="37"/>
      <c r="TQ38" s="37"/>
      <c r="TR38" s="37"/>
      <c r="TS38" s="37"/>
      <c r="TT38" s="37"/>
      <c r="TU38" s="37"/>
      <c r="TV38" s="37"/>
      <c r="TW38" s="37"/>
      <c r="TX38" s="37"/>
      <c r="TY38" s="37"/>
      <c r="TZ38" s="37"/>
      <c r="UA38" s="37"/>
      <c r="UB38" s="37"/>
      <c r="UC38" s="37"/>
      <c r="UD38" s="37"/>
      <c r="UE38" s="37"/>
      <c r="UF38" s="37"/>
      <c r="UG38" s="37"/>
      <c r="UH38" s="37"/>
      <c r="UI38" s="37"/>
      <c r="UJ38" s="37"/>
      <c r="UK38" s="37"/>
      <c r="UL38" s="37"/>
      <c r="UM38" s="37"/>
      <c r="UN38" s="37"/>
      <c r="UO38" s="37"/>
      <c r="UP38" s="37"/>
      <c r="UQ38" s="37"/>
      <c r="UR38" s="37"/>
      <c r="US38" s="37"/>
      <c r="UT38" s="37"/>
      <c r="UU38" s="37"/>
      <c r="UV38" s="37"/>
      <c r="UW38" s="37"/>
      <c r="UX38" s="37"/>
      <c r="UY38" s="37"/>
      <c r="UZ38" s="37"/>
      <c r="VA38" s="37"/>
      <c r="VB38" s="37"/>
      <c r="VC38" s="37"/>
      <c r="VD38" s="37"/>
      <c r="VE38" s="37"/>
      <c r="VF38" s="37"/>
      <c r="VG38" s="37"/>
      <c r="VH38" s="37"/>
      <c r="VI38" s="37"/>
      <c r="VJ38" s="37"/>
      <c r="VK38" s="37"/>
      <c r="VL38" s="37"/>
      <c r="VM38" s="37"/>
      <c r="VN38" s="37"/>
      <c r="VO38" s="37"/>
      <c r="VP38" s="37"/>
      <c r="VQ38" s="37"/>
      <c r="VR38" s="37"/>
      <c r="VS38" s="37"/>
      <c r="VT38" s="37"/>
      <c r="VU38" s="37"/>
      <c r="VV38" s="37"/>
      <c r="VW38" s="37"/>
      <c r="VX38" s="37"/>
      <c r="VY38" s="37"/>
      <c r="VZ38" s="37"/>
      <c r="WA38" s="37"/>
      <c r="WB38" s="37"/>
      <c r="WC38" s="37"/>
      <c r="WD38" s="37"/>
      <c r="WE38" s="37"/>
      <c r="WF38" s="37"/>
      <c r="WG38" s="37"/>
      <c r="WH38" s="37"/>
      <c r="WI38" s="37"/>
      <c r="WJ38" s="37"/>
      <c r="WK38" s="37"/>
      <c r="WL38" s="37"/>
      <c r="WM38" s="37"/>
      <c r="WN38" s="37"/>
      <c r="WO38" s="37"/>
      <c r="WP38" s="37"/>
      <c r="WQ38" s="37"/>
      <c r="WR38" s="37"/>
      <c r="WS38" s="37"/>
      <c r="WT38" s="37"/>
      <c r="WU38" s="37"/>
      <c r="WV38" s="37"/>
      <c r="WW38" s="37"/>
      <c r="WX38" s="37"/>
      <c r="WY38" s="37"/>
      <c r="WZ38" s="37"/>
      <c r="XA38" s="37"/>
      <c r="XB38" s="37"/>
      <c r="XC38" s="37"/>
      <c r="XD38" s="37"/>
      <c r="XE38" s="37"/>
      <c r="XF38" s="37"/>
      <c r="XG38" s="37"/>
      <c r="XH38" s="37"/>
      <c r="XI38" s="37"/>
      <c r="XJ38" s="37"/>
      <c r="XK38" s="37"/>
      <c r="XL38" s="37"/>
      <c r="XM38" s="37"/>
      <c r="XN38" s="37"/>
      <c r="XO38" s="37"/>
      <c r="XP38" s="37"/>
      <c r="XQ38" s="37"/>
      <c r="XR38" s="37"/>
      <c r="XS38" s="37"/>
      <c r="XT38" s="37"/>
      <c r="XU38" s="37"/>
      <c r="XV38" s="37"/>
      <c r="XW38" s="37"/>
      <c r="XX38" s="37"/>
      <c r="XY38" s="37"/>
      <c r="XZ38" s="37"/>
      <c r="YA38" s="37"/>
      <c r="YB38" s="37"/>
      <c r="YC38" s="37"/>
      <c r="YD38" s="37"/>
      <c r="YE38" s="37"/>
      <c r="YF38" s="37"/>
      <c r="YG38" s="37"/>
      <c r="YH38" s="37"/>
      <c r="YI38" s="37"/>
      <c r="YJ38" s="37"/>
      <c r="YK38" s="37"/>
      <c r="YL38" s="37"/>
      <c r="YM38" s="37"/>
      <c r="YN38" s="37"/>
      <c r="YO38" s="37"/>
      <c r="YP38" s="37"/>
      <c r="YQ38" s="37"/>
      <c r="YR38" s="37"/>
      <c r="YS38" s="37"/>
      <c r="YT38" s="37"/>
      <c r="YU38" s="37"/>
      <c r="YV38" s="37"/>
      <c r="YW38" s="37"/>
      <c r="YX38" s="37"/>
      <c r="YY38" s="37"/>
      <c r="YZ38" s="37"/>
      <c r="ZA38" s="37"/>
      <c r="ZB38" s="37"/>
      <c r="ZC38" s="37"/>
      <c r="ZD38" s="37"/>
      <c r="ZE38" s="37"/>
      <c r="ZF38" s="37"/>
      <c r="ZG38" s="37"/>
      <c r="ZH38" s="37"/>
      <c r="ZI38" s="37"/>
      <c r="ZJ38" s="37"/>
      <c r="ZK38" s="37"/>
      <c r="ZL38" s="37"/>
      <c r="ZM38" s="37"/>
      <c r="ZN38" s="37"/>
      <c r="ZO38" s="37"/>
      <c r="ZP38" s="37"/>
      <c r="ZQ38" s="37"/>
      <c r="ZR38" s="37"/>
      <c r="ZS38" s="37"/>
      <c r="ZT38" s="37"/>
      <c r="ZU38" s="37"/>
      <c r="ZV38" s="37"/>
      <c r="ZW38" s="37"/>
      <c r="ZX38" s="37"/>
      <c r="ZY38" s="37"/>
      <c r="ZZ38" s="37"/>
      <c r="AAA38" s="37"/>
      <c r="AAB38" s="37"/>
      <c r="AAC38" s="37"/>
      <c r="AAD38" s="37"/>
      <c r="AAE38" s="37"/>
      <c r="AAF38" s="37"/>
      <c r="AAG38" s="37"/>
      <c r="AAH38" s="37"/>
      <c r="AAI38" s="37"/>
      <c r="AAJ38" s="37"/>
      <c r="AAK38" s="37"/>
      <c r="AAL38" s="37"/>
      <c r="AAM38" s="37"/>
      <c r="AAN38" s="37"/>
      <c r="AAO38" s="37"/>
      <c r="AAP38" s="37"/>
      <c r="AAQ38" s="37"/>
      <c r="AAR38" s="37"/>
      <c r="AAS38" s="37"/>
      <c r="AAT38" s="37"/>
      <c r="AAU38" s="37"/>
      <c r="AAV38" s="37"/>
      <c r="AAW38" s="37"/>
      <c r="AAX38" s="37"/>
      <c r="AAY38" s="37"/>
      <c r="AAZ38" s="37"/>
      <c r="ABA38" s="37"/>
      <c r="ABB38" s="37"/>
      <c r="ABC38" s="37"/>
      <c r="ABD38" s="37"/>
      <c r="ABE38" s="37"/>
      <c r="ABF38" s="37"/>
      <c r="ABG38" s="37"/>
      <c r="ABH38" s="37"/>
      <c r="ABI38" s="37"/>
      <c r="ABJ38" s="37"/>
      <c r="ABK38" s="37"/>
      <c r="ABL38" s="37"/>
      <c r="ABM38" s="37"/>
      <c r="ABN38" s="37"/>
      <c r="ABO38" s="37"/>
      <c r="ABP38" s="37"/>
      <c r="ABQ38" s="37"/>
      <c r="ABR38" s="37"/>
      <c r="ABS38" s="37"/>
      <c r="ABT38" s="37"/>
      <c r="ABU38" s="37"/>
      <c r="ABV38" s="37"/>
      <c r="ABW38" s="37"/>
      <c r="ABX38" s="37"/>
      <c r="ABY38" s="37"/>
      <c r="ABZ38" s="37"/>
      <c r="ACA38" s="37"/>
      <c r="ACB38" s="37"/>
      <c r="ACC38" s="37"/>
      <c r="ACD38" s="37"/>
      <c r="ACE38" s="37"/>
      <c r="ACF38" s="37"/>
      <c r="ACG38" s="37"/>
      <c r="ACH38" s="37"/>
      <c r="ACI38" s="37"/>
      <c r="ACJ38" s="37"/>
      <c r="ACK38" s="37"/>
      <c r="ACL38" s="37"/>
      <c r="ACM38" s="37"/>
      <c r="ACN38" s="37"/>
      <c r="ACO38" s="37"/>
      <c r="ACP38" s="37"/>
      <c r="ACQ38" s="37"/>
      <c r="ACR38" s="37"/>
      <c r="ACS38" s="37"/>
      <c r="ACT38" s="37"/>
      <c r="ACU38" s="37"/>
      <c r="ACV38" s="37"/>
      <c r="ACW38" s="37"/>
      <c r="ACX38" s="37"/>
      <c r="ACY38" s="37"/>
      <c r="ACZ38" s="37"/>
      <c r="ADA38" s="37"/>
      <c r="ADB38" s="37"/>
      <c r="ADC38" s="37"/>
      <c r="ADD38" s="37"/>
      <c r="ADE38" s="37"/>
      <c r="ADF38" s="37"/>
      <c r="ADG38" s="37"/>
      <c r="ADH38" s="37"/>
      <c r="ADI38" s="37"/>
      <c r="ADJ38" s="37"/>
      <c r="ADK38" s="37"/>
      <c r="ADL38" s="37"/>
      <c r="ADM38" s="37"/>
      <c r="ADN38" s="37"/>
      <c r="ADO38" s="37"/>
      <c r="ADP38" s="37"/>
      <c r="ADQ38" s="37"/>
      <c r="ADR38" s="37"/>
      <c r="ADS38" s="37"/>
      <c r="ADT38" s="37"/>
      <c r="ADU38" s="37"/>
      <c r="ADV38" s="37"/>
      <c r="ADW38" s="37"/>
      <c r="ADX38" s="37"/>
      <c r="ADY38" s="37"/>
      <c r="ADZ38" s="37"/>
      <c r="AEA38" s="37"/>
      <c r="AEB38" s="37"/>
      <c r="AEC38" s="37"/>
      <c r="AED38" s="37"/>
      <c r="AEE38" s="37"/>
      <c r="AEF38" s="37"/>
      <c r="AEG38" s="37"/>
      <c r="AEH38" s="37"/>
      <c r="AEI38" s="37"/>
      <c r="AEJ38" s="37"/>
      <c r="AEK38" s="37"/>
      <c r="AEL38" s="37"/>
      <c r="AEM38" s="37"/>
      <c r="AEN38" s="37"/>
      <c r="AEO38" s="37"/>
      <c r="AEP38" s="37"/>
      <c r="AEQ38" s="37"/>
      <c r="AER38" s="37"/>
      <c r="AES38" s="37"/>
      <c r="AET38" s="37"/>
      <c r="AEU38" s="37"/>
      <c r="AEV38" s="37"/>
      <c r="AEW38" s="37"/>
      <c r="AEX38" s="37"/>
      <c r="AEY38" s="37"/>
      <c r="AEZ38" s="37"/>
      <c r="AFA38" s="37"/>
      <c r="AFB38" s="37"/>
      <c r="AFC38" s="37"/>
      <c r="AFD38" s="37"/>
      <c r="AFE38" s="37"/>
      <c r="AFF38" s="37"/>
      <c r="AFG38" s="37"/>
      <c r="AFH38" s="37"/>
      <c r="AFI38" s="37"/>
      <c r="AFJ38" s="37"/>
      <c r="AFK38" s="37"/>
      <c r="AFL38" s="37"/>
      <c r="AFM38" s="37"/>
      <c r="AFN38" s="37"/>
      <c r="AFO38" s="37"/>
      <c r="AFP38" s="37"/>
      <c r="AFQ38" s="37"/>
      <c r="AFR38" s="37"/>
      <c r="AFS38" s="37"/>
      <c r="AFT38" s="37"/>
      <c r="AFU38" s="37"/>
      <c r="AFV38" s="37"/>
      <c r="AFW38" s="37"/>
      <c r="AFX38" s="37"/>
      <c r="AFY38" s="37"/>
      <c r="AFZ38" s="37"/>
      <c r="AGA38" s="37"/>
      <c r="AGB38" s="37"/>
      <c r="AGC38" s="37"/>
      <c r="AGD38" s="37"/>
      <c r="AGE38" s="37"/>
      <c r="AGF38" s="37"/>
      <c r="AGG38" s="37"/>
      <c r="AGH38" s="37"/>
      <c r="AGI38" s="37"/>
      <c r="AGJ38" s="37"/>
      <c r="AGK38" s="37"/>
      <c r="AGL38" s="37"/>
      <c r="AGM38" s="37"/>
      <c r="AGN38" s="37"/>
      <c r="AGO38" s="37"/>
      <c r="AGP38" s="37"/>
      <c r="AGQ38" s="37"/>
      <c r="AGR38" s="37"/>
      <c r="AGS38" s="37"/>
      <c r="AGT38" s="37"/>
      <c r="AGU38" s="37"/>
      <c r="AGV38" s="37"/>
      <c r="AGW38" s="37"/>
      <c r="AGX38" s="37"/>
      <c r="AGY38" s="37"/>
      <c r="AGZ38" s="37"/>
      <c r="AHA38" s="37"/>
      <c r="AHB38" s="37"/>
      <c r="AHC38" s="37"/>
      <c r="AHD38" s="37"/>
      <c r="AHE38" s="37"/>
      <c r="AHF38" s="37"/>
      <c r="AHG38" s="37"/>
      <c r="AHH38" s="37"/>
      <c r="AHI38" s="37"/>
      <c r="AHJ38" s="37"/>
      <c r="AHK38" s="37"/>
      <c r="AHL38" s="37"/>
      <c r="AHM38" s="37"/>
      <c r="AHN38" s="37"/>
      <c r="AHO38" s="37"/>
      <c r="AHP38" s="37"/>
      <c r="AHQ38" s="37"/>
      <c r="AHR38" s="37"/>
      <c r="AHS38" s="37"/>
      <c r="AHT38" s="37"/>
      <c r="AHU38" s="37"/>
      <c r="AHV38" s="37"/>
      <c r="AHW38" s="37"/>
      <c r="AHX38" s="37"/>
      <c r="AHY38" s="37"/>
      <c r="AHZ38" s="37"/>
      <c r="AIA38" s="37"/>
      <c r="AIB38" s="37"/>
      <c r="AIC38" s="37"/>
      <c r="AID38" s="37"/>
      <c r="AIE38" s="37"/>
      <c r="AIF38" s="37"/>
      <c r="AIG38" s="37"/>
      <c r="AIH38" s="37"/>
      <c r="AII38" s="37"/>
      <c r="AIJ38" s="37"/>
      <c r="AIK38" s="37"/>
      <c r="AIL38" s="37"/>
      <c r="AIM38" s="37"/>
      <c r="AIN38" s="37"/>
      <c r="AIO38" s="37"/>
      <c r="AIP38" s="37"/>
      <c r="AIQ38" s="37"/>
      <c r="AIR38" s="37"/>
      <c r="AIS38" s="37"/>
      <c r="AIT38" s="37"/>
      <c r="AIU38" s="37"/>
      <c r="AIV38" s="37"/>
      <c r="AIW38" s="37"/>
      <c r="AIX38" s="37"/>
      <c r="AIY38" s="37"/>
      <c r="AIZ38" s="37"/>
      <c r="AJA38" s="37"/>
      <c r="AJB38" s="37"/>
      <c r="AJC38" s="37"/>
      <c r="AJD38" s="37"/>
      <c r="AJE38" s="37"/>
      <c r="AJF38" s="37"/>
      <c r="AJG38" s="37"/>
      <c r="AJH38" s="37"/>
      <c r="AJI38" s="37"/>
      <c r="AJJ38" s="37"/>
      <c r="AJK38" s="37"/>
      <c r="AJL38" s="37"/>
      <c r="AJM38" s="37"/>
      <c r="AJN38" s="37"/>
      <c r="AJO38" s="37"/>
      <c r="AJP38" s="37"/>
      <c r="AJQ38" s="37"/>
      <c r="AJR38" s="37"/>
    </row>
    <row r="39" spans="1:954" s="38" customFormat="1" x14ac:dyDescent="0.2">
      <c r="A39" s="34"/>
      <c r="B39" s="35"/>
      <c r="C39" s="36"/>
      <c r="D39" s="36"/>
      <c r="E39" s="36"/>
      <c r="F39" s="36"/>
      <c r="G39" s="46"/>
      <c r="H39" s="45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  <c r="LI39" s="37"/>
      <c r="LJ39" s="37"/>
      <c r="LK39" s="37"/>
      <c r="LL39" s="37"/>
      <c r="LM39" s="37"/>
      <c r="LN39" s="37"/>
      <c r="LO39" s="37"/>
      <c r="LP39" s="37"/>
      <c r="LQ39" s="37"/>
      <c r="LR39" s="37"/>
      <c r="LS39" s="37"/>
      <c r="LT39" s="37"/>
      <c r="LU39" s="37"/>
      <c r="LV39" s="37"/>
      <c r="LW39" s="37"/>
      <c r="LX39" s="37"/>
      <c r="LY39" s="37"/>
      <c r="LZ39" s="37"/>
      <c r="MA39" s="37"/>
      <c r="MB39" s="37"/>
      <c r="MC39" s="37"/>
      <c r="MD39" s="37"/>
      <c r="ME39" s="37"/>
      <c r="MF39" s="37"/>
      <c r="MG39" s="37"/>
      <c r="MH39" s="37"/>
      <c r="MI39" s="37"/>
      <c r="MJ39" s="37"/>
      <c r="MK39" s="37"/>
      <c r="ML39" s="37"/>
      <c r="MM39" s="37"/>
      <c r="MN39" s="37"/>
      <c r="MO39" s="37"/>
      <c r="MP39" s="37"/>
      <c r="MQ39" s="37"/>
      <c r="MR39" s="37"/>
      <c r="MS39" s="37"/>
      <c r="MT39" s="37"/>
      <c r="MU39" s="37"/>
      <c r="MV39" s="37"/>
      <c r="MW39" s="37"/>
      <c r="MX39" s="37"/>
      <c r="MY39" s="37"/>
      <c r="MZ39" s="37"/>
      <c r="NA39" s="37"/>
      <c r="NB39" s="37"/>
      <c r="NC39" s="37"/>
      <c r="ND39" s="37"/>
      <c r="NE39" s="37"/>
      <c r="NF39" s="37"/>
      <c r="NG39" s="37"/>
      <c r="NH39" s="37"/>
      <c r="NI39" s="37"/>
      <c r="NJ39" s="37"/>
      <c r="NK39" s="37"/>
      <c r="NL39" s="37"/>
      <c r="NM39" s="37"/>
      <c r="NN39" s="37"/>
      <c r="NO39" s="37"/>
      <c r="NP39" s="37"/>
      <c r="NQ39" s="37"/>
      <c r="NR39" s="37"/>
      <c r="NS39" s="37"/>
      <c r="NT39" s="37"/>
      <c r="NU39" s="37"/>
      <c r="NV39" s="37"/>
      <c r="NW39" s="37"/>
      <c r="NX39" s="37"/>
      <c r="NY39" s="37"/>
      <c r="NZ39" s="37"/>
      <c r="OA39" s="37"/>
      <c r="OB39" s="37"/>
      <c r="OC39" s="37"/>
      <c r="OD39" s="37"/>
      <c r="OE39" s="37"/>
      <c r="OF39" s="37"/>
      <c r="OG39" s="37"/>
      <c r="OH39" s="37"/>
      <c r="OI39" s="37"/>
      <c r="OJ39" s="37"/>
      <c r="OK39" s="37"/>
      <c r="OL39" s="37"/>
      <c r="OM39" s="37"/>
      <c r="ON39" s="37"/>
      <c r="OO39" s="37"/>
      <c r="OP39" s="37"/>
      <c r="OQ39" s="37"/>
      <c r="OR39" s="37"/>
      <c r="OS39" s="37"/>
      <c r="OT39" s="37"/>
      <c r="OU39" s="37"/>
      <c r="OV39" s="37"/>
      <c r="OW39" s="37"/>
      <c r="OX39" s="37"/>
      <c r="OY39" s="37"/>
      <c r="OZ39" s="37"/>
      <c r="PA39" s="37"/>
      <c r="PB39" s="37"/>
      <c r="PC39" s="37"/>
      <c r="PD39" s="37"/>
      <c r="PE39" s="37"/>
      <c r="PF39" s="37"/>
      <c r="PG39" s="37"/>
      <c r="PH39" s="37"/>
      <c r="PI39" s="37"/>
      <c r="PJ39" s="37"/>
      <c r="PK39" s="37"/>
      <c r="PL39" s="37"/>
      <c r="PM39" s="37"/>
      <c r="PN39" s="37"/>
      <c r="PO39" s="37"/>
      <c r="PP39" s="37"/>
      <c r="PQ39" s="37"/>
      <c r="PR39" s="37"/>
      <c r="PS39" s="37"/>
      <c r="PT39" s="37"/>
      <c r="PU39" s="37"/>
      <c r="PV39" s="37"/>
      <c r="PW39" s="37"/>
      <c r="PX39" s="37"/>
      <c r="PY39" s="37"/>
      <c r="PZ39" s="37"/>
      <c r="QA39" s="37"/>
      <c r="QB39" s="37"/>
      <c r="QC39" s="37"/>
      <c r="QD39" s="37"/>
      <c r="QE39" s="37"/>
      <c r="QF39" s="37"/>
      <c r="QG39" s="37"/>
      <c r="QH39" s="37"/>
      <c r="QI39" s="37"/>
      <c r="QJ39" s="37"/>
      <c r="QK39" s="37"/>
      <c r="QL39" s="37"/>
      <c r="QM39" s="37"/>
      <c r="QN39" s="37"/>
      <c r="QO39" s="37"/>
      <c r="QP39" s="37"/>
      <c r="QQ39" s="37"/>
      <c r="QR39" s="37"/>
      <c r="QS39" s="37"/>
      <c r="QT39" s="37"/>
      <c r="QU39" s="37"/>
      <c r="QV39" s="37"/>
      <c r="QW39" s="37"/>
      <c r="QX39" s="37"/>
      <c r="QY39" s="37"/>
      <c r="QZ39" s="37"/>
      <c r="RA39" s="37"/>
      <c r="RB39" s="37"/>
      <c r="RC39" s="37"/>
      <c r="RD39" s="37"/>
      <c r="RE39" s="37"/>
      <c r="RF39" s="37"/>
      <c r="RG39" s="37"/>
      <c r="RH39" s="37"/>
      <c r="RI39" s="37"/>
      <c r="RJ39" s="37"/>
      <c r="RK39" s="37"/>
      <c r="RL39" s="37"/>
      <c r="RM39" s="37"/>
      <c r="RN39" s="37"/>
      <c r="RO39" s="37"/>
      <c r="RP39" s="37"/>
      <c r="RQ39" s="37"/>
      <c r="RR39" s="37"/>
      <c r="RS39" s="37"/>
      <c r="RT39" s="37"/>
      <c r="RU39" s="37"/>
      <c r="RV39" s="37"/>
      <c r="RW39" s="37"/>
      <c r="RX39" s="37"/>
      <c r="RY39" s="37"/>
      <c r="RZ39" s="37"/>
      <c r="SA39" s="37"/>
      <c r="SB39" s="37"/>
      <c r="SC39" s="37"/>
      <c r="SD39" s="37"/>
      <c r="SE39" s="37"/>
      <c r="SF39" s="37"/>
      <c r="SG39" s="37"/>
      <c r="SH39" s="37"/>
      <c r="SI39" s="37"/>
      <c r="SJ39" s="37"/>
      <c r="SK39" s="37"/>
      <c r="SL39" s="37"/>
      <c r="SM39" s="37"/>
      <c r="SN39" s="37"/>
      <c r="SO39" s="37"/>
      <c r="SP39" s="37"/>
      <c r="SQ39" s="37"/>
      <c r="SR39" s="37"/>
      <c r="SS39" s="37"/>
      <c r="ST39" s="37"/>
      <c r="SU39" s="37"/>
      <c r="SV39" s="37"/>
      <c r="SW39" s="37"/>
      <c r="SX39" s="37"/>
      <c r="SY39" s="37"/>
      <c r="SZ39" s="37"/>
      <c r="TA39" s="37"/>
      <c r="TB39" s="37"/>
      <c r="TC39" s="37"/>
      <c r="TD39" s="37"/>
      <c r="TE39" s="37"/>
      <c r="TF39" s="37"/>
      <c r="TG39" s="37"/>
      <c r="TH39" s="37"/>
      <c r="TI39" s="37"/>
      <c r="TJ39" s="37"/>
      <c r="TK39" s="37"/>
      <c r="TL39" s="37"/>
      <c r="TM39" s="37"/>
      <c r="TN39" s="37"/>
      <c r="TO39" s="37"/>
      <c r="TP39" s="37"/>
      <c r="TQ39" s="37"/>
      <c r="TR39" s="37"/>
      <c r="TS39" s="37"/>
      <c r="TT39" s="37"/>
      <c r="TU39" s="37"/>
      <c r="TV39" s="37"/>
      <c r="TW39" s="37"/>
      <c r="TX39" s="37"/>
      <c r="TY39" s="37"/>
      <c r="TZ39" s="37"/>
      <c r="UA39" s="37"/>
      <c r="UB39" s="37"/>
      <c r="UC39" s="37"/>
      <c r="UD39" s="37"/>
      <c r="UE39" s="37"/>
      <c r="UF39" s="37"/>
      <c r="UG39" s="37"/>
      <c r="UH39" s="37"/>
      <c r="UI39" s="37"/>
      <c r="UJ39" s="37"/>
      <c r="UK39" s="37"/>
      <c r="UL39" s="37"/>
      <c r="UM39" s="37"/>
      <c r="UN39" s="37"/>
      <c r="UO39" s="37"/>
      <c r="UP39" s="37"/>
      <c r="UQ39" s="37"/>
      <c r="UR39" s="37"/>
      <c r="US39" s="37"/>
      <c r="UT39" s="37"/>
      <c r="UU39" s="37"/>
      <c r="UV39" s="37"/>
      <c r="UW39" s="37"/>
      <c r="UX39" s="37"/>
      <c r="UY39" s="37"/>
      <c r="UZ39" s="37"/>
      <c r="VA39" s="37"/>
      <c r="VB39" s="37"/>
      <c r="VC39" s="37"/>
      <c r="VD39" s="37"/>
      <c r="VE39" s="37"/>
      <c r="VF39" s="37"/>
      <c r="VG39" s="37"/>
      <c r="VH39" s="37"/>
      <c r="VI39" s="37"/>
      <c r="VJ39" s="37"/>
      <c r="VK39" s="37"/>
      <c r="VL39" s="37"/>
      <c r="VM39" s="37"/>
      <c r="VN39" s="37"/>
      <c r="VO39" s="37"/>
      <c r="VP39" s="37"/>
      <c r="VQ39" s="37"/>
      <c r="VR39" s="37"/>
      <c r="VS39" s="37"/>
      <c r="VT39" s="37"/>
      <c r="VU39" s="37"/>
      <c r="VV39" s="37"/>
      <c r="VW39" s="37"/>
      <c r="VX39" s="37"/>
      <c r="VY39" s="37"/>
      <c r="VZ39" s="37"/>
      <c r="WA39" s="37"/>
      <c r="WB39" s="37"/>
      <c r="WC39" s="37"/>
      <c r="WD39" s="37"/>
      <c r="WE39" s="37"/>
      <c r="WF39" s="37"/>
      <c r="WG39" s="37"/>
      <c r="WH39" s="37"/>
      <c r="WI39" s="37"/>
      <c r="WJ39" s="37"/>
      <c r="WK39" s="37"/>
      <c r="WL39" s="37"/>
      <c r="WM39" s="37"/>
      <c r="WN39" s="37"/>
      <c r="WO39" s="37"/>
      <c r="WP39" s="37"/>
      <c r="WQ39" s="37"/>
      <c r="WR39" s="37"/>
      <c r="WS39" s="37"/>
      <c r="WT39" s="37"/>
      <c r="WU39" s="37"/>
      <c r="WV39" s="37"/>
      <c r="WW39" s="37"/>
      <c r="WX39" s="37"/>
      <c r="WY39" s="37"/>
      <c r="WZ39" s="37"/>
      <c r="XA39" s="37"/>
      <c r="XB39" s="37"/>
      <c r="XC39" s="37"/>
      <c r="XD39" s="37"/>
      <c r="XE39" s="37"/>
      <c r="XF39" s="37"/>
      <c r="XG39" s="37"/>
      <c r="XH39" s="37"/>
      <c r="XI39" s="37"/>
      <c r="XJ39" s="37"/>
      <c r="XK39" s="37"/>
      <c r="XL39" s="37"/>
      <c r="XM39" s="37"/>
      <c r="XN39" s="37"/>
      <c r="XO39" s="37"/>
      <c r="XP39" s="37"/>
      <c r="XQ39" s="37"/>
      <c r="XR39" s="37"/>
      <c r="XS39" s="37"/>
      <c r="XT39" s="37"/>
      <c r="XU39" s="37"/>
      <c r="XV39" s="37"/>
      <c r="XW39" s="37"/>
      <c r="XX39" s="37"/>
      <c r="XY39" s="37"/>
      <c r="XZ39" s="37"/>
      <c r="YA39" s="37"/>
      <c r="YB39" s="37"/>
      <c r="YC39" s="37"/>
      <c r="YD39" s="37"/>
      <c r="YE39" s="37"/>
      <c r="YF39" s="37"/>
      <c r="YG39" s="37"/>
      <c r="YH39" s="37"/>
      <c r="YI39" s="37"/>
      <c r="YJ39" s="37"/>
      <c r="YK39" s="37"/>
      <c r="YL39" s="37"/>
      <c r="YM39" s="37"/>
      <c r="YN39" s="37"/>
      <c r="YO39" s="37"/>
      <c r="YP39" s="37"/>
      <c r="YQ39" s="37"/>
      <c r="YR39" s="37"/>
      <c r="YS39" s="37"/>
      <c r="YT39" s="37"/>
      <c r="YU39" s="37"/>
      <c r="YV39" s="37"/>
      <c r="YW39" s="37"/>
      <c r="YX39" s="37"/>
      <c r="YY39" s="37"/>
      <c r="YZ39" s="37"/>
      <c r="ZA39" s="37"/>
      <c r="ZB39" s="37"/>
      <c r="ZC39" s="37"/>
      <c r="ZD39" s="37"/>
      <c r="ZE39" s="37"/>
      <c r="ZF39" s="37"/>
      <c r="ZG39" s="37"/>
      <c r="ZH39" s="37"/>
      <c r="ZI39" s="37"/>
      <c r="ZJ39" s="37"/>
      <c r="ZK39" s="37"/>
      <c r="ZL39" s="37"/>
      <c r="ZM39" s="37"/>
      <c r="ZN39" s="37"/>
      <c r="ZO39" s="37"/>
      <c r="ZP39" s="37"/>
      <c r="ZQ39" s="37"/>
      <c r="ZR39" s="37"/>
      <c r="ZS39" s="37"/>
      <c r="ZT39" s="37"/>
      <c r="ZU39" s="37"/>
      <c r="ZV39" s="37"/>
      <c r="ZW39" s="37"/>
      <c r="ZX39" s="37"/>
      <c r="ZY39" s="37"/>
      <c r="ZZ39" s="37"/>
      <c r="AAA39" s="37"/>
      <c r="AAB39" s="37"/>
      <c r="AAC39" s="37"/>
      <c r="AAD39" s="37"/>
      <c r="AAE39" s="37"/>
      <c r="AAF39" s="37"/>
      <c r="AAG39" s="37"/>
      <c r="AAH39" s="37"/>
      <c r="AAI39" s="37"/>
      <c r="AAJ39" s="37"/>
      <c r="AAK39" s="37"/>
      <c r="AAL39" s="37"/>
      <c r="AAM39" s="37"/>
      <c r="AAN39" s="37"/>
      <c r="AAO39" s="37"/>
      <c r="AAP39" s="37"/>
      <c r="AAQ39" s="37"/>
      <c r="AAR39" s="37"/>
      <c r="AAS39" s="37"/>
      <c r="AAT39" s="37"/>
      <c r="AAU39" s="37"/>
      <c r="AAV39" s="37"/>
      <c r="AAW39" s="37"/>
      <c r="AAX39" s="37"/>
      <c r="AAY39" s="37"/>
      <c r="AAZ39" s="37"/>
      <c r="ABA39" s="37"/>
      <c r="ABB39" s="37"/>
      <c r="ABC39" s="37"/>
      <c r="ABD39" s="37"/>
      <c r="ABE39" s="37"/>
      <c r="ABF39" s="37"/>
      <c r="ABG39" s="37"/>
      <c r="ABH39" s="37"/>
      <c r="ABI39" s="37"/>
      <c r="ABJ39" s="37"/>
      <c r="ABK39" s="37"/>
      <c r="ABL39" s="37"/>
      <c r="ABM39" s="37"/>
      <c r="ABN39" s="37"/>
      <c r="ABO39" s="37"/>
      <c r="ABP39" s="37"/>
      <c r="ABQ39" s="37"/>
      <c r="ABR39" s="37"/>
      <c r="ABS39" s="37"/>
      <c r="ABT39" s="37"/>
      <c r="ABU39" s="37"/>
      <c r="ABV39" s="37"/>
      <c r="ABW39" s="37"/>
      <c r="ABX39" s="37"/>
      <c r="ABY39" s="37"/>
      <c r="ABZ39" s="37"/>
      <c r="ACA39" s="37"/>
      <c r="ACB39" s="37"/>
      <c r="ACC39" s="37"/>
      <c r="ACD39" s="37"/>
      <c r="ACE39" s="37"/>
      <c r="ACF39" s="37"/>
      <c r="ACG39" s="37"/>
      <c r="ACH39" s="37"/>
      <c r="ACI39" s="37"/>
      <c r="ACJ39" s="37"/>
      <c r="ACK39" s="37"/>
      <c r="ACL39" s="37"/>
      <c r="ACM39" s="37"/>
      <c r="ACN39" s="37"/>
      <c r="ACO39" s="37"/>
      <c r="ACP39" s="37"/>
      <c r="ACQ39" s="37"/>
      <c r="ACR39" s="37"/>
      <c r="ACS39" s="37"/>
      <c r="ACT39" s="37"/>
      <c r="ACU39" s="37"/>
      <c r="ACV39" s="37"/>
      <c r="ACW39" s="37"/>
      <c r="ACX39" s="37"/>
      <c r="ACY39" s="37"/>
      <c r="ACZ39" s="37"/>
      <c r="ADA39" s="37"/>
      <c r="ADB39" s="37"/>
      <c r="ADC39" s="37"/>
      <c r="ADD39" s="37"/>
      <c r="ADE39" s="37"/>
      <c r="ADF39" s="37"/>
      <c r="ADG39" s="37"/>
      <c r="ADH39" s="37"/>
      <c r="ADI39" s="37"/>
      <c r="ADJ39" s="37"/>
      <c r="ADK39" s="37"/>
      <c r="ADL39" s="37"/>
      <c r="ADM39" s="37"/>
      <c r="ADN39" s="37"/>
      <c r="ADO39" s="37"/>
      <c r="ADP39" s="37"/>
      <c r="ADQ39" s="37"/>
      <c r="ADR39" s="37"/>
      <c r="ADS39" s="37"/>
      <c r="ADT39" s="37"/>
      <c r="ADU39" s="37"/>
      <c r="ADV39" s="37"/>
      <c r="ADW39" s="37"/>
      <c r="ADX39" s="37"/>
      <c r="ADY39" s="37"/>
      <c r="ADZ39" s="37"/>
      <c r="AEA39" s="37"/>
      <c r="AEB39" s="37"/>
      <c r="AEC39" s="37"/>
      <c r="AED39" s="37"/>
      <c r="AEE39" s="37"/>
      <c r="AEF39" s="37"/>
      <c r="AEG39" s="37"/>
      <c r="AEH39" s="37"/>
      <c r="AEI39" s="37"/>
      <c r="AEJ39" s="37"/>
      <c r="AEK39" s="37"/>
      <c r="AEL39" s="37"/>
      <c r="AEM39" s="37"/>
      <c r="AEN39" s="37"/>
      <c r="AEO39" s="37"/>
      <c r="AEP39" s="37"/>
      <c r="AEQ39" s="37"/>
      <c r="AER39" s="37"/>
      <c r="AES39" s="37"/>
      <c r="AET39" s="37"/>
      <c r="AEU39" s="37"/>
      <c r="AEV39" s="37"/>
      <c r="AEW39" s="37"/>
      <c r="AEX39" s="37"/>
      <c r="AEY39" s="37"/>
      <c r="AEZ39" s="37"/>
      <c r="AFA39" s="37"/>
      <c r="AFB39" s="37"/>
      <c r="AFC39" s="37"/>
      <c r="AFD39" s="37"/>
      <c r="AFE39" s="37"/>
      <c r="AFF39" s="37"/>
      <c r="AFG39" s="37"/>
      <c r="AFH39" s="37"/>
      <c r="AFI39" s="37"/>
      <c r="AFJ39" s="37"/>
      <c r="AFK39" s="37"/>
      <c r="AFL39" s="37"/>
      <c r="AFM39" s="37"/>
      <c r="AFN39" s="37"/>
      <c r="AFO39" s="37"/>
      <c r="AFP39" s="37"/>
      <c r="AFQ39" s="37"/>
      <c r="AFR39" s="37"/>
      <c r="AFS39" s="37"/>
      <c r="AFT39" s="37"/>
      <c r="AFU39" s="37"/>
      <c r="AFV39" s="37"/>
      <c r="AFW39" s="37"/>
      <c r="AFX39" s="37"/>
      <c r="AFY39" s="37"/>
      <c r="AFZ39" s="37"/>
      <c r="AGA39" s="37"/>
      <c r="AGB39" s="37"/>
      <c r="AGC39" s="37"/>
      <c r="AGD39" s="37"/>
      <c r="AGE39" s="37"/>
      <c r="AGF39" s="37"/>
      <c r="AGG39" s="37"/>
      <c r="AGH39" s="37"/>
      <c r="AGI39" s="37"/>
      <c r="AGJ39" s="37"/>
      <c r="AGK39" s="37"/>
      <c r="AGL39" s="37"/>
      <c r="AGM39" s="37"/>
      <c r="AGN39" s="37"/>
      <c r="AGO39" s="37"/>
      <c r="AGP39" s="37"/>
      <c r="AGQ39" s="37"/>
      <c r="AGR39" s="37"/>
      <c r="AGS39" s="37"/>
      <c r="AGT39" s="37"/>
      <c r="AGU39" s="37"/>
      <c r="AGV39" s="37"/>
      <c r="AGW39" s="37"/>
      <c r="AGX39" s="37"/>
      <c r="AGY39" s="37"/>
      <c r="AGZ39" s="37"/>
      <c r="AHA39" s="37"/>
      <c r="AHB39" s="37"/>
      <c r="AHC39" s="37"/>
      <c r="AHD39" s="37"/>
      <c r="AHE39" s="37"/>
      <c r="AHF39" s="37"/>
      <c r="AHG39" s="37"/>
      <c r="AHH39" s="37"/>
      <c r="AHI39" s="37"/>
      <c r="AHJ39" s="37"/>
      <c r="AHK39" s="37"/>
      <c r="AHL39" s="37"/>
      <c r="AHM39" s="37"/>
      <c r="AHN39" s="37"/>
      <c r="AHO39" s="37"/>
      <c r="AHP39" s="37"/>
      <c r="AHQ39" s="37"/>
      <c r="AHR39" s="37"/>
      <c r="AHS39" s="37"/>
      <c r="AHT39" s="37"/>
      <c r="AHU39" s="37"/>
      <c r="AHV39" s="37"/>
      <c r="AHW39" s="37"/>
      <c r="AHX39" s="37"/>
      <c r="AHY39" s="37"/>
      <c r="AHZ39" s="37"/>
      <c r="AIA39" s="37"/>
      <c r="AIB39" s="37"/>
      <c r="AIC39" s="37"/>
      <c r="AID39" s="37"/>
      <c r="AIE39" s="37"/>
      <c r="AIF39" s="37"/>
      <c r="AIG39" s="37"/>
      <c r="AIH39" s="37"/>
      <c r="AII39" s="37"/>
      <c r="AIJ39" s="37"/>
      <c r="AIK39" s="37"/>
      <c r="AIL39" s="37"/>
      <c r="AIM39" s="37"/>
      <c r="AIN39" s="37"/>
      <c r="AIO39" s="37"/>
      <c r="AIP39" s="37"/>
      <c r="AIQ39" s="37"/>
      <c r="AIR39" s="37"/>
      <c r="AIS39" s="37"/>
      <c r="AIT39" s="37"/>
      <c r="AIU39" s="37"/>
      <c r="AIV39" s="37"/>
      <c r="AIW39" s="37"/>
      <c r="AIX39" s="37"/>
      <c r="AIY39" s="37"/>
      <c r="AIZ39" s="37"/>
      <c r="AJA39" s="37"/>
      <c r="AJB39" s="37"/>
      <c r="AJC39" s="37"/>
      <c r="AJD39" s="37"/>
      <c r="AJE39" s="37"/>
      <c r="AJF39" s="37"/>
      <c r="AJG39" s="37"/>
      <c r="AJH39" s="37"/>
      <c r="AJI39" s="37"/>
      <c r="AJJ39" s="37"/>
      <c r="AJK39" s="37"/>
      <c r="AJL39" s="37"/>
      <c r="AJM39" s="37"/>
      <c r="AJN39" s="37"/>
      <c r="AJO39" s="37"/>
      <c r="AJP39" s="37"/>
      <c r="AJQ39" s="37"/>
      <c r="AJR39" s="37"/>
    </row>
    <row r="40" spans="1:954" s="38" customFormat="1" x14ac:dyDescent="0.2">
      <c r="A40" s="34"/>
      <c r="B40" s="35"/>
      <c r="C40" s="36"/>
      <c r="D40" s="36"/>
      <c r="E40" s="36"/>
      <c r="F40" s="36"/>
      <c r="G40" s="46"/>
      <c r="H40" s="45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  <c r="LI40" s="37"/>
      <c r="LJ40" s="37"/>
      <c r="LK40" s="37"/>
      <c r="LL40" s="37"/>
      <c r="LM40" s="37"/>
      <c r="LN40" s="37"/>
      <c r="LO40" s="37"/>
      <c r="LP40" s="37"/>
      <c r="LQ40" s="37"/>
      <c r="LR40" s="37"/>
      <c r="LS40" s="37"/>
      <c r="LT40" s="37"/>
      <c r="LU40" s="37"/>
      <c r="LV40" s="37"/>
      <c r="LW40" s="37"/>
      <c r="LX40" s="37"/>
      <c r="LY40" s="37"/>
      <c r="LZ40" s="37"/>
      <c r="MA40" s="37"/>
      <c r="MB40" s="37"/>
      <c r="MC40" s="37"/>
      <c r="MD40" s="37"/>
      <c r="ME40" s="37"/>
      <c r="MF40" s="37"/>
      <c r="MG40" s="37"/>
      <c r="MH40" s="37"/>
      <c r="MI40" s="37"/>
      <c r="MJ40" s="37"/>
      <c r="MK40" s="37"/>
      <c r="ML40" s="37"/>
      <c r="MM40" s="37"/>
      <c r="MN40" s="37"/>
      <c r="MO40" s="37"/>
      <c r="MP40" s="37"/>
      <c r="MQ40" s="37"/>
      <c r="MR40" s="37"/>
      <c r="MS40" s="37"/>
      <c r="MT40" s="37"/>
      <c r="MU40" s="37"/>
      <c r="MV40" s="37"/>
      <c r="MW40" s="37"/>
      <c r="MX40" s="37"/>
      <c r="MY40" s="37"/>
      <c r="MZ40" s="37"/>
      <c r="NA40" s="37"/>
      <c r="NB40" s="37"/>
      <c r="NC40" s="37"/>
      <c r="ND40" s="37"/>
      <c r="NE40" s="37"/>
      <c r="NF40" s="37"/>
      <c r="NG40" s="37"/>
      <c r="NH40" s="37"/>
      <c r="NI40" s="37"/>
      <c r="NJ40" s="37"/>
      <c r="NK40" s="37"/>
      <c r="NL40" s="37"/>
      <c r="NM40" s="37"/>
      <c r="NN40" s="37"/>
      <c r="NO40" s="37"/>
      <c r="NP40" s="37"/>
      <c r="NQ40" s="37"/>
      <c r="NR40" s="37"/>
      <c r="NS40" s="37"/>
      <c r="NT40" s="37"/>
      <c r="NU40" s="37"/>
      <c r="NV40" s="37"/>
      <c r="NW40" s="37"/>
      <c r="NX40" s="37"/>
      <c r="NY40" s="37"/>
      <c r="NZ40" s="37"/>
      <c r="OA40" s="37"/>
      <c r="OB40" s="37"/>
      <c r="OC40" s="37"/>
      <c r="OD40" s="37"/>
      <c r="OE40" s="37"/>
      <c r="OF40" s="37"/>
      <c r="OG40" s="37"/>
      <c r="OH40" s="37"/>
      <c r="OI40" s="37"/>
      <c r="OJ40" s="37"/>
      <c r="OK40" s="37"/>
      <c r="OL40" s="37"/>
      <c r="OM40" s="37"/>
      <c r="ON40" s="37"/>
      <c r="OO40" s="37"/>
      <c r="OP40" s="37"/>
      <c r="OQ40" s="37"/>
      <c r="OR40" s="37"/>
      <c r="OS40" s="37"/>
      <c r="OT40" s="37"/>
      <c r="OU40" s="37"/>
      <c r="OV40" s="37"/>
      <c r="OW40" s="37"/>
      <c r="OX40" s="37"/>
      <c r="OY40" s="37"/>
      <c r="OZ40" s="37"/>
      <c r="PA40" s="37"/>
      <c r="PB40" s="37"/>
      <c r="PC40" s="37"/>
      <c r="PD40" s="37"/>
      <c r="PE40" s="37"/>
      <c r="PF40" s="37"/>
      <c r="PG40" s="37"/>
      <c r="PH40" s="37"/>
      <c r="PI40" s="37"/>
      <c r="PJ40" s="37"/>
      <c r="PK40" s="37"/>
      <c r="PL40" s="37"/>
      <c r="PM40" s="37"/>
      <c r="PN40" s="37"/>
      <c r="PO40" s="37"/>
      <c r="PP40" s="37"/>
      <c r="PQ40" s="37"/>
      <c r="PR40" s="37"/>
      <c r="PS40" s="37"/>
      <c r="PT40" s="37"/>
      <c r="PU40" s="37"/>
      <c r="PV40" s="37"/>
      <c r="PW40" s="37"/>
      <c r="PX40" s="37"/>
      <c r="PY40" s="37"/>
      <c r="PZ40" s="37"/>
      <c r="QA40" s="37"/>
      <c r="QB40" s="37"/>
      <c r="QC40" s="37"/>
      <c r="QD40" s="37"/>
      <c r="QE40" s="37"/>
      <c r="QF40" s="37"/>
      <c r="QG40" s="37"/>
      <c r="QH40" s="37"/>
      <c r="QI40" s="37"/>
      <c r="QJ40" s="37"/>
      <c r="QK40" s="37"/>
      <c r="QL40" s="37"/>
      <c r="QM40" s="37"/>
      <c r="QN40" s="37"/>
      <c r="QO40" s="37"/>
      <c r="QP40" s="37"/>
      <c r="QQ40" s="37"/>
      <c r="QR40" s="37"/>
      <c r="QS40" s="37"/>
      <c r="QT40" s="37"/>
      <c r="QU40" s="37"/>
      <c r="QV40" s="37"/>
      <c r="QW40" s="37"/>
      <c r="QX40" s="37"/>
      <c r="QY40" s="37"/>
      <c r="QZ40" s="37"/>
      <c r="RA40" s="37"/>
      <c r="RB40" s="37"/>
      <c r="RC40" s="37"/>
      <c r="RD40" s="37"/>
      <c r="RE40" s="37"/>
      <c r="RF40" s="37"/>
      <c r="RG40" s="37"/>
      <c r="RH40" s="37"/>
      <c r="RI40" s="37"/>
      <c r="RJ40" s="37"/>
      <c r="RK40" s="37"/>
      <c r="RL40" s="37"/>
      <c r="RM40" s="37"/>
      <c r="RN40" s="37"/>
      <c r="RO40" s="37"/>
      <c r="RP40" s="37"/>
      <c r="RQ40" s="37"/>
      <c r="RR40" s="37"/>
      <c r="RS40" s="37"/>
      <c r="RT40" s="37"/>
      <c r="RU40" s="37"/>
      <c r="RV40" s="37"/>
      <c r="RW40" s="37"/>
      <c r="RX40" s="37"/>
      <c r="RY40" s="37"/>
      <c r="RZ40" s="37"/>
      <c r="SA40" s="37"/>
      <c r="SB40" s="37"/>
      <c r="SC40" s="37"/>
      <c r="SD40" s="37"/>
      <c r="SE40" s="37"/>
      <c r="SF40" s="37"/>
      <c r="SG40" s="37"/>
      <c r="SH40" s="37"/>
      <c r="SI40" s="37"/>
      <c r="SJ40" s="37"/>
      <c r="SK40" s="37"/>
      <c r="SL40" s="37"/>
      <c r="SM40" s="37"/>
      <c r="SN40" s="37"/>
      <c r="SO40" s="37"/>
      <c r="SP40" s="37"/>
      <c r="SQ40" s="37"/>
      <c r="SR40" s="37"/>
      <c r="SS40" s="37"/>
      <c r="ST40" s="37"/>
      <c r="SU40" s="37"/>
      <c r="SV40" s="37"/>
      <c r="SW40" s="37"/>
      <c r="SX40" s="37"/>
      <c r="SY40" s="37"/>
      <c r="SZ40" s="37"/>
      <c r="TA40" s="37"/>
      <c r="TB40" s="37"/>
      <c r="TC40" s="37"/>
      <c r="TD40" s="37"/>
      <c r="TE40" s="37"/>
      <c r="TF40" s="37"/>
      <c r="TG40" s="37"/>
      <c r="TH40" s="37"/>
      <c r="TI40" s="37"/>
      <c r="TJ40" s="37"/>
      <c r="TK40" s="37"/>
      <c r="TL40" s="37"/>
      <c r="TM40" s="37"/>
      <c r="TN40" s="37"/>
      <c r="TO40" s="37"/>
      <c r="TP40" s="37"/>
      <c r="TQ40" s="37"/>
      <c r="TR40" s="37"/>
      <c r="TS40" s="37"/>
      <c r="TT40" s="37"/>
      <c r="TU40" s="37"/>
      <c r="TV40" s="37"/>
      <c r="TW40" s="37"/>
      <c r="TX40" s="37"/>
      <c r="TY40" s="37"/>
      <c r="TZ40" s="37"/>
      <c r="UA40" s="37"/>
      <c r="UB40" s="37"/>
      <c r="UC40" s="37"/>
      <c r="UD40" s="37"/>
      <c r="UE40" s="37"/>
      <c r="UF40" s="37"/>
      <c r="UG40" s="37"/>
      <c r="UH40" s="37"/>
      <c r="UI40" s="37"/>
      <c r="UJ40" s="37"/>
      <c r="UK40" s="37"/>
      <c r="UL40" s="37"/>
      <c r="UM40" s="37"/>
      <c r="UN40" s="37"/>
      <c r="UO40" s="37"/>
      <c r="UP40" s="37"/>
      <c r="UQ40" s="37"/>
      <c r="UR40" s="37"/>
      <c r="US40" s="37"/>
      <c r="UT40" s="37"/>
      <c r="UU40" s="37"/>
      <c r="UV40" s="37"/>
      <c r="UW40" s="37"/>
      <c r="UX40" s="37"/>
      <c r="UY40" s="37"/>
      <c r="UZ40" s="37"/>
      <c r="VA40" s="37"/>
      <c r="VB40" s="37"/>
      <c r="VC40" s="37"/>
      <c r="VD40" s="37"/>
      <c r="VE40" s="37"/>
      <c r="VF40" s="37"/>
      <c r="VG40" s="37"/>
      <c r="VH40" s="37"/>
      <c r="VI40" s="37"/>
      <c r="VJ40" s="37"/>
      <c r="VK40" s="37"/>
      <c r="VL40" s="37"/>
      <c r="VM40" s="37"/>
      <c r="VN40" s="37"/>
      <c r="VO40" s="37"/>
      <c r="VP40" s="37"/>
      <c r="VQ40" s="37"/>
      <c r="VR40" s="37"/>
      <c r="VS40" s="37"/>
      <c r="VT40" s="37"/>
      <c r="VU40" s="37"/>
      <c r="VV40" s="37"/>
      <c r="VW40" s="37"/>
      <c r="VX40" s="37"/>
      <c r="VY40" s="37"/>
      <c r="VZ40" s="37"/>
      <c r="WA40" s="37"/>
      <c r="WB40" s="37"/>
      <c r="WC40" s="37"/>
      <c r="WD40" s="37"/>
      <c r="WE40" s="37"/>
      <c r="WF40" s="37"/>
      <c r="WG40" s="37"/>
      <c r="WH40" s="37"/>
      <c r="WI40" s="37"/>
      <c r="WJ40" s="37"/>
      <c r="WK40" s="37"/>
      <c r="WL40" s="37"/>
      <c r="WM40" s="37"/>
      <c r="WN40" s="37"/>
      <c r="WO40" s="37"/>
      <c r="WP40" s="37"/>
      <c r="WQ40" s="37"/>
      <c r="WR40" s="37"/>
      <c r="WS40" s="37"/>
      <c r="WT40" s="37"/>
      <c r="WU40" s="37"/>
      <c r="WV40" s="37"/>
      <c r="WW40" s="37"/>
      <c r="WX40" s="37"/>
      <c r="WY40" s="37"/>
      <c r="WZ40" s="37"/>
      <c r="XA40" s="37"/>
      <c r="XB40" s="37"/>
      <c r="XC40" s="37"/>
      <c r="XD40" s="37"/>
      <c r="XE40" s="37"/>
      <c r="XF40" s="37"/>
      <c r="XG40" s="37"/>
      <c r="XH40" s="37"/>
      <c r="XI40" s="37"/>
      <c r="XJ40" s="37"/>
      <c r="XK40" s="37"/>
      <c r="XL40" s="37"/>
      <c r="XM40" s="37"/>
      <c r="XN40" s="37"/>
      <c r="XO40" s="37"/>
      <c r="XP40" s="37"/>
      <c r="XQ40" s="37"/>
      <c r="XR40" s="37"/>
      <c r="XS40" s="37"/>
      <c r="XT40" s="37"/>
      <c r="XU40" s="37"/>
      <c r="XV40" s="37"/>
      <c r="XW40" s="37"/>
      <c r="XX40" s="37"/>
      <c r="XY40" s="37"/>
      <c r="XZ40" s="37"/>
      <c r="YA40" s="37"/>
      <c r="YB40" s="37"/>
      <c r="YC40" s="37"/>
      <c r="YD40" s="37"/>
      <c r="YE40" s="37"/>
      <c r="YF40" s="37"/>
      <c r="YG40" s="37"/>
      <c r="YH40" s="37"/>
      <c r="YI40" s="37"/>
      <c r="YJ40" s="37"/>
      <c r="YK40" s="37"/>
      <c r="YL40" s="37"/>
      <c r="YM40" s="37"/>
      <c r="YN40" s="37"/>
      <c r="YO40" s="37"/>
      <c r="YP40" s="37"/>
      <c r="YQ40" s="37"/>
      <c r="YR40" s="37"/>
      <c r="YS40" s="37"/>
      <c r="YT40" s="37"/>
      <c r="YU40" s="37"/>
      <c r="YV40" s="37"/>
      <c r="YW40" s="37"/>
      <c r="YX40" s="37"/>
      <c r="YY40" s="37"/>
      <c r="YZ40" s="37"/>
      <c r="ZA40" s="37"/>
      <c r="ZB40" s="37"/>
      <c r="ZC40" s="37"/>
      <c r="ZD40" s="37"/>
      <c r="ZE40" s="37"/>
      <c r="ZF40" s="37"/>
      <c r="ZG40" s="37"/>
      <c r="ZH40" s="37"/>
      <c r="ZI40" s="37"/>
      <c r="ZJ40" s="37"/>
      <c r="ZK40" s="37"/>
      <c r="ZL40" s="37"/>
      <c r="ZM40" s="37"/>
      <c r="ZN40" s="37"/>
      <c r="ZO40" s="37"/>
      <c r="ZP40" s="37"/>
      <c r="ZQ40" s="37"/>
      <c r="ZR40" s="37"/>
      <c r="ZS40" s="37"/>
      <c r="ZT40" s="37"/>
      <c r="ZU40" s="37"/>
      <c r="ZV40" s="37"/>
      <c r="ZW40" s="37"/>
      <c r="ZX40" s="37"/>
      <c r="ZY40" s="37"/>
      <c r="ZZ40" s="37"/>
      <c r="AAA40" s="37"/>
      <c r="AAB40" s="37"/>
      <c r="AAC40" s="37"/>
      <c r="AAD40" s="37"/>
      <c r="AAE40" s="37"/>
      <c r="AAF40" s="37"/>
      <c r="AAG40" s="37"/>
      <c r="AAH40" s="37"/>
      <c r="AAI40" s="37"/>
      <c r="AAJ40" s="37"/>
      <c r="AAK40" s="37"/>
      <c r="AAL40" s="37"/>
      <c r="AAM40" s="37"/>
      <c r="AAN40" s="37"/>
      <c r="AAO40" s="37"/>
      <c r="AAP40" s="37"/>
      <c r="AAQ40" s="37"/>
      <c r="AAR40" s="37"/>
      <c r="AAS40" s="37"/>
      <c r="AAT40" s="37"/>
      <c r="AAU40" s="37"/>
      <c r="AAV40" s="37"/>
      <c r="AAW40" s="37"/>
      <c r="AAX40" s="37"/>
      <c r="AAY40" s="37"/>
      <c r="AAZ40" s="37"/>
      <c r="ABA40" s="37"/>
      <c r="ABB40" s="37"/>
      <c r="ABC40" s="37"/>
      <c r="ABD40" s="37"/>
      <c r="ABE40" s="37"/>
      <c r="ABF40" s="37"/>
      <c r="ABG40" s="37"/>
      <c r="ABH40" s="37"/>
      <c r="ABI40" s="37"/>
      <c r="ABJ40" s="37"/>
      <c r="ABK40" s="37"/>
      <c r="ABL40" s="37"/>
      <c r="ABM40" s="37"/>
      <c r="ABN40" s="37"/>
      <c r="ABO40" s="37"/>
      <c r="ABP40" s="37"/>
      <c r="ABQ40" s="37"/>
      <c r="ABR40" s="37"/>
      <c r="ABS40" s="37"/>
      <c r="ABT40" s="37"/>
      <c r="ABU40" s="37"/>
      <c r="ABV40" s="37"/>
      <c r="ABW40" s="37"/>
      <c r="ABX40" s="37"/>
      <c r="ABY40" s="37"/>
      <c r="ABZ40" s="37"/>
      <c r="ACA40" s="37"/>
      <c r="ACB40" s="37"/>
      <c r="ACC40" s="37"/>
      <c r="ACD40" s="37"/>
      <c r="ACE40" s="37"/>
      <c r="ACF40" s="37"/>
      <c r="ACG40" s="37"/>
      <c r="ACH40" s="37"/>
      <c r="ACI40" s="37"/>
      <c r="ACJ40" s="37"/>
      <c r="ACK40" s="37"/>
      <c r="ACL40" s="37"/>
      <c r="ACM40" s="37"/>
      <c r="ACN40" s="37"/>
      <c r="ACO40" s="37"/>
      <c r="ACP40" s="37"/>
      <c r="ACQ40" s="37"/>
      <c r="ACR40" s="37"/>
      <c r="ACS40" s="37"/>
      <c r="ACT40" s="37"/>
      <c r="ACU40" s="37"/>
      <c r="ACV40" s="37"/>
      <c r="ACW40" s="37"/>
      <c r="ACX40" s="37"/>
      <c r="ACY40" s="37"/>
      <c r="ACZ40" s="37"/>
      <c r="ADA40" s="37"/>
      <c r="ADB40" s="37"/>
      <c r="ADC40" s="37"/>
      <c r="ADD40" s="37"/>
      <c r="ADE40" s="37"/>
      <c r="ADF40" s="37"/>
      <c r="ADG40" s="37"/>
      <c r="ADH40" s="37"/>
      <c r="ADI40" s="37"/>
      <c r="ADJ40" s="37"/>
      <c r="ADK40" s="37"/>
      <c r="ADL40" s="37"/>
      <c r="ADM40" s="37"/>
      <c r="ADN40" s="37"/>
      <c r="ADO40" s="37"/>
      <c r="ADP40" s="37"/>
      <c r="ADQ40" s="37"/>
      <c r="ADR40" s="37"/>
      <c r="ADS40" s="37"/>
      <c r="ADT40" s="37"/>
      <c r="ADU40" s="37"/>
      <c r="ADV40" s="37"/>
      <c r="ADW40" s="37"/>
      <c r="ADX40" s="37"/>
      <c r="ADY40" s="37"/>
      <c r="ADZ40" s="37"/>
      <c r="AEA40" s="37"/>
      <c r="AEB40" s="37"/>
      <c r="AEC40" s="37"/>
      <c r="AED40" s="37"/>
      <c r="AEE40" s="37"/>
      <c r="AEF40" s="37"/>
      <c r="AEG40" s="37"/>
      <c r="AEH40" s="37"/>
      <c r="AEI40" s="37"/>
      <c r="AEJ40" s="37"/>
      <c r="AEK40" s="37"/>
      <c r="AEL40" s="37"/>
      <c r="AEM40" s="37"/>
      <c r="AEN40" s="37"/>
      <c r="AEO40" s="37"/>
      <c r="AEP40" s="37"/>
      <c r="AEQ40" s="37"/>
      <c r="AER40" s="37"/>
      <c r="AES40" s="37"/>
      <c r="AET40" s="37"/>
      <c r="AEU40" s="37"/>
      <c r="AEV40" s="37"/>
      <c r="AEW40" s="37"/>
      <c r="AEX40" s="37"/>
      <c r="AEY40" s="37"/>
      <c r="AEZ40" s="37"/>
      <c r="AFA40" s="37"/>
      <c r="AFB40" s="37"/>
      <c r="AFC40" s="37"/>
      <c r="AFD40" s="37"/>
      <c r="AFE40" s="37"/>
      <c r="AFF40" s="37"/>
      <c r="AFG40" s="37"/>
      <c r="AFH40" s="37"/>
      <c r="AFI40" s="37"/>
      <c r="AFJ40" s="37"/>
      <c r="AFK40" s="37"/>
      <c r="AFL40" s="37"/>
      <c r="AFM40" s="37"/>
      <c r="AFN40" s="37"/>
      <c r="AFO40" s="37"/>
      <c r="AFP40" s="37"/>
      <c r="AFQ40" s="37"/>
      <c r="AFR40" s="37"/>
      <c r="AFS40" s="37"/>
      <c r="AFT40" s="37"/>
      <c r="AFU40" s="37"/>
      <c r="AFV40" s="37"/>
      <c r="AFW40" s="37"/>
      <c r="AFX40" s="37"/>
      <c r="AFY40" s="37"/>
      <c r="AFZ40" s="37"/>
      <c r="AGA40" s="37"/>
      <c r="AGB40" s="37"/>
      <c r="AGC40" s="37"/>
      <c r="AGD40" s="37"/>
      <c r="AGE40" s="37"/>
      <c r="AGF40" s="37"/>
      <c r="AGG40" s="37"/>
      <c r="AGH40" s="37"/>
      <c r="AGI40" s="37"/>
      <c r="AGJ40" s="37"/>
      <c r="AGK40" s="37"/>
      <c r="AGL40" s="37"/>
      <c r="AGM40" s="37"/>
      <c r="AGN40" s="37"/>
      <c r="AGO40" s="37"/>
      <c r="AGP40" s="37"/>
      <c r="AGQ40" s="37"/>
      <c r="AGR40" s="37"/>
      <c r="AGS40" s="37"/>
      <c r="AGT40" s="37"/>
      <c r="AGU40" s="37"/>
      <c r="AGV40" s="37"/>
      <c r="AGW40" s="37"/>
      <c r="AGX40" s="37"/>
      <c r="AGY40" s="37"/>
      <c r="AGZ40" s="37"/>
      <c r="AHA40" s="37"/>
      <c r="AHB40" s="37"/>
      <c r="AHC40" s="37"/>
      <c r="AHD40" s="37"/>
      <c r="AHE40" s="37"/>
      <c r="AHF40" s="37"/>
      <c r="AHG40" s="37"/>
      <c r="AHH40" s="37"/>
      <c r="AHI40" s="37"/>
      <c r="AHJ40" s="37"/>
      <c r="AHK40" s="37"/>
      <c r="AHL40" s="37"/>
      <c r="AHM40" s="37"/>
      <c r="AHN40" s="37"/>
      <c r="AHO40" s="37"/>
      <c r="AHP40" s="37"/>
      <c r="AHQ40" s="37"/>
      <c r="AHR40" s="37"/>
      <c r="AHS40" s="37"/>
      <c r="AHT40" s="37"/>
      <c r="AHU40" s="37"/>
      <c r="AHV40" s="37"/>
      <c r="AHW40" s="37"/>
      <c r="AHX40" s="37"/>
      <c r="AHY40" s="37"/>
      <c r="AHZ40" s="37"/>
      <c r="AIA40" s="37"/>
      <c r="AIB40" s="37"/>
      <c r="AIC40" s="37"/>
      <c r="AID40" s="37"/>
      <c r="AIE40" s="37"/>
      <c r="AIF40" s="37"/>
      <c r="AIG40" s="37"/>
      <c r="AIH40" s="37"/>
      <c r="AII40" s="37"/>
      <c r="AIJ40" s="37"/>
      <c r="AIK40" s="37"/>
      <c r="AIL40" s="37"/>
      <c r="AIM40" s="37"/>
      <c r="AIN40" s="37"/>
      <c r="AIO40" s="37"/>
      <c r="AIP40" s="37"/>
      <c r="AIQ40" s="37"/>
      <c r="AIR40" s="37"/>
      <c r="AIS40" s="37"/>
      <c r="AIT40" s="37"/>
      <c r="AIU40" s="37"/>
      <c r="AIV40" s="37"/>
      <c r="AIW40" s="37"/>
      <c r="AIX40" s="37"/>
      <c r="AIY40" s="37"/>
      <c r="AIZ40" s="37"/>
      <c r="AJA40" s="37"/>
      <c r="AJB40" s="37"/>
      <c r="AJC40" s="37"/>
      <c r="AJD40" s="37"/>
      <c r="AJE40" s="37"/>
      <c r="AJF40" s="37"/>
      <c r="AJG40" s="37"/>
      <c r="AJH40" s="37"/>
      <c r="AJI40" s="37"/>
      <c r="AJJ40" s="37"/>
      <c r="AJK40" s="37"/>
      <c r="AJL40" s="37"/>
      <c r="AJM40" s="37"/>
      <c r="AJN40" s="37"/>
      <c r="AJO40" s="37"/>
      <c r="AJP40" s="37"/>
      <c r="AJQ40" s="37"/>
      <c r="AJR40" s="37"/>
    </row>
    <row r="41" spans="1:954" s="38" customFormat="1" x14ac:dyDescent="0.2">
      <c r="A41" s="34"/>
      <c r="B41" s="35"/>
      <c r="C41" s="36"/>
      <c r="D41" s="36"/>
      <c r="E41" s="36"/>
      <c r="F41" s="36"/>
      <c r="G41" s="46"/>
      <c r="H41" s="45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  <c r="IQ41" s="37"/>
      <c r="IR41" s="37"/>
      <c r="IS41" s="37"/>
      <c r="IT41" s="37"/>
      <c r="IU41" s="37"/>
      <c r="IV41" s="37"/>
      <c r="IW41" s="37"/>
      <c r="IX41" s="37"/>
      <c r="IY41" s="37"/>
      <c r="IZ41" s="37"/>
      <c r="JA41" s="37"/>
      <c r="JB41" s="37"/>
      <c r="JC41" s="37"/>
      <c r="JD41" s="37"/>
      <c r="JE41" s="37"/>
      <c r="JF41" s="37"/>
      <c r="JG41" s="37"/>
      <c r="JH41" s="37"/>
      <c r="JI41" s="37"/>
      <c r="JJ41" s="37"/>
      <c r="JK41" s="37"/>
      <c r="JL41" s="37"/>
      <c r="JM41" s="37"/>
      <c r="JN41" s="37"/>
      <c r="JO41" s="37"/>
      <c r="JP41" s="37"/>
      <c r="JQ41" s="37"/>
      <c r="JR41" s="37"/>
      <c r="JS41" s="37"/>
      <c r="JT41" s="37"/>
      <c r="JU41" s="37"/>
      <c r="JV41" s="37"/>
      <c r="JW41" s="37"/>
      <c r="JX41" s="37"/>
      <c r="JY41" s="37"/>
      <c r="JZ41" s="37"/>
      <c r="KA41" s="37"/>
      <c r="KB41" s="37"/>
      <c r="KC41" s="37"/>
      <c r="KD41" s="37"/>
      <c r="KE41" s="37"/>
      <c r="KF41" s="37"/>
      <c r="KG41" s="37"/>
      <c r="KH41" s="37"/>
      <c r="KI41" s="37"/>
      <c r="KJ41" s="37"/>
      <c r="KK41" s="37"/>
      <c r="KL41" s="37"/>
      <c r="KM41" s="37"/>
      <c r="KN41" s="37"/>
      <c r="KO41" s="37"/>
      <c r="KP41" s="37"/>
      <c r="KQ41" s="37"/>
      <c r="KR41" s="37"/>
      <c r="KS41" s="37"/>
      <c r="KT41" s="37"/>
      <c r="KU41" s="37"/>
      <c r="KV41" s="37"/>
      <c r="KW41" s="37"/>
      <c r="KX41" s="37"/>
      <c r="KY41" s="37"/>
      <c r="KZ41" s="37"/>
      <c r="LA41" s="37"/>
      <c r="LB41" s="37"/>
      <c r="LC41" s="37"/>
      <c r="LD41" s="37"/>
      <c r="LE41" s="37"/>
      <c r="LF41" s="37"/>
      <c r="LG41" s="37"/>
      <c r="LH41" s="37"/>
      <c r="LI41" s="37"/>
      <c r="LJ41" s="37"/>
      <c r="LK41" s="37"/>
      <c r="LL41" s="37"/>
      <c r="LM41" s="37"/>
      <c r="LN41" s="37"/>
      <c r="LO41" s="37"/>
      <c r="LP41" s="37"/>
      <c r="LQ41" s="37"/>
      <c r="LR41" s="37"/>
      <c r="LS41" s="37"/>
      <c r="LT41" s="37"/>
      <c r="LU41" s="37"/>
      <c r="LV41" s="37"/>
      <c r="LW41" s="37"/>
      <c r="LX41" s="37"/>
      <c r="LY41" s="37"/>
      <c r="LZ41" s="37"/>
      <c r="MA41" s="37"/>
      <c r="MB41" s="37"/>
      <c r="MC41" s="37"/>
      <c r="MD41" s="37"/>
      <c r="ME41" s="37"/>
      <c r="MF41" s="37"/>
      <c r="MG41" s="37"/>
      <c r="MH41" s="37"/>
      <c r="MI41" s="37"/>
      <c r="MJ41" s="37"/>
      <c r="MK41" s="37"/>
      <c r="ML41" s="37"/>
      <c r="MM41" s="37"/>
      <c r="MN41" s="37"/>
      <c r="MO41" s="37"/>
      <c r="MP41" s="37"/>
      <c r="MQ41" s="37"/>
      <c r="MR41" s="37"/>
      <c r="MS41" s="37"/>
      <c r="MT41" s="37"/>
      <c r="MU41" s="37"/>
      <c r="MV41" s="37"/>
      <c r="MW41" s="37"/>
      <c r="MX41" s="37"/>
      <c r="MY41" s="37"/>
      <c r="MZ41" s="37"/>
      <c r="NA41" s="37"/>
      <c r="NB41" s="37"/>
      <c r="NC41" s="37"/>
      <c r="ND41" s="37"/>
      <c r="NE41" s="37"/>
      <c r="NF41" s="37"/>
      <c r="NG41" s="37"/>
      <c r="NH41" s="37"/>
      <c r="NI41" s="37"/>
      <c r="NJ41" s="37"/>
      <c r="NK41" s="37"/>
      <c r="NL41" s="37"/>
      <c r="NM41" s="37"/>
      <c r="NN41" s="37"/>
      <c r="NO41" s="37"/>
      <c r="NP41" s="37"/>
      <c r="NQ41" s="37"/>
      <c r="NR41" s="37"/>
      <c r="NS41" s="37"/>
      <c r="NT41" s="37"/>
      <c r="NU41" s="37"/>
      <c r="NV41" s="37"/>
      <c r="NW41" s="37"/>
      <c r="NX41" s="37"/>
      <c r="NY41" s="37"/>
      <c r="NZ41" s="37"/>
      <c r="OA41" s="37"/>
      <c r="OB41" s="37"/>
      <c r="OC41" s="37"/>
      <c r="OD41" s="37"/>
      <c r="OE41" s="37"/>
      <c r="OF41" s="37"/>
      <c r="OG41" s="37"/>
      <c r="OH41" s="37"/>
      <c r="OI41" s="37"/>
      <c r="OJ41" s="37"/>
      <c r="OK41" s="37"/>
      <c r="OL41" s="37"/>
      <c r="OM41" s="37"/>
      <c r="ON41" s="37"/>
      <c r="OO41" s="37"/>
      <c r="OP41" s="37"/>
      <c r="OQ41" s="37"/>
      <c r="OR41" s="37"/>
      <c r="OS41" s="37"/>
      <c r="OT41" s="37"/>
      <c r="OU41" s="37"/>
      <c r="OV41" s="37"/>
      <c r="OW41" s="37"/>
      <c r="OX41" s="37"/>
      <c r="OY41" s="37"/>
      <c r="OZ41" s="37"/>
      <c r="PA41" s="37"/>
      <c r="PB41" s="37"/>
      <c r="PC41" s="37"/>
      <c r="PD41" s="37"/>
      <c r="PE41" s="37"/>
      <c r="PF41" s="37"/>
      <c r="PG41" s="37"/>
      <c r="PH41" s="37"/>
      <c r="PI41" s="37"/>
      <c r="PJ41" s="37"/>
      <c r="PK41" s="37"/>
      <c r="PL41" s="37"/>
      <c r="PM41" s="37"/>
      <c r="PN41" s="37"/>
      <c r="PO41" s="37"/>
      <c r="PP41" s="37"/>
      <c r="PQ41" s="37"/>
      <c r="PR41" s="37"/>
      <c r="PS41" s="37"/>
      <c r="PT41" s="37"/>
      <c r="PU41" s="37"/>
      <c r="PV41" s="37"/>
      <c r="PW41" s="37"/>
      <c r="PX41" s="37"/>
      <c r="PY41" s="37"/>
      <c r="PZ41" s="37"/>
      <c r="QA41" s="37"/>
      <c r="QB41" s="37"/>
      <c r="QC41" s="37"/>
      <c r="QD41" s="37"/>
      <c r="QE41" s="37"/>
      <c r="QF41" s="37"/>
      <c r="QG41" s="37"/>
      <c r="QH41" s="37"/>
      <c r="QI41" s="37"/>
      <c r="QJ41" s="37"/>
      <c r="QK41" s="37"/>
      <c r="QL41" s="37"/>
      <c r="QM41" s="37"/>
      <c r="QN41" s="37"/>
      <c r="QO41" s="37"/>
      <c r="QP41" s="37"/>
      <c r="QQ41" s="37"/>
      <c r="QR41" s="37"/>
      <c r="QS41" s="37"/>
      <c r="QT41" s="37"/>
      <c r="QU41" s="37"/>
      <c r="QV41" s="37"/>
      <c r="QW41" s="37"/>
      <c r="QX41" s="37"/>
      <c r="QY41" s="37"/>
      <c r="QZ41" s="37"/>
      <c r="RA41" s="37"/>
      <c r="RB41" s="37"/>
      <c r="RC41" s="37"/>
      <c r="RD41" s="37"/>
      <c r="RE41" s="37"/>
      <c r="RF41" s="37"/>
      <c r="RG41" s="37"/>
      <c r="RH41" s="37"/>
      <c r="RI41" s="37"/>
      <c r="RJ41" s="37"/>
      <c r="RK41" s="37"/>
      <c r="RL41" s="37"/>
      <c r="RM41" s="37"/>
      <c r="RN41" s="37"/>
      <c r="RO41" s="37"/>
      <c r="RP41" s="37"/>
      <c r="RQ41" s="37"/>
      <c r="RR41" s="37"/>
      <c r="RS41" s="37"/>
      <c r="RT41" s="37"/>
      <c r="RU41" s="37"/>
      <c r="RV41" s="37"/>
      <c r="RW41" s="37"/>
      <c r="RX41" s="37"/>
      <c r="RY41" s="37"/>
      <c r="RZ41" s="37"/>
      <c r="SA41" s="37"/>
      <c r="SB41" s="37"/>
      <c r="SC41" s="37"/>
      <c r="SD41" s="37"/>
      <c r="SE41" s="37"/>
      <c r="SF41" s="37"/>
      <c r="SG41" s="37"/>
      <c r="SH41" s="37"/>
      <c r="SI41" s="37"/>
      <c r="SJ41" s="37"/>
      <c r="SK41" s="37"/>
      <c r="SL41" s="37"/>
      <c r="SM41" s="37"/>
      <c r="SN41" s="37"/>
      <c r="SO41" s="37"/>
      <c r="SP41" s="37"/>
      <c r="SQ41" s="37"/>
      <c r="SR41" s="37"/>
      <c r="SS41" s="37"/>
      <c r="ST41" s="37"/>
      <c r="SU41" s="37"/>
      <c r="SV41" s="37"/>
      <c r="SW41" s="37"/>
      <c r="SX41" s="37"/>
      <c r="SY41" s="37"/>
      <c r="SZ41" s="37"/>
      <c r="TA41" s="37"/>
      <c r="TB41" s="37"/>
      <c r="TC41" s="37"/>
      <c r="TD41" s="37"/>
      <c r="TE41" s="37"/>
      <c r="TF41" s="37"/>
      <c r="TG41" s="37"/>
      <c r="TH41" s="37"/>
      <c r="TI41" s="37"/>
      <c r="TJ41" s="37"/>
      <c r="TK41" s="37"/>
      <c r="TL41" s="37"/>
      <c r="TM41" s="37"/>
      <c r="TN41" s="37"/>
      <c r="TO41" s="37"/>
      <c r="TP41" s="37"/>
      <c r="TQ41" s="37"/>
      <c r="TR41" s="37"/>
      <c r="TS41" s="37"/>
      <c r="TT41" s="37"/>
      <c r="TU41" s="37"/>
      <c r="TV41" s="37"/>
      <c r="TW41" s="37"/>
      <c r="TX41" s="37"/>
      <c r="TY41" s="37"/>
      <c r="TZ41" s="37"/>
      <c r="UA41" s="37"/>
      <c r="UB41" s="37"/>
      <c r="UC41" s="37"/>
      <c r="UD41" s="37"/>
      <c r="UE41" s="37"/>
      <c r="UF41" s="37"/>
      <c r="UG41" s="37"/>
      <c r="UH41" s="37"/>
      <c r="UI41" s="37"/>
      <c r="UJ41" s="37"/>
      <c r="UK41" s="37"/>
      <c r="UL41" s="37"/>
      <c r="UM41" s="37"/>
      <c r="UN41" s="37"/>
      <c r="UO41" s="37"/>
      <c r="UP41" s="37"/>
      <c r="UQ41" s="37"/>
      <c r="UR41" s="37"/>
      <c r="US41" s="37"/>
      <c r="UT41" s="37"/>
      <c r="UU41" s="37"/>
      <c r="UV41" s="37"/>
      <c r="UW41" s="37"/>
      <c r="UX41" s="37"/>
      <c r="UY41" s="37"/>
      <c r="UZ41" s="37"/>
      <c r="VA41" s="37"/>
      <c r="VB41" s="37"/>
      <c r="VC41" s="37"/>
      <c r="VD41" s="37"/>
      <c r="VE41" s="37"/>
      <c r="VF41" s="37"/>
      <c r="VG41" s="37"/>
      <c r="VH41" s="37"/>
      <c r="VI41" s="37"/>
      <c r="VJ41" s="37"/>
      <c r="VK41" s="37"/>
      <c r="VL41" s="37"/>
      <c r="VM41" s="37"/>
      <c r="VN41" s="37"/>
      <c r="VO41" s="37"/>
      <c r="VP41" s="37"/>
      <c r="VQ41" s="37"/>
      <c r="VR41" s="37"/>
      <c r="VS41" s="37"/>
      <c r="VT41" s="37"/>
      <c r="VU41" s="37"/>
      <c r="VV41" s="37"/>
      <c r="VW41" s="37"/>
      <c r="VX41" s="37"/>
      <c r="VY41" s="37"/>
      <c r="VZ41" s="37"/>
      <c r="WA41" s="37"/>
      <c r="WB41" s="37"/>
      <c r="WC41" s="37"/>
      <c r="WD41" s="37"/>
      <c r="WE41" s="37"/>
      <c r="WF41" s="37"/>
      <c r="WG41" s="37"/>
      <c r="WH41" s="37"/>
      <c r="WI41" s="37"/>
      <c r="WJ41" s="37"/>
      <c r="WK41" s="37"/>
      <c r="WL41" s="37"/>
      <c r="WM41" s="37"/>
      <c r="WN41" s="37"/>
      <c r="WO41" s="37"/>
      <c r="WP41" s="37"/>
      <c r="WQ41" s="37"/>
      <c r="WR41" s="37"/>
      <c r="WS41" s="37"/>
      <c r="WT41" s="37"/>
      <c r="WU41" s="37"/>
      <c r="WV41" s="37"/>
      <c r="WW41" s="37"/>
      <c r="WX41" s="37"/>
      <c r="WY41" s="37"/>
      <c r="WZ41" s="37"/>
      <c r="XA41" s="37"/>
      <c r="XB41" s="37"/>
      <c r="XC41" s="37"/>
      <c r="XD41" s="37"/>
      <c r="XE41" s="37"/>
      <c r="XF41" s="37"/>
      <c r="XG41" s="37"/>
      <c r="XH41" s="37"/>
      <c r="XI41" s="37"/>
      <c r="XJ41" s="37"/>
      <c r="XK41" s="37"/>
      <c r="XL41" s="37"/>
      <c r="XM41" s="37"/>
      <c r="XN41" s="37"/>
      <c r="XO41" s="37"/>
      <c r="XP41" s="37"/>
      <c r="XQ41" s="37"/>
      <c r="XR41" s="37"/>
      <c r="XS41" s="37"/>
      <c r="XT41" s="37"/>
      <c r="XU41" s="37"/>
      <c r="XV41" s="37"/>
      <c r="XW41" s="37"/>
      <c r="XX41" s="37"/>
      <c r="XY41" s="37"/>
      <c r="XZ41" s="37"/>
      <c r="YA41" s="37"/>
      <c r="YB41" s="37"/>
      <c r="YC41" s="37"/>
      <c r="YD41" s="37"/>
      <c r="YE41" s="37"/>
      <c r="YF41" s="37"/>
      <c r="YG41" s="37"/>
      <c r="YH41" s="37"/>
      <c r="YI41" s="37"/>
      <c r="YJ41" s="37"/>
      <c r="YK41" s="37"/>
      <c r="YL41" s="37"/>
      <c r="YM41" s="37"/>
      <c r="YN41" s="37"/>
      <c r="YO41" s="37"/>
      <c r="YP41" s="37"/>
      <c r="YQ41" s="37"/>
      <c r="YR41" s="37"/>
      <c r="YS41" s="37"/>
      <c r="YT41" s="37"/>
      <c r="YU41" s="37"/>
      <c r="YV41" s="37"/>
      <c r="YW41" s="37"/>
      <c r="YX41" s="37"/>
      <c r="YY41" s="37"/>
      <c r="YZ41" s="37"/>
      <c r="ZA41" s="37"/>
      <c r="ZB41" s="37"/>
      <c r="ZC41" s="37"/>
      <c r="ZD41" s="37"/>
      <c r="ZE41" s="37"/>
      <c r="ZF41" s="37"/>
      <c r="ZG41" s="37"/>
      <c r="ZH41" s="37"/>
      <c r="ZI41" s="37"/>
      <c r="ZJ41" s="37"/>
      <c r="ZK41" s="37"/>
      <c r="ZL41" s="37"/>
      <c r="ZM41" s="37"/>
      <c r="ZN41" s="37"/>
      <c r="ZO41" s="37"/>
      <c r="ZP41" s="37"/>
      <c r="ZQ41" s="37"/>
      <c r="ZR41" s="37"/>
      <c r="ZS41" s="37"/>
      <c r="ZT41" s="37"/>
      <c r="ZU41" s="37"/>
      <c r="ZV41" s="37"/>
      <c r="ZW41" s="37"/>
      <c r="ZX41" s="37"/>
      <c r="ZY41" s="37"/>
      <c r="ZZ41" s="37"/>
      <c r="AAA41" s="37"/>
      <c r="AAB41" s="37"/>
      <c r="AAC41" s="37"/>
      <c r="AAD41" s="37"/>
      <c r="AAE41" s="37"/>
      <c r="AAF41" s="37"/>
      <c r="AAG41" s="37"/>
      <c r="AAH41" s="37"/>
      <c r="AAI41" s="37"/>
      <c r="AAJ41" s="37"/>
      <c r="AAK41" s="37"/>
      <c r="AAL41" s="37"/>
      <c r="AAM41" s="37"/>
      <c r="AAN41" s="37"/>
      <c r="AAO41" s="37"/>
      <c r="AAP41" s="37"/>
      <c r="AAQ41" s="37"/>
      <c r="AAR41" s="37"/>
      <c r="AAS41" s="37"/>
      <c r="AAT41" s="37"/>
      <c r="AAU41" s="37"/>
      <c r="AAV41" s="37"/>
      <c r="AAW41" s="37"/>
      <c r="AAX41" s="37"/>
      <c r="AAY41" s="37"/>
      <c r="AAZ41" s="37"/>
      <c r="ABA41" s="37"/>
      <c r="ABB41" s="37"/>
      <c r="ABC41" s="37"/>
      <c r="ABD41" s="37"/>
      <c r="ABE41" s="37"/>
      <c r="ABF41" s="37"/>
      <c r="ABG41" s="37"/>
      <c r="ABH41" s="37"/>
      <c r="ABI41" s="37"/>
      <c r="ABJ41" s="37"/>
      <c r="ABK41" s="37"/>
      <c r="ABL41" s="37"/>
      <c r="ABM41" s="37"/>
      <c r="ABN41" s="37"/>
      <c r="ABO41" s="37"/>
      <c r="ABP41" s="37"/>
      <c r="ABQ41" s="37"/>
      <c r="ABR41" s="37"/>
      <c r="ABS41" s="37"/>
      <c r="ABT41" s="37"/>
      <c r="ABU41" s="37"/>
      <c r="ABV41" s="37"/>
      <c r="ABW41" s="37"/>
      <c r="ABX41" s="37"/>
      <c r="ABY41" s="37"/>
      <c r="ABZ41" s="37"/>
      <c r="ACA41" s="37"/>
      <c r="ACB41" s="37"/>
      <c r="ACC41" s="37"/>
      <c r="ACD41" s="37"/>
      <c r="ACE41" s="37"/>
      <c r="ACF41" s="37"/>
      <c r="ACG41" s="37"/>
      <c r="ACH41" s="37"/>
      <c r="ACI41" s="37"/>
      <c r="ACJ41" s="37"/>
      <c r="ACK41" s="37"/>
      <c r="ACL41" s="37"/>
      <c r="ACM41" s="37"/>
      <c r="ACN41" s="37"/>
      <c r="ACO41" s="37"/>
      <c r="ACP41" s="37"/>
      <c r="ACQ41" s="37"/>
      <c r="ACR41" s="37"/>
      <c r="ACS41" s="37"/>
      <c r="ACT41" s="37"/>
      <c r="ACU41" s="37"/>
      <c r="ACV41" s="37"/>
      <c r="ACW41" s="37"/>
      <c r="ACX41" s="37"/>
      <c r="ACY41" s="37"/>
      <c r="ACZ41" s="37"/>
      <c r="ADA41" s="37"/>
      <c r="ADB41" s="37"/>
      <c r="ADC41" s="37"/>
      <c r="ADD41" s="37"/>
      <c r="ADE41" s="37"/>
      <c r="ADF41" s="37"/>
      <c r="ADG41" s="37"/>
      <c r="ADH41" s="37"/>
      <c r="ADI41" s="37"/>
      <c r="ADJ41" s="37"/>
      <c r="ADK41" s="37"/>
      <c r="ADL41" s="37"/>
      <c r="ADM41" s="37"/>
      <c r="ADN41" s="37"/>
      <c r="ADO41" s="37"/>
      <c r="ADP41" s="37"/>
      <c r="ADQ41" s="37"/>
      <c r="ADR41" s="37"/>
      <c r="ADS41" s="37"/>
      <c r="ADT41" s="37"/>
      <c r="ADU41" s="37"/>
      <c r="ADV41" s="37"/>
      <c r="ADW41" s="37"/>
      <c r="ADX41" s="37"/>
      <c r="ADY41" s="37"/>
      <c r="ADZ41" s="37"/>
      <c r="AEA41" s="37"/>
      <c r="AEB41" s="37"/>
      <c r="AEC41" s="37"/>
      <c r="AED41" s="37"/>
      <c r="AEE41" s="37"/>
      <c r="AEF41" s="37"/>
      <c r="AEG41" s="37"/>
      <c r="AEH41" s="37"/>
      <c r="AEI41" s="37"/>
      <c r="AEJ41" s="37"/>
      <c r="AEK41" s="37"/>
      <c r="AEL41" s="37"/>
      <c r="AEM41" s="37"/>
      <c r="AEN41" s="37"/>
      <c r="AEO41" s="37"/>
      <c r="AEP41" s="37"/>
      <c r="AEQ41" s="37"/>
      <c r="AER41" s="37"/>
      <c r="AES41" s="37"/>
      <c r="AET41" s="37"/>
      <c r="AEU41" s="37"/>
      <c r="AEV41" s="37"/>
      <c r="AEW41" s="37"/>
      <c r="AEX41" s="37"/>
      <c r="AEY41" s="37"/>
      <c r="AEZ41" s="37"/>
      <c r="AFA41" s="37"/>
      <c r="AFB41" s="37"/>
      <c r="AFC41" s="37"/>
      <c r="AFD41" s="37"/>
      <c r="AFE41" s="37"/>
      <c r="AFF41" s="37"/>
      <c r="AFG41" s="37"/>
      <c r="AFH41" s="37"/>
      <c r="AFI41" s="37"/>
      <c r="AFJ41" s="37"/>
      <c r="AFK41" s="37"/>
      <c r="AFL41" s="37"/>
      <c r="AFM41" s="37"/>
      <c r="AFN41" s="37"/>
      <c r="AFO41" s="37"/>
      <c r="AFP41" s="37"/>
      <c r="AFQ41" s="37"/>
      <c r="AFR41" s="37"/>
      <c r="AFS41" s="37"/>
      <c r="AFT41" s="37"/>
      <c r="AFU41" s="37"/>
      <c r="AFV41" s="37"/>
      <c r="AFW41" s="37"/>
      <c r="AFX41" s="37"/>
      <c r="AFY41" s="37"/>
      <c r="AFZ41" s="37"/>
      <c r="AGA41" s="37"/>
      <c r="AGB41" s="37"/>
      <c r="AGC41" s="37"/>
      <c r="AGD41" s="37"/>
      <c r="AGE41" s="37"/>
      <c r="AGF41" s="37"/>
      <c r="AGG41" s="37"/>
      <c r="AGH41" s="37"/>
      <c r="AGI41" s="37"/>
      <c r="AGJ41" s="37"/>
      <c r="AGK41" s="37"/>
      <c r="AGL41" s="37"/>
      <c r="AGM41" s="37"/>
      <c r="AGN41" s="37"/>
      <c r="AGO41" s="37"/>
      <c r="AGP41" s="37"/>
      <c r="AGQ41" s="37"/>
      <c r="AGR41" s="37"/>
      <c r="AGS41" s="37"/>
      <c r="AGT41" s="37"/>
      <c r="AGU41" s="37"/>
      <c r="AGV41" s="37"/>
      <c r="AGW41" s="37"/>
      <c r="AGX41" s="37"/>
      <c r="AGY41" s="37"/>
      <c r="AGZ41" s="37"/>
      <c r="AHA41" s="37"/>
      <c r="AHB41" s="37"/>
      <c r="AHC41" s="37"/>
      <c r="AHD41" s="37"/>
      <c r="AHE41" s="37"/>
      <c r="AHF41" s="37"/>
      <c r="AHG41" s="37"/>
      <c r="AHH41" s="37"/>
      <c r="AHI41" s="37"/>
      <c r="AHJ41" s="37"/>
      <c r="AHK41" s="37"/>
      <c r="AHL41" s="37"/>
      <c r="AHM41" s="37"/>
      <c r="AHN41" s="37"/>
      <c r="AHO41" s="37"/>
      <c r="AHP41" s="37"/>
      <c r="AHQ41" s="37"/>
      <c r="AHR41" s="37"/>
      <c r="AHS41" s="37"/>
      <c r="AHT41" s="37"/>
      <c r="AHU41" s="37"/>
      <c r="AHV41" s="37"/>
      <c r="AHW41" s="37"/>
      <c r="AHX41" s="37"/>
      <c r="AHY41" s="37"/>
      <c r="AHZ41" s="37"/>
      <c r="AIA41" s="37"/>
      <c r="AIB41" s="37"/>
      <c r="AIC41" s="37"/>
      <c r="AID41" s="37"/>
      <c r="AIE41" s="37"/>
      <c r="AIF41" s="37"/>
      <c r="AIG41" s="37"/>
      <c r="AIH41" s="37"/>
      <c r="AII41" s="37"/>
      <c r="AIJ41" s="37"/>
      <c r="AIK41" s="37"/>
      <c r="AIL41" s="37"/>
      <c r="AIM41" s="37"/>
      <c r="AIN41" s="37"/>
      <c r="AIO41" s="37"/>
      <c r="AIP41" s="37"/>
      <c r="AIQ41" s="37"/>
      <c r="AIR41" s="37"/>
      <c r="AIS41" s="37"/>
      <c r="AIT41" s="37"/>
      <c r="AIU41" s="37"/>
      <c r="AIV41" s="37"/>
      <c r="AIW41" s="37"/>
      <c r="AIX41" s="37"/>
      <c r="AIY41" s="37"/>
      <c r="AIZ41" s="37"/>
      <c r="AJA41" s="37"/>
      <c r="AJB41" s="37"/>
      <c r="AJC41" s="37"/>
      <c r="AJD41" s="37"/>
      <c r="AJE41" s="37"/>
      <c r="AJF41" s="37"/>
      <c r="AJG41" s="37"/>
      <c r="AJH41" s="37"/>
      <c r="AJI41" s="37"/>
      <c r="AJJ41" s="37"/>
      <c r="AJK41" s="37"/>
      <c r="AJL41" s="37"/>
      <c r="AJM41" s="37"/>
      <c r="AJN41" s="37"/>
      <c r="AJO41" s="37"/>
      <c r="AJP41" s="37"/>
      <c r="AJQ41" s="37"/>
      <c r="AJR41" s="37"/>
    </row>
    <row r="42" spans="1:954" s="38" customFormat="1" x14ac:dyDescent="0.2">
      <c r="A42" s="34"/>
      <c r="B42" s="35"/>
      <c r="C42" s="36"/>
      <c r="D42" s="36"/>
      <c r="E42" s="36"/>
      <c r="F42" s="36"/>
      <c r="G42" s="46"/>
      <c r="H42" s="45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  <c r="LI42" s="37"/>
      <c r="LJ42" s="37"/>
      <c r="LK42" s="37"/>
      <c r="LL42" s="37"/>
      <c r="LM42" s="37"/>
      <c r="LN42" s="37"/>
      <c r="LO42" s="37"/>
      <c r="LP42" s="37"/>
      <c r="LQ42" s="37"/>
      <c r="LR42" s="37"/>
      <c r="LS42" s="37"/>
      <c r="LT42" s="37"/>
      <c r="LU42" s="37"/>
      <c r="LV42" s="37"/>
      <c r="LW42" s="37"/>
      <c r="LX42" s="37"/>
      <c r="LY42" s="37"/>
      <c r="LZ42" s="37"/>
      <c r="MA42" s="37"/>
      <c r="MB42" s="37"/>
      <c r="MC42" s="37"/>
      <c r="MD42" s="37"/>
      <c r="ME42" s="37"/>
      <c r="MF42" s="37"/>
      <c r="MG42" s="37"/>
      <c r="MH42" s="37"/>
      <c r="MI42" s="37"/>
      <c r="MJ42" s="37"/>
      <c r="MK42" s="37"/>
      <c r="ML42" s="37"/>
      <c r="MM42" s="37"/>
      <c r="MN42" s="37"/>
      <c r="MO42" s="37"/>
      <c r="MP42" s="37"/>
      <c r="MQ42" s="37"/>
      <c r="MR42" s="37"/>
      <c r="MS42" s="37"/>
      <c r="MT42" s="37"/>
      <c r="MU42" s="37"/>
      <c r="MV42" s="37"/>
      <c r="MW42" s="37"/>
      <c r="MX42" s="37"/>
      <c r="MY42" s="37"/>
      <c r="MZ42" s="37"/>
      <c r="NA42" s="37"/>
      <c r="NB42" s="37"/>
      <c r="NC42" s="37"/>
      <c r="ND42" s="37"/>
      <c r="NE42" s="37"/>
      <c r="NF42" s="37"/>
      <c r="NG42" s="37"/>
      <c r="NH42" s="37"/>
      <c r="NI42" s="37"/>
      <c r="NJ42" s="37"/>
      <c r="NK42" s="37"/>
      <c r="NL42" s="37"/>
      <c r="NM42" s="37"/>
      <c r="NN42" s="37"/>
      <c r="NO42" s="37"/>
      <c r="NP42" s="37"/>
      <c r="NQ42" s="37"/>
      <c r="NR42" s="37"/>
      <c r="NS42" s="37"/>
      <c r="NT42" s="37"/>
      <c r="NU42" s="37"/>
      <c r="NV42" s="37"/>
      <c r="NW42" s="37"/>
      <c r="NX42" s="37"/>
      <c r="NY42" s="37"/>
      <c r="NZ42" s="37"/>
      <c r="OA42" s="37"/>
      <c r="OB42" s="37"/>
      <c r="OC42" s="37"/>
      <c r="OD42" s="37"/>
      <c r="OE42" s="37"/>
      <c r="OF42" s="37"/>
      <c r="OG42" s="37"/>
      <c r="OH42" s="37"/>
      <c r="OI42" s="37"/>
      <c r="OJ42" s="37"/>
      <c r="OK42" s="37"/>
      <c r="OL42" s="37"/>
      <c r="OM42" s="37"/>
      <c r="ON42" s="37"/>
      <c r="OO42" s="37"/>
      <c r="OP42" s="37"/>
      <c r="OQ42" s="37"/>
      <c r="OR42" s="37"/>
      <c r="OS42" s="37"/>
      <c r="OT42" s="37"/>
      <c r="OU42" s="37"/>
      <c r="OV42" s="37"/>
      <c r="OW42" s="37"/>
      <c r="OX42" s="37"/>
      <c r="OY42" s="37"/>
      <c r="OZ42" s="37"/>
      <c r="PA42" s="37"/>
      <c r="PB42" s="37"/>
      <c r="PC42" s="37"/>
      <c r="PD42" s="37"/>
      <c r="PE42" s="37"/>
      <c r="PF42" s="37"/>
      <c r="PG42" s="37"/>
      <c r="PH42" s="37"/>
      <c r="PI42" s="37"/>
      <c r="PJ42" s="37"/>
      <c r="PK42" s="37"/>
      <c r="PL42" s="37"/>
      <c r="PM42" s="37"/>
      <c r="PN42" s="37"/>
      <c r="PO42" s="37"/>
      <c r="PP42" s="37"/>
      <c r="PQ42" s="37"/>
      <c r="PR42" s="37"/>
      <c r="PS42" s="37"/>
      <c r="PT42" s="37"/>
      <c r="PU42" s="37"/>
      <c r="PV42" s="37"/>
      <c r="PW42" s="37"/>
      <c r="PX42" s="37"/>
      <c r="PY42" s="37"/>
      <c r="PZ42" s="37"/>
      <c r="QA42" s="37"/>
      <c r="QB42" s="37"/>
      <c r="QC42" s="37"/>
      <c r="QD42" s="37"/>
      <c r="QE42" s="37"/>
      <c r="QF42" s="37"/>
      <c r="QG42" s="37"/>
      <c r="QH42" s="37"/>
      <c r="QI42" s="37"/>
      <c r="QJ42" s="37"/>
      <c r="QK42" s="37"/>
      <c r="QL42" s="37"/>
      <c r="QM42" s="37"/>
      <c r="QN42" s="37"/>
      <c r="QO42" s="37"/>
      <c r="QP42" s="37"/>
      <c r="QQ42" s="37"/>
      <c r="QR42" s="37"/>
      <c r="QS42" s="37"/>
      <c r="QT42" s="37"/>
      <c r="QU42" s="37"/>
      <c r="QV42" s="37"/>
      <c r="QW42" s="37"/>
      <c r="QX42" s="37"/>
      <c r="QY42" s="37"/>
      <c r="QZ42" s="37"/>
      <c r="RA42" s="37"/>
      <c r="RB42" s="37"/>
      <c r="RC42" s="37"/>
      <c r="RD42" s="37"/>
      <c r="RE42" s="37"/>
      <c r="RF42" s="37"/>
      <c r="RG42" s="37"/>
      <c r="RH42" s="37"/>
      <c r="RI42" s="37"/>
      <c r="RJ42" s="37"/>
      <c r="RK42" s="37"/>
      <c r="RL42" s="37"/>
      <c r="RM42" s="37"/>
      <c r="RN42" s="37"/>
      <c r="RO42" s="37"/>
      <c r="RP42" s="37"/>
      <c r="RQ42" s="37"/>
      <c r="RR42" s="37"/>
      <c r="RS42" s="37"/>
      <c r="RT42" s="37"/>
      <c r="RU42" s="37"/>
      <c r="RV42" s="37"/>
      <c r="RW42" s="37"/>
      <c r="RX42" s="37"/>
      <c r="RY42" s="37"/>
      <c r="RZ42" s="37"/>
      <c r="SA42" s="37"/>
      <c r="SB42" s="37"/>
      <c r="SC42" s="37"/>
      <c r="SD42" s="37"/>
      <c r="SE42" s="37"/>
      <c r="SF42" s="37"/>
      <c r="SG42" s="37"/>
      <c r="SH42" s="37"/>
      <c r="SI42" s="37"/>
      <c r="SJ42" s="37"/>
      <c r="SK42" s="37"/>
      <c r="SL42" s="37"/>
      <c r="SM42" s="37"/>
      <c r="SN42" s="37"/>
      <c r="SO42" s="37"/>
      <c r="SP42" s="37"/>
      <c r="SQ42" s="37"/>
      <c r="SR42" s="37"/>
      <c r="SS42" s="37"/>
      <c r="ST42" s="37"/>
      <c r="SU42" s="37"/>
      <c r="SV42" s="37"/>
      <c r="SW42" s="37"/>
      <c r="SX42" s="37"/>
      <c r="SY42" s="37"/>
      <c r="SZ42" s="37"/>
      <c r="TA42" s="37"/>
      <c r="TB42" s="37"/>
      <c r="TC42" s="37"/>
      <c r="TD42" s="37"/>
      <c r="TE42" s="37"/>
      <c r="TF42" s="37"/>
      <c r="TG42" s="37"/>
      <c r="TH42" s="37"/>
      <c r="TI42" s="37"/>
      <c r="TJ42" s="37"/>
      <c r="TK42" s="37"/>
      <c r="TL42" s="37"/>
      <c r="TM42" s="37"/>
      <c r="TN42" s="37"/>
      <c r="TO42" s="37"/>
      <c r="TP42" s="37"/>
      <c r="TQ42" s="37"/>
      <c r="TR42" s="37"/>
      <c r="TS42" s="37"/>
      <c r="TT42" s="37"/>
      <c r="TU42" s="37"/>
      <c r="TV42" s="37"/>
      <c r="TW42" s="37"/>
      <c r="TX42" s="37"/>
      <c r="TY42" s="37"/>
      <c r="TZ42" s="37"/>
      <c r="UA42" s="37"/>
      <c r="UB42" s="37"/>
      <c r="UC42" s="37"/>
      <c r="UD42" s="37"/>
      <c r="UE42" s="37"/>
      <c r="UF42" s="37"/>
      <c r="UG42" s="37"/>
      <c r="UH42" s="37"/>
      <c r="UI42" s="37"/>
      <c r="UJ42" s="37"/>
      <c r="UK42" s="37"/>
      <c r="UL42" s="37"/>
      <c r="UM42" s="37"/>
      <c r="UN42" s="37"/>
      <c r="UO42" s="37"/>
      <c r="UP42" s="37"/>
      <c r="UQ42" s="37"/>
      <c r="UR42" s="37"/>
      <c r="US42" s="37"/>
      <c r="UT42" s="37"/>
      <c r="UU42" s="37"/>
      <c r="UV42" s="37"/>
      <c r="UW42" s="37"/>
      <c r="UX42" s="37"/>
      <c r="UY42" s="37"/>
      <c r="UZ42" s="37"/>
      <c r="VA42" s="37"/>
      <c r="VB42" s="37"/>
      <c r="VC42" s="37"/>
      <c r="VD42" s="37"/>
      <c r="VE42" s="37"/>
      <c r="VF42" s="37"/>
      <c r="VG42" s="37"/>
      <c r="VH42" s="37"/>
      <c r="VI42" s="37"/>
      <c r="VJ42" s="37"/>
      <c r="VK42" s="37"/>
      <c r="VL42" s="37"/>
      <c r="VM42" s="37"/>
      <c r="VN42" s="37"/>
      <c r="VO42" s="37"/>
      <c r="VP42" s="37"/>
      <c r="VQ42" s="37"/>
      <c r="VR42" s="37"/>
      <c r="VS42" s="37"/>
      <c r="VT42" s="37"/>
      <c r="VU42" s="37"/>
      <c r="VV42" s="37"/>
      <c r="VW42" s="37"/>
      <c r="VX42" s="37"/>
      <c r="VY42" s="37"/>
      <c r="VZ42" s="37"/>
      <c r="WA42" s="37"/>
      <c r="WB42" s="37"/>
      <c r="WC42" s="37"/>
      <c r="WD42" s="37"/>
      <c r="WE42" s="37"/>
      <c r="WF42" s="37"/>
      <c r="WG42" s="37"/>
      <c r="WH42" s="37"/>
      <c r="WI42" s="37"/>
      <c r="WJ42" s="37"/>
      <c r="WK42" s="37"/>
      <c r="WL42" s="37"/>
      <c r="WM42" s="37"/>
      <c r="WN42" s="37"/>
      <c r="WO42" s="37"/>
      <c r="WP42" s="37"/>
      <c r="WQ42" s="37"/>
      <c r="WR42" s="37"/>
      <c r="WS42" s="37"/>
      <c r="WT42" s="37"/>
      <c r="WU42" s="37"/>
      <c r="WV42" s="37"/>
      <c r="WW42" s="37"/>
      <c r="WX42" s="37"/>
      <c r="WY42" s="37"/>
      <c r="WZ42" s="37"/>
      <c r="XA42" s="37"/>
      <c r="XB42" s="37"/>
      <c r="XC42" s="37"/>
      <c r="XD42" s="37"/>
      <c r="XE42" s="37"/>
      <c r="XF42" s="37"/>
      <c r="XG42" s="37"/>
      <c r="XH42" s="37"/>
      <c r="XI42" s="37"/>
      <c r="XJ42" s="37"/>
      <c r="XK42" s="37"/>
      <c r="XL42" s="37"/>
      <c r="XM42" s="37"/>
      <c r="XN42" s="37"/>
      <c r="XO42" s="37"/>
      <c r="XP42" s="37"/>
      <c r="XQ42" s="37"/>
      <c r="XR42" s="37"/>
      <c r="XS42" s="37"/>
      <c r="XT42" s="37"/>
      <c r="XU42" s="37"/>
      <c r="XV42" s="37"/>
      <c r="XW42" s="37"/>
      <c r="XX42" s="37"/>
      <c r="XY42" s="37"/>
      <c r="XZ42" s="37"/>
      <c r="YA42" s="37"/>
      <c r="YB42" s="37"/>
      <c r="YC42" s="37"/>
      <c r="YD42" s="37"/>
      <c r="YE42" s="37"/>
      <c r="YF42" s="37"/>
      <c r="YG42" s="37"/>
      <c r="YH42" s="37"/>
      <c r="YI42" s="37"/>
      <c r="YJ42" s="37"/>
      <c r="YK42" s="37"/>
      <c r="YL42" s="37"/>
      <c r="YM42" s="37"/>
      <c r="YN42" s="37"/>
      <c r="YO42" s="37"/>
      <c r="YP42" s="37"/>
      <c r="YQ42" s="37"/>
      <c r="YR42" s="37"/>
      <c r="YS42" s="37"/>
      <c r="YT42" s="37"/>
      <c r="YU42" s="37"/>
      <c r="YV42" s="37"/>
      <c r="YW42" s="37"/>
      <c r="YX42" s="37"/>
      <c r="YY42" s="37"/>
      <c r="YZ42" s="37"/>
      <c r="ZA42" s="37"/>
      <c r="ZB42" s="37"/>
      <c r="ZC42" s="37"/>
      <c r="ZD42" s="37"/>
      <c r="ZE42" s="37"/>
      <c r="ZF42" s="37"/>
      <c r="ZG42" s="37"/>
      <c r="ZH42" s="37"/>
      <c r="ZI42" s="37"/>
      <c r="ZJ42" s="37"/>
      <c r="ZK42" s="37"/>
      <c r="ZL42" s="37"/>
      <c r="ZM42" s="37"/>
      <c r="ZN42" s="37"/>
      <c r="ZO42" s="37"/>
      <c r="ZP42" s="37"/>
      <c r="ZQ42" s="37"/>
      <c r="ZR42" s="37"/>
      <c r="ZS42" s="37"/>
      <c r="ZT42" s="37"/>
      <c r="ZU42" s="37"/>
      <c r="ZV42" s="37"/>
      <c r="ZW42" s="37"/>
      <c r="ZX42" s="37"/>
      <c r="ZY42" s="37"/>
      <c r="ZZ42" s="37"/>
      <c r="AAA42" s="37"/>
      <c r="AAB42" s="37"/>
      <c r="AAC42" s="37"/>
      <c r="AAD42" s="37"/>
      <c r="AAE42" s="37"/>
      <c r="AAF42" s="37"/>
      <c r="AAG42" s="37"/>
      <c r="AAH42" s="37"/>
      <c r="AAI42" s="37"/>
      <c r="AAJ42" s="37"/>
      <c r="AAK42" s="37"/>
      <c r="AAL42" s="37"/>
      <c r="AAM42" s="37"/>
      <c r="AAN42" s="37"/>
      <c r="AAO42" s="37"/>
      <c r="AAP42" s="37"/>
      <c r="AAQ42" s="37"/>
      <c r="AAR42" s="37"/>
      <c r="AAS42" s="37"/>
      <c r="AAT42" s="37"/>
      <c r="AAU42" s="37"/>
      <c r="AAV42" s="37"/>
      <c r="AAW42" s="37"/>
      <c r="AAX42" s="37"/>
      <c r="AAY42" s="37"/>
      <c r="AAZ42" s="37"/>
      <c r="ABA42" s="37"/>
      <c r="ABB42" s="37"/>
      <c r="ABC42" s="37"/>
      <c r="ABD42" s="37"/>
      <c r="ABE42" s="37"/>
      <c r="ABF42" s="37"/>
      <c r="ABG42" s="37"/>
      <c r="ABH42" s="37"/>
      <c r="ABI42" s="37"/>
      <c r="ABJ42" s="37"/>
      <c r="ABK42" s="37"/>
      <c r="ABL42" s="37"/>
      <c r="ABM42" s="37"/>
      <c r="ABN42" s="37"/>
      <c r="ABO42" s="37"/>
      <c r="ABP42" s="37"/>
      <c r="ABQ42" s="37"/>
      <c r="ABR42" s="37"/>
      <c r="ABS42" s="37"/>
      <c r="ABT42" s="37"/>
      <c r="ABU42" s="37"/>
      <c r="ABV42" s="37"/>
      <c r="ABW42" s="37"/>
      <c r="ABX42" s="37"/>
      <c r="ABY42" s="37"/>
      <c r="ABZ42" s="37"/>
      <c r="ACA42" s="37"/>
      <c r="ACB42" s="37"/>
      <c r="ACC42" s="37"/>
      <c r="ACD42" s="37"/>
      <c r="ACE42" s="37"/>
      <c r="ACF42" s="37"/>
      <c r="ACG42" s="37"/>
      <c r="ACH42" s="37"/>
      <c r="ACI42" s="37"/>
      <c r="ACJ42" s="37"/>
      <c r="ACK42" s="37"/>
      <c r="ACL42" s="37"/>
      <c r="ACM42" s="37"/>
      <c r="ACN42" s="37"/>
      <c r="ACO42" s="37"/>
      <c r="ACP42" s="37"/>
      <c r="ACQ42" s="37"/>
      <c r="ACR42" s="37"/>
      <c r="ACS42" s="37"/>
      <c r="ACT42" s="37"/>
      <c r="ACU42" s="37"/>
      <c r="ACV42" s="37"/>
      <c r="ACW42" s="37"/>
      <c r="ACX42" s="37"/>
      <c r="ACY42" s="37"/>
      <c r="ACZ42" s="37"/>
      <c r="ADA42" s="37"/>
      <c r="ADB42" s="37"/>
      <c r="ADC42" s="37"/>
      <c r="ADD42" s="37"/>
      <c r="ADE42" s="37"/>
      <c r="ADF42" s="37"/>
      <c r="ADG42" s="37"/>
      <c r="ADH42" s="37"/>
      <c r="ADI42" s="37"/>
      <c r="ADJ42" s="37"/>
      <c r="ADK42" s="37"/>
      <c r="ADL42" s="37"/>
      <c r="ADM42" s="37"/>
      <c r="ADN42" s="37"/>
      <c r="ADO42" s="37"/>
      <c r="ADP42" s="37"/>
      <c r="ADQ42" s="37"/>
      <c r="ADR42" s="37"/>
      <c r="ADS42" s="37"/>
      <c r="ADT42" s="37"/>
      <c r="ADU42" s="37"/>
      <c r="ADV42" s="37"/>
      <c r="ADW42" s="37"/>
      <c r="ADX42" s="37"/>
      <c r="ADY42" s="37"/>
      <c r="ADZ42" s="37"/>
      <c r="AEA42" s="37"/>
      <c r="AEB42" s="37"/>
      <c r="AEC42" s="37"/>
      <c r="AED42" s="37"/>
      <c r="AEE42" s="37"/>
      <c r="AEF42" s="37"/>
      <c r="AEG42" s="37"/>
      <c r="AEH42" s="37"/>
      <c r="AEI42" s="37"/>
      <c r="AEJ42" s="37"/>
      <c r="AEK42" s="37"/>
      <c r="AEL42" s="37"/>
      <c r="AEM42" s="37"/>
      <c r="AEN42" s="37"/>
      <c r="AEO42" s="37"/>
      <c r="AEP42" s="37"/>
      <c r="AEQ42" s="37"/>
      <c r="AER42" s="37"/>
      <c r="AES42" s="37"/>
      <c r="AET42" s="37"/>
      <c r="AEU42" s="37"/>
      <c r="AEV42" s="37"/>
      <c r="AEW42" s="37"/>
      <c r="AEX42" s="37"/>
      <c r="AEY42" s="37"/>
      <c r="AEZ42" s="37"/>
      <c r="AFA42" s="37"/>
      <c r="AFB42" s="37"/>
      <c r="AFC42" s="37"/>
      <c r="AFD42" s="37"/>
      <c r="AFE42" s="37"/>
      <c r="AFF42" s="37"/>
      <c r="AFG42" s="37"/>
      <c r="AFH42" s="37"/>
      <c r="AFI42" s="37"/>
      <c r="AFJ42" s="37"/>
      <c r="AFK42" s="37"/>
      <c r="AFL42" s="37"/>
      <c r="AFM42" s="37"/>
      <c r="AFN42" s="37"/>
      <c r="AFO42" s="37"/>
      <c r="AFP42" s="37"/>
      <c r="AFQ42" s="37"/>
      <c r="AFR42" s="37"/>
      <c r="AFS42" s="37"/>
      <c r="AFT42" s="37"/>
      <c r="AFU42" s="37"/>
      <c r="AFV42" s="37"/>
      <c r="AFW42" s="37"/>
      <c r="AFX42" s="37"/>
      <c r="AFY42" s="37"/>
      <c r="AFZ42" s="37"/>
      <c r="AGA42" s="37"/>
      <c r="AGB42" s="37"/>
      <c r="AGC42" s="37"/>
      <c r="AGD42" s="37"/>
      <c r="AGE42" s="37"/>
      <c r="AGF42" s="37"/>
      <c r="AGG42" s="37"/>
      <c r="AGH42" s="37"/>
      <c r="AGI42" s="37"/>
      <c r="AGJ42" s="37"/>
      <c r="AGK42" s="37"/>
      <c r="AGL42" s="37"/>
      <c r="AGM42" s="37"/>
      <c r="AGN42" s="37"/>
      <c r="AGO42" s="37"/>
      <c r="AGP42" s="37"/>
      <c r="AGQ42" s="37"/>
      <c r="AGR42" s="37"/>
      <c r="AGS42" s="37"/>
      <c r="AGT42" s="37"/>
      <c r="AGU42" s="37"/>
      <c r="AGV42" s="37"/>
      <c r="AGW42" s="37"/>
      <c r="AGX42" s="37"/>
      <c r="AGY42" s="37"/>
      <c r="AGZ42" s="37"/>
      <c r="AHA42" s="37"/>
      <c r="AHB42" s="37"/>
      <c r="AHC42" s="37"/>
      <c r="AHD42" s="37"/>
      <c r="AHE42" s="37"/>
      <c r="AHF42" s="37"/>
      <c r="AHG42" s="37"/>
      <c r="AHH42" s="37"/>
      <c r="AHI42" s="37"/>
      <c r="AHJ42" s="37"/>
      <c r="AHK42" s="37"/>
      <c r="AHL42" s="37"/>
      <c r="AHM42" s="37"/>
      <c r="AHN42" s="37"/>
      <c r="AHO42" s="37"/>
      <c r="AHP42" s="37"/>
      <c r="AHQ42" s="37"/>
      <c r="AHR42" s="37"/>
      <c r="AHS42" s="37"/>
      <c r="AHT42" s="37"/>
      <c r="AHU42" s="37"/>
      <c r="AHV42" s="37"/>
      <c r="AHW42" s="37"/>
      <c r="AHX42" s="37"/>
      <c r="AHY42" s="37"/>
      <c r="AHZ42" s="37"/>
      <c r="AIA42" s="37"/>
      <c r="AIB42" s="37"/>
      <c r="AIC42" s="37"/>
      <c r="AID42" s="37"/>
      <c r="AIE42" s="37"/>
      <c r="AIF42" s="37"/>
      <c r="AIG42" s="37"/>
      <c r="AIH42" s="37"/>
      <c r="AII42" s="37"/>
      <c r="AIJ42" s="37"/>
      <c r="AIK42" s="37"/>
      <c r="AIL42" s="37"/>
      <c r="AIM42" s="37"/>
      <c r="AIN42" s="37"/>
      <c r="AIO42" s="37"/>
      <c r="AIP42" s="37"/>
      <c r="AIQ42" s="37"/>
      <c r="AIR42" s="37"/>
      <c r="AIS42" s="37"/>
      <c r="AIT42" s="37"/>
      <c r="AIU42" s="37"/>
      <c r="AIV42" s="37"/>
      <c r="AIW42" s="37"/>
      <c r="AIX42" s="37"/>
      <c r="AIY42" s="37"/>
      <c r="AIZ42" s="37"/>
      <c r="AJA42" s="37"/>
      <c r="AJB42" s="37"/>
      <c r="AJC42" s="37"/>
      <c r="AJD42" s="37"/>
      <c r="AJE42" s="37"/>
      <c r="AJF42" s="37"/>
      <c r="AJG42" s="37"/>
      <c r="AJH42" s="37"/>
      <c r="AJI42" s="37"/>
      <c r="AJJ42" s="37"/>
      <c r="AJK42" s="37"/>
      <c r="AJL42" s="37"/>
      <c r="AJM42" s="37"/>
      <c r="AJN42" s="37"/>
      <c r="AJO42" s="37"/>
      <c r="AJP42" s="37"/>
      <c r="AJQ42" s="37"/>
      <c r="AJR42" s="37"/>
    </row>
    <row r="43" spans="1:954" s="38" customFormat="1" x14ac:dyDescent="0.2">
      <c r="A43" s="34"/>
      <c r="B43" s="35"/>
      <c r="C43" s="36"/>
      <c r="D43" s="36"/>
      <c r="E43" s="36"/>
      <c r="F43" s="36"/>
      <c r="G43" s="46"/>
      <c r="H43" s="45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  <c r="LI43" s="37"/>
      <c r="LJ43" s="37"/>
      <c r="LK43" s="37"/>
      <c r="LL43" s="37"/>
      <c r="LM43" s="37"/>
      <c r="LN43" s="37"/>
      <c r="LO43" s="37"/>
      <c r="LP43" s="37"/>
      <c r="LQ43" s="37"/>
      <c r="LR43" s="37"/>
      <c r="LS43" s="37"/>
      <c r="LT43" s="37"/>
      <c r="LU43" s="37"/>
      <c r="LV43" s="37"/>
      <c r="LW43" s="37"/>
      <c r="LX43" s="37"/>
      <c r="LY43" s="37"/>
      <c r="LZ43" s="37"/>
      <c r="MA43" s="37"/>
      <c r="MB43" s="37"/>
      <c r="MC43" s="37"/>
      <c r="MD43" s="37"/>
      <c r="ME43" s="37"/>
      <c r="MF43" s="37"/>
      <c r="MG43" s="37"/>
      <c r="MH43" s="37"/>
      <c r="MI43" s="37"/>
      <c r="MJ43" s="37"/>
      <c r="MK43" s="37"/>
      <c r="ML43" s="37"/>
      <c r="MM43" s="37"/>
      <c r="MN43" s="37"/>
      <c r="MO43" s="37"/>
      <c r="MP43" s="37"/>
      <c r="MQ43" s="37"/>
      <c r="MR43" s="37"/>
      <c r="MS43" s="37"/>
      <c r="MT43" s="37"/>
      <c r="MU43" s="37"/>
      <c r="MV43" s="37"/>
      <c r="MW43" s="37"/>
      <c r="MX43" s="37"/>
      <c r="MY43" s="37"/>
      <c r="MZ43" s="37"/>
      <c r="NA43" s="37"/>
      <c r="NB43" s="37"/>
      <c r="NC43" s="37"/>
      <c r="ND43" s="37"/>
      <c r="NE43" s="37"/>
      <c r="NF43" s="37"/>
      <c r="NG43" s="37"/>
      <c r="NH43" s="37"/>
      <c r="NI43" s="37"/>
      <c r="NJ43" s="37"/>
      <c r="NK43" s="37"/>
      <c r="NL43" s="37"/>
      <c r="NM43" s="37"/>
      <c r="NN43" s="37"/>
      <c r="NO43" s="37"/>
      <c r="NP43" s="37"/>
      <c r="NQ43" s="37"/>
      <c r="NR43" s="37"/>
      <c r="NS43" s="37"/>
      <c r="NT43" s="37"/>
      <c r="NU43" s="37"/>
      <c r="NV43" s="37"/>
      <c r="NW43" s="37"/>
      <c r="NX43" s="37"/>
      <c r="NY43" s="37"/>
      <c r="NZ43" s="37"/>
      <c r="OA43" s="37"/>
      <c r="OB43" s="37"/>
      <c r="OC43" s="37"/>
      <c r="OD43" s="37"/>
      <c r="OE43" s="37"/>
      <c r="OF43" s="37"/>
      <c r="OG43" s="37"/>
      <c r="OH43" s="37"/>
      <c r="OI43" s="37"/>
      <c r="OJ43" s="37"/>
      <c r="OK43" s="37"/>
      <c r="OL43" s="37"/>
      <c r="OM43" s="37"/>
      <c r="ON43" s="37"/>
      <c r="OO43" s="37"/>
      <c r="OP43" s="37"/>
      <c r="OQ43" s="37"/>
      <c r="OR43" s="37"/>
      <c r="OS43" s="37"/>
      <c r="OT43" s="37"/>
      <c r="OU43" s="37"/>
      <c r="OV43" s="37"/>
      <c r="OW43" s="37"/>
      <c r="OX43" s="37"/>
      <c r="OY43" s="37"/>
      <c r="OZ43" s="37"/>
      <c r="PA43" s="37"/>
      <c r="PB43" s="37"/>
      <c r="PC43" s="37"/>
      <c r="PD43" s="37"/>
      <c r="PE43" s="37"/>
      <c r="PF43" s="37"/>
      <c r="PG43" s="37"/>
      <c r="PH43" s="37"/>
      <c r="PI43" s="37"/>
      <c r="PJ43" s="37"/>
      <c r="PK43" s="37"/>
      <c r="PL43" s="37"/>
      <c r="PM43" s="37"/>
      <c r="PN43" s="37"/>
      <c r="PO43" s="37"/>
      <c r="PP43" s="37"/>
      <c r="PQ43" s="37"/>
      <c r="PR43" s="37"/>
      <c r="PS43" s="37"/>
      <c r="PT43" s="37"/>
      <c r="PU43" s="37"/>
      <c r="PV43" s="37"/>
      <c r="PW43" s="37"/>
      <c r="PX43" s="37"/>
      <c r="PY43" s="37"/>
      <c r="PZ43" s="37"/>
      <c r="QA43" s="37"/>
      <c r="QB43" s="37"/>
      <c r="QC43" s="37"/>
      <c r="QD43" s="37"/>
      <c r="QE43" s="37"/>
      <c r="QF43" s="37"/>
      <c r="QG43" s="37"/>
      <c r="QH43" s="37"/>
      <c r="QI43" s="37"/>
      <c r="QJ43" s="37"/>
      <c r="QK43" s="37"/>
      <c r="QL43" s="37"/>
      <c r="QM43" s="37"/>
      <c r="QN43" s="37"/>
      <c r="QO43" s="37"/>
      <c r="QP43" s="37"/>
      <c r="QQ43" s="37"/>
      <c r="QR43" s="37"/>
      <c r="QS43" s="37"/>
      <c r="QT43" s="37"/>
      <c r="QU43" s="37"/>
      <c r="QV43" s="37"/>
      <c r="QW43" s="37"/>
      <c r="QX43" s="37"/>
      <c r="QY43" s="37"/>
      <c r="QZ43" s="37"/>
      <c r="RA43" s="37"/>
      <c r="RB43" s="37"/>
      <c r="RC43" s="37"/>
      <c r="RD43" s="37"/>
      <c r="RE43" s="37"/>
      <c r="RF43" s="37"/>
      <c r="RG43" s="37"/>
      <c r="RH43" s="37"/>
      <c r="RI43" s="37"/>
      <c r="RJ43" s="37"/>
      <c r="RK43" s="37"/>
      <c r="RL43" s="37"/>
      <c r="RM43" s="37"/>
      <c r="RN43" s="37"/>
      <c r="RO43" s="37"/>
      <c r="RP43" s="37"/>
      <c r="RQ43" s="37"/>
      <c r="RR43" s="37"/>
      <c r="RS43" s="37"/>
      <c r="RT43" s="37"/>
      <c r="RU43" s="37"/>
      <c r="RV43" s="37"/>
      <c r="RW43" s="37"/>
      <c r="RX43" s="37"/>
      <c r="RY43" s="37"/>
      <c r="RZ43" s="37"/>
      <c r="SA43" s="37"/>
      <c r="SB43" s="37"/>
      <c r="SC43" s="37"/>
      <c r="SD43" s="37"/>
      <c r="SE43" s="37"/>
      <c r="SF43" s="37"/>
      <c r="SG43" s="37"/>
      <c r="SH43" s="37"/>
      <c r="SI43" s="37"/>
      <c r="SJ43" s="37"/>
      <c r="SK43" s="37"/>
      <c r="SL43" s="37"/>
      <c r="SM43" s="37"/>
      <c r="SN43" s="37"/>
      <c r="SO43" s="37"/>
      <c r="SP43" s="37"/>
      <c r="SQ43" s="37"/>
      <c r="SR43" s="37"/>
      <c r="SS43" s="37"/>
      <c r="ST43" s="37"/>
      <c r="SU43" s="37"/>
      <c r="SV43" s="37"/>
      <c r="SW43" s="37"/>
      <c r="SX43" s="37"/>
      <c r="SY43" s="37"/>
      <c r="SZ43" s="37"/>
      <c r="TA43" s="37"/>
      <c r="TB43" s="37"/>
      <c r="TC43" s="37"/>
      <c r="TD43" s="37"/>
      <c r="TE43" s="37"/>
      <c r="TF43" s="37"/>
      <c r="TG43" s="37"/>
      <c r="TH43" s="37"/>
      <c r="TI43" s="37"/>
      <c r="TJ43" s="37"/>
      <c r="TK43" s="37"/>
      <c r="TL43" s="37"/>
      <c r="TM43" s="37"/>
      <c r="TN43" s="37"/>
      <c r="TO43" s="37"/>
      <c r="TP43" s="37"/>
      <c r="TQ43" s="37"/>
      <c r="TR43" s="37"/>
      <c r="TS43" s="37"/>
      <c r="TT43" s="37"/>
      <c r="TU43" s="37"/>
      <c r="TV43" s="37"/>
      <c r="TW43" s="37"/>
      <c r="TX43" s="37"/>
      <c r="TY43" s="37"/>
      <c r="TZ43" s="37"/>
      <c r="UA43" s="37"/>
      <c r="UB43" s="37"/>
      <c r="UC43" s="37"/>
      <c r="UD43" s="37"/>
      <c r="UE43" s="37"/>
      <c r="UF43" s="37"/>
      <c r="UG43" s="37"/>
      <c r="UH43" s="37"/>
      <c r="UI43" s="37"/>
      <c r="UJ43" s="37"/>
      <c r="UK43" s="37"/>
      <c r="UL43" s="37"/>
      <c r="UM43" s="37"/>
      <c r="UN43" s="37"/>
      <c r="UO43" s="37"/>
      <c r="UP43" s="37"/>
      <c r="UQ43" s="37"/>
      <c r="UR43" s="37"/>
      <c r="US43" s="37"/>
      <c r="UT43" s="37"/>
      <c r="UU43" s="37"/>
      <c r="UV43" s="37"/>
      <c r="UW43" s="37"/>
      <c r="UX43" s="37"/>
      <c r="UY43" s="37"/>
      <c r="UZ43" s="37"/>
      <c r="VA43" s="37"/>
      <c r="VB43" s="37"/>
      <c r="VC43" s="37"/>
      <c r="VD43" s="37"/>
      <c r="VE43" s="37"/>
      <c r="VF43" s="37"/>
      <c r="VG43" s="37"/>
      <c r="VH43" s="37"/>
      <c r="VI43" s="37"/>
      <c r="VJ43" s="37"/>
      <c r="VK43" s="37"/>
      <c r="VL43" s="37"/>
      <c r="VM43" s="37"/>
      <c r="VN43" s="37"/>
      <c r="VO43" s="37"/>
      <c r="VP43" s="37"/>
      <c r="VQ43" s="37"/>
      <c r="VR43" s="37"/>
      <c r="VS43" s="37"/>
      <c r="VT43" s="37"/>
      <c r="VU43" s="37"/>
      <c r="VV43" s="37"/>
      <c r="VW43" s="37"/>
      <c r="VX43" s="37"/>
      <c r="VY43" s="37"/>
      <c r="VZ43" s="37"/>
      <c r="WA43" s="37"/>
      <c r="WB43" s="37"/>
      <c r="WC43" s="37"/>
      <c r="WD43" s="37"/>
      <c r="WE43" s="37"/>
      <c r="WF43" s="37"/>
      <c r="WG43" s="37"/>
      <c r="WH43" s="37"/>
      <c r="WI43" s="37"/>
      <c r="WJ43" s="37"/>
      <c r="WK43" s="37"/>
      <c r="WL43" s="37"/>
      <c r="WM43" s="37"/>
      <c r="WN43" s="37"/>
      <c r="WO43" s="37"/>
      <c r="WP43" s="37"/>
      <c r="WQ43" s="37"/>
      <c r="WR43" s="37"/>
      <c r="WS43" s="37"/>
      <c r="WT43" s="37"/>
      <c r="WU43" s="37"/>
      <c r="WV43" s="37"/>
      <c r="WW43" s="37"/>
      <c r="WX43" s="37"/>
      <c r="WY43" s="37"/>
      <c r="WZ43" s="37"/>
      <c r="XA43" s="37"/>
      <c r="XB43" s="37"/>
      <c r="XC43" s="37"/>
      <c r="XD43" s="37"/>
      <c r="XE43" s="37"/>
      <c r="XF43" s="37"/>
      <c r="XG43" s="37"/>
      <c r="XH43" s="37"/>
      <c r="XI43" s="37"/>
      <c r="XJ43" s="37"/>
      <c r="XK43" s="37"/>
      <c r="XL43" s="37"/>
      <c r="XM43" s="37"/>
      <c r="XN43" s="37"/>
      <c r="XO43" s="37"/>
      <c r="XP43" s="37"/>
      <c r="XQ43" s="37"/>
      <c r="XR43" s="37"/>
      <c r="XS43" s="37"/>
      <c r="XT43" s="37"/>
      <c r="XU43" s="37"/>
      <c r="XV43" s="37"/>
      <c r="XW43" s="37"/>
      <c r="XX43" s="37"/>
      <c r="XY43" s="37"/>
      <c r="XZ43" s="37"/>
      <c r="YA43" s="37"/>
      <c r="YB43" s="37"/>
      <c r="YC43" s="37"/>
      <c r="YD43" s="37"/>
      <c r="YE43" s="37"/>
      <c r="YF43" s="37"/>
      <c r="YG43" s="37"/>
      <c r="YH43" s="37"/>
      <c r="YI43" s="37"/>
      <c r="YJ43" s="37"/>
      <c r="YK43" s="37"/>
      <c r="YL43" s="37"/>
      <c r="YM43" s="37"/>
      <c r="YN43" s="37"/>
      <c r="YO43" s="37"/>
      <c r="YP43" s="37"/>
      <c r="YQ43" s="37"/>
      <c r="YR43" s="37"/>
      <c r="YS43" s="37"/>
      <c r="YT43" s="37"/>
      <c r="YU43" s="37"/>
      <c r="YV43" s="37"/>
      <c r="YW43" s="37"/>
      <c r="YX43" s="37"/>
      <c r="YY43" s="37"/>
      <c r="YZ43" s="37"/>
      <c r="ZA43" s="37"/>
      <c r="ZB43" s="37"/>
      <c r="ZC43" s="37"/>
      <c r="ZD43" s="37"/>
      <c r="ZE43" s="37"/>
      <c r="ZF43" s="37"/>
      <c r="ZG43" s="37"/>
      <c r="ZH43" s="37"/>
      <c r="ZI43" s="37"/>
      <c r="ZJ43" s="37"/>
      <c r="ZK43" s="37"/>
      <c r="ZL43" s="37"/>
      <c r="ZM43" s="37"/>
      <c r="ZN43" s="37"/>
      <c r="ZO43" s="37"/>
      <c r="ZP43" s="37"/>
      <c r="ZQ43" s="37"/>
      <c r="ZR43" s="37"/>
      <c r="ZS43" s="37"/>
      <c r="ZT43" s="37"/>
      <c r="ZU43" s="37"/>
      <c r="ZV43" s="37"/>
      <c r="ZW43" s="37"/>
      <c r="ZX43" s="37"/>
      <c r="ZY43" s="37"/>
      <c r="ZZ43" s="37"/>
      <c r="AAA43" s="37"/>
      <c r="AAB43" s="37"/>
      <c r="AAC43" s="37"/>
      <c r="AAD43" s="37"/>
      <c r="AAE43" s="37"/>
      <c r="AAF43" s="37"/>
      <c r="AAG43" s="37"/>
      <c r="AAH43" s="37"/>
      <c r="AAI43" s="37"/>
      <c r="AAJ43" s="37"/>
      <c r="AAK43" s="37"/>
      <c r="AAL43" s="37"/>
      <c r="AAM43" s="37"/>
      <c r="AAN43" s="37"/>
      <c r="AAO43" s="37"/>
      <c r="AAP43" s="37"/>
      <c r="AAQ43" s="37"/>
      <c r="AAR43" s="37"/>
      <c r="AAS43" s="37"/>
      <c r="AAT43" s="37"/>
      <c r="AAU43" s="37"/>
      <c r="AAV43" s="37"/>
      <c r="AAW43" s="37"/>
      <c r="AAX43" s="37"/>
      <c r="AAY43" s="37"/>
      <c r="AAZ43" s="37"/>
      <c r="ABA43" s="37"/>
      <c r="ABB43" s="37"/>
      <c r="ABC43" s="37"/>
      <c r="ABD43" s="37"/>
      <c r="ABE43" s="37"/>
      <c r="ABF43" s="37"/>
      <c r="ABG43" s="37"/>
      <c r="ABH43" s="37"/>
      <c r="ABI43" s="37"/>
      <c r="ABJ43" s="37"/>
      <c r="ABK43" s="37"/>
      <c r="ABL43" s="37"/>
      <c r="ABM43" s="37"/>
      <c r="ABN43" s="37"/>
      <c r="ABO43" s="37"/>
      <c r="ABP43" s="37"/>
      <c r="ABQ43" s="37"/>
      <c r="ABR43" s="37"/>
      <c r="ABS43" s="37"/>
      <c r="ABT43" s="37"/>
      <c r="ABU43" s="37"/>
      <c r="ABV43" s="37"/>
      <c r="ABW43" s="37"/>
      <c r="ABX43" s="37"/>
      <c r="ABY43" s="37"/>
      <c r="ABZ43" s="37"/>
      <c r="ACA43" s="37"/>
      <c r="ACB43" s="37"/>
      <c r="ACC43" s="37"/>
      <c r="ACD43" s="37"/>
      <c r="ACE43" s="37"/>
      <c r="ACF43" s="37"/>
      <c r="ACG43" s="37"/>
      <c r="ACH43" s="37"/>
      <c r="ACI43" s="37"/>
      <c r="ACJ43" s="37"/>
      <c r="ACK43" s="37"/>
      <c r="ACL43" s="37"/>
      <c r="ACM43" s="37"/>
      <c r="ACN43" s="37"/>
      <c r="ACO43" s="37"/>
      <c r="ACP43" s="37"/>
      <c r="ACQ43" s="37"/>
      <c r="ACR43" s="37"/>
      <c r="ACS43" s="37"/>
      <c r="ACT43" s="37"/>
      <c r="ACU43" s="37"/>
      <c r="ACV43" s="37"/>
      <c r="ACW43" s="37"/>
      <c r="ACX43" s="37"/>
      <c r="ACY43" s="37"/>
      <c r="ACZ43" s="37"/>
      <c r="ADA43" s="37"/>
      <c r="ADB43" s="37"/>
      <c r="ADC43" s="37"/>
      <c r="ADD43" s="37"/>
      <c r="ADE43" s="37"/>
      <c r="ADF43" s="37"/>
      <c r="ADG43" s="37"/>
      <c r="ADH43" s="37"/>
      <c r="ADI43" s="37"/>
      <c r="ADJ43" s="37"/>
      <c r="ADK43" s="37"/>
      <c r="ADL43" s="37"/>
      <c r="ADM43" s="37"/>
      <c r="ADN43" s="37"/>
      <c r="ADO43" s="37"/>
      <c r="ADP43" s="37"/>
      <c r="ADQ43" s="37"/>
      <c r="ADR43" s="37"/>
      <c r="ADS43" s="37"/>
      <c r="ADT43" s="37"/>
      <c r="ADU43" s="37"/>
      <c r="ADV43" s="37"/>
      <c r="ADW43" s="37"/>
      <c r="ADX43" s="37"/>
      <c r="ADY43" s="37"/>
      <c r="ADZ43" s="37"/>
      <c r="AEA43" s="37"/>
      <c r="AEB43" s="37"/>
      <c r="AEC43" s="37"/>
      <c r="AED43" s="37"/>
      <c r="AEE43" s="37"/>
      <c r="AEF43" s="37"/>
      <c r="AEG43" s="37"/>
      <c r="AEH43" s="37"/>
      <c r="AEI43" s="37"/>
      <c r="AEJ43" s="37"/>
      <c r="AEK43" s="37"/>
      <c r="AEL43" s="37"/>
      <c r="AEM43" s="37"/>
      <c r="AEN43" s="37"/>
      <c r="AEO43" s="37"/>
      <c r="AEP43" s="37"/>
      <c r="AEQ43" s="37"/>
      <c r="AER43" s="37"/>
      <c r="AES43" s="37"/>
      <c r="AET43" s="37"/>
      <c r="AEU43" s="37"/>
      <c r="AEV43" s="37"/>
      <c r="AEW43" s="37"/>
      <c r="AEX43" s="37"/>
      <c r="AEY43" s="37"/>
      <c r="AEZ43" s="37"/>
      <c r="AFA43" s="37"/>
      <c r="AFB43" s="37"/>
      <c r="AFC43" s="37"/>
      <c r="AFD43" s="37"/>
      <c r="AFE43" s="37"/>
      <c r="AFF43" s="37"/>
      <c r="AFG43" s="37"/>
      <c r="AFH43" s="37"/>
      <c r="AFI43" s="37"/>
      <c r="AFJ43" s="37"/>
      <c r="AFK43" s="37"/>
      <c r="AFL43" s="37"/>
      <c r="AFM43" s="37"/>
      <c r="AFN43" s="37"/>
      <c r="AFO43" s="37"/>
      <c r="AFP43" s="37"/>
      <c r="AFQ43" s="37"/>
      <c r="AFR43" s="37"/>
      <c r="AFS43" s="37"/>
      <c r="AFT43" s="37"/>
      <c r="AFU43" s="37"/>
      <c r="AFV43" s="37"/>
      <c r="AFW43" s="37"/>
      <c r="AFX43" s="37"/>
      <c r="AFY43" s="37"/>
      <c r="AFZ43" s="37"/>
      <c r="AGA43" s="37"/>
      <c r="AGB43" s="37"/>
      <c r="AGC43" s="37"/>
      <c r="AGD43" s="37"/>
      <c r="AGE43" s="37"/>
      <c r="AGF43" s="37"/>
      <c r="AGG43" s="37"/>
      <c r="AGH43" s="37"/>
      <c r="AGI43" s="37"/>
      <c r="AGJ43" s="37"/>
      <c r="AGK43" s="37"/>
      <c r="AGL43" s="37"/>
      <c r="AGM43" s="37"/>
      <c r="AGN43" s="37"/>
      <c r="AGO43" s="37"/>
      <c r="AGP43" s="37"/>
      <c r="AGQ43" s="37"/>
      <c r="AGR43" s="37"/>
      <c r="AGS43" s="37"/>
      <c r="AGT43" s="37"/>
      <c r="AGU43" s="37"/>
      <c r="AGV43" s="37"/>
      <c r="AGW43" s="37"/>
      <c r="AGX43" s="37"/>
      <c r="AGY43" s="37"/>
      <c r="AGZ43" s="37"/>
      <c r="AHA43" s="37"/>
      <c r="AHB43" s="37"/>
      <c r="AHC43" s="37"/>
      <c r="AHD43" s="37"/>
      <c r="AHE43" s="37"/>
      <c r="AHF43" s="37"/>
      <c r="AHG43" s="37"/>
      <c r="AHH43" s="37"/>
      <c r="AHI43" s="37"/>
      <c r="AHJ43" s="37"/>
      <c r="AHK43" s="37"/>
      <c r="AHL43" s="37"/>
      <c r="AHM43" s="37"/>
      <c r="AHN43" s="37"/>
      <c r="AHO43" s="37"/>
      <c r="AHP43" s="37"/>
      <c r="AHQ43" s="37"/>
      <c r="AHR43" s="37"/>
      <c r="AHS43" s="37"/>
      <c r="AHT43" s="37"/>
      <c r="AHU43" s="37"/>
      <c r="AHV43" s="37"/>
      <c r="AHW43" s="37"/>
      <c r="AHX43" s="37"/>
      <c r="AHY43" s="37"/>
      <c r="AHZ43" s="37"/>
      <c r="AIA43" s="37"/>
      <c r="AIB43" s="37"/>
      <c r="AIC43" s="37"/>
      <c r="AID43" s="37"/>
      <c r="AIE43" s="37"/>
      <c r="AIF43" s="37"/>
      <c r="AIG43" s="37"/>
      <c r="AIH43" s="37"/>
      <c r="AII43" s="37"/>
      <c r="AIJ43" s="37"/>
      <c r="AIK43" s="37"/>
      <c r="AIL43" s="37"/>
      <c r="AIM43" s="37"/>
      <c r="AIN43" s="37"/>
      <c r="AIO43" s="37"/>
      <c r="AIP43" s="37"/>
      <c r="AIQ43" s="37"/>
      <c r="AIR43" s="37"/>
      <c r="AIS43" s="37"/>
      <c r="AIT43" s="37"/>
      <c r="AIU43" s="37"/>
      <c r="AIV43" s="37"/>
      <c r="AIW43" s="37"/>
      <c r="AIX43" s="37"/>
      <c r="AIY43" s="37"/>
      <c r="AIZ43" s="37"/>
      <c r="AJA43" s="37"/>
      <c r="AJB43" s="37"/>
      <c r="AJC43" s="37"/>
      <c r="AJD43" s="37"/>
      <c r="AJE43" s="37"/>
      <c r="AJF43" s="37"/>
      <c r="AJG43" s="37"/>
      <c r="AJH43" s="37"/>
      <c r="AJI43" s="37"/>
      <c r="AJJ43" s="37"/>
      <c r="AJK43" s="37"/>
      <c r="AJL43" s="37"/>
      <c r="AJM43" s="37"/>
      <c r="AJN43" s="37"/>
      <c r="AJO43" s="37"/>
      <c r="AJP43" s="37"/>
      <c r="AJQ43" s="37"/>
      <c r="AJR43" s="37"/>
    </row>
    <row r="44" spans="1:954" s="38" customFormat="1" x14ac:dyDescent="0.2">
      <c r="A44" s="34"/>
      <c r="B44" s="35"/>
      <c r="C44" s="36"/>
      <c r="D44" s="36"/>
      <c r="E44" s="36"/>
      <c r="F44" s="36"/>
      <c r="G44" s="46"/>
      <c r="H44" s="45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  <c r="LI44" s="37"/>
      <c r="LJ44" s="37"/>
      <c r="LK44" s="37"/>
      <c r="LL44" s="37"/>
      <c r="LM44" s="37"/>
      <c r="LN44" s="37"/>
      <c r="LO44" s="37"/>
      <c r="LP44" s="37"/>
      <c r="LQ44" s="37"/>
      <c r="LR44" s="37"/>
      <c r="LS44" s="37"/>
      <c r="LT44" s="37"/>
      <c r="LU44" s="37"/>
      <c r="LV44" s="37"/>
      <c r="LW44" s="37"/>
      <c r="LX44" s="37"/>
      <c r="LY44" s="37"/>
      <c r="LZ44" s="37"/>
      <c r="MA44" s="37"/>
      <c r="MB44" s="37"/>
      <c r="MC44" s="37"/>
      <c r="MD44" s="37"/>
      <c r="ME44" s="37"/>
      <c r="MF44" s="37"/>
      <c r="MG44" s="37"/>
      <c r="MH44" s="37"/>
      <c r="MI44" s="37"/>
      <c r="MJ44" s="37"/>
      <c r="MK44" s="37"/>
      <c r="ML44" s="37"/>
      <c r="MM44" s="37"/>
      <c r="MN44" s="37"/>
      <c r="MO44" s="37"/>
      <c r="MP44" s="37"/>
      <c r="MQ44" s="37"/>
      <c r="MR44" s="37"/>
      <c r="MS44" s="37"/>
      <c r="MT44" s="37"/>
      <c r="MU44" s="37"/>
      <c r="MV44" s="37"/>
      <c r="MW44" s="37"/>
      <c r="MX44" s="37"/>
      <c r="MY44" s="37"/>
      <c r="MZ44" s="37"/>
      <c r="NA44" s="37"/>
      <c r="NB44" s="37"/>
      <c r="NC44" s="37"/>
      <c r="ND44" s="37"/>
      <c r="NE44" s="37"/>
      <c r="NF44" s="37"/>
      <c r="NG44" s="37"/>
      <c r="NH44" s="37"/>
      <c r="NI44" s="37"/>
      <c r="NJ44" s="37"/>
      <c r="NK44" s="37"/>
      <c r="NL44" s="37"/>
      <c r="NM44" s="37"/>
      <c r="NN44" s="37"/>
      <c r="NO44" s="37"/>
      <c r="NP44" s="37"/>
      <c r="NQ44" s="37"/>
      <c r="NR44" s="37"/>
      <c r="NS44" s="37"/>
      <c r="NT44" s="37"/>
      <c r="NU44" s="37"/>
      <c r="NV44" s="37"/>
      <c r="NW44" s="37"/>
      <c r="NX44" s="37"/>
      <c r="NY44" s="37"/>
      <c r="NZ44" s="37"/>
      <c r="OA44" s="37"/>
      <c r="OB44" s="37"/>
      <c r="OC44" s="37"/>
      <c r="OD44" s="37"/>
      <c r="OE44" s="37"/>
      <c r="OF44" s="37"/>
      <c r="OG44" s="37"/>
      <c r="OH44" s="37"/>
      <c r="OI44" s="37"/>
      <c r="OJ44" s="37"/>
      <c r="OK44" s="37"/>
      <c r="OL44" s="37"/>
      <c r="OM44" s="37"/>
      <c r="ON44" s="37"/>
      <c r="OO44" s="37"/>
      <c r="OP44" s="37"/>
      <c r="OQ44" s="37"/>
      <c r="OR44" s="37"/>
      <c r="OS44" s="37"/>
      <c r="OT44" s="37"/>
      <c r="OU44" s="37"/>
      <c r="OV44" s="37"/>
      <c r="OW44" s="37"/>
      <c r="OX44" s="37"/>
      <c r="OY44" s="37"/>
      <c r="OZ44" s="37"/>
      <c r="PA44" s="37"/>
      <c r="PB44" s="37"/>
      <c r="PC44" s="37"/>
      <c r="PD44" s="37"/>
      <c r="PE44" s="37"/>
      <c r="PF44" s="37"/>
      <c r="PG44" s="37"/>
      <c r="PH44" s="37"/>
      <c r="PI44" s="37"/>
      <c r="PJ44" s="37"/>
      <c r="PK44" s="37"/>
      <c r="PL44" s="37"/>
      <c r="PM44" s="37"/>
      <c r="PN44" s="37"/>
      <c r="PO44" s="37"/>
      <c r="PP44" s="37"/>
      <c r="PQ44" s="37"/>
      <c r="PR44" s="37"/>
      <c r="PS44" s="37"/>
      <c r="PT44" s="37"/>
      <c r="PU44" s="37"/>
      <c r="PV44" s="37"/>
      <c r="PW44" s="37"/>
      <c r="PX44" s="37"/>
      <c r="PY44" s="37"/>
      <c r="PZ44" s="37"/>
      <c r="QA44" s="37"/>
      <c r="QB44" s="37"/>
      <c r="QC44" s="37"/>
      <c r="QD44" s="37"/>
      <c r="QE44" s="37"/>
      <c r="QF44" s="37"/>
      <c r="QG44" s="37"/>
      <c r="QH44" s="37"/>
      <c r="QI44" s="37"/>
      <c r="QJ44" s="37"/>
      <c r="QK44" s="37"/>
      <c r="QL44" s="37"/>
      <c r="QM44" s="37"/>
      <c r="QN44" s="37"/>
      <c r="QO44" s="37"/>
      <c r="QP44" s="37"/>
      <c r="QQ44" s="37"/>
      <c r="QR44" s="37"/>
      <c r="QS44" s="37"/>
      <c r="QT44" s="37"/>
      <c r="QU44" s="37"/>
      <c r="QV44" s="37"/>
      <c r="QW44" s="37"/>
      <c r="QX44" s="37"/>
      <c r="QY44" s="37"/>
      <c r="QZ44" s="37"/>
      <c r="RA44" s="37"/>
      <c r="RB44" s="37"/>
      <c r="RC44" s="37"/>
      <c r="RD44" s="37"/>
      <c r="RE44" s="37"/>
      <c r="RF44" s="37"/>
      <c r="RG44" s="37"/>
      <c r="RH44" s="37"/>
      <c r="RI44" s="37"/>
      <c r="RJ44" s="37"/>
      <c r="RK44" s="37"/>
      <c r="RL44" s="37"/>
      <c r="RM44" s="37"/>
      <c r="RN44" s="37"/>
      <c r="RO44" s="37"/>
      <c r="RP44" s="37"/>
      <c r="RQ44" s="37"/>
      <c r="RR44" s="37"/>
      <c r="RS44" s="37"/>
      <c r="RT44" s="37"/>
      <c r="RU44" s="37"/>
      <c r="RV44" s="37"/>
      <c r="RW44" s="37"/>
      <c r="RX44" s="37"/>
      <c r="RY44" s="37"/>
      <c r="RZ44" s="37"/>
      <c r="SA44" s="37"/>
      <c r="SB44" s="37"/>
      <c r="SC44" s="37"/>
      <c r="SD44" s="37"/>
      <c r="SE44" s="37"/>
      <c r="SF44" s="37"/>
      <c r="SG44" s="37"/>
      <c r="SH44" s="37"/>
      <c r="SI44" s="37"/>
      <c r="SJ44" s="37"/>
      <c r="SK44" s="37"/>
      <c r="SL44" s="37"/>
      <c r="SM44" s="37"/>
      <c r="SN44" s="37"/>
      <c r="SO44" s="37"/>
      <c r="SP44" s="37"/>
      <c r="SQ44" s="37"/>
      <c r="SR44" s="37"/>
      <c r="SS44" s="37"/>
      <c r="ST44" s="37"/>
      <c r="SU44" s="37"/>
      <c r="SV44" s="37"/>
      <c r="SW44" s="37"/>
      <c r="SX44" s="37"/>
      <c r="SY44" s="37"/>
      <c r="SZ44" s="37"/>
      <c r="TA44" s="37"/>
      <c r="TB44" s="37"/>
      <c r="TC44" s="37"/>
      <c r="TD44" s="37"/>
      <c r="TE44" s="37"/>
      <c r="TF44" s="37"/>
      <c r="TG44" s="37"/>
      <c r="TH44" s="37"/>
      <c r="TI44" s="37"/>
      <c r="TJ44" s="37"/>
      <c r="TK44" s="37"/>
      <c r="TL44" s="37"/>
      <c r="TM44" s="37"/>
      <c r="TN44" s="37"/>
      <c r="TO44" s="37"/>
      <c r="TP44" s="37"/>
      <c r="TQ44" s="37"/>
      <c r="TR44" s="37"/>
      <c r="TS44" s="37"/>
      <c r="TT44" s="37"/>
      <c r="TU44" s="37"/>
      <c r="TV44" s="37"/>
      <c r="TW44" s="37"/>
      <c r="TX44" s="37"/>
      <c r="TY44" s="37"/>
      <c r="TZ44" s="37"/>
      <c r="UA44" s="37"/>
      <c r="UB44" s="37"/>
      <c r="UC44" s="37"/>
      <c r="UD44" s="37"/>
      <c r="UE44" s="37"/>
      <c r="UF44" s="37"/>
      <c r="UG44" s="37"/>
      <c r="UH44" s="37"/>
      <c r="UI44" s="37"/>
      <c r="UJ44" s="37"/>
      <c r="UK44" s="37"/>
      <c r="UL44" s="37"/>
      <c r="UM44" s="37"/>
      <c r="UN44" s="37"/>
      <c r="UO44" s="37"/>
      <c r="UP44" s="37"/>
      <c r="UQ44" s="37"/>
      <c r="UR44" s="37"/>
      <c r="US44" s="37"/>
      <c r="UT44" s="37"/>
      <c r="UU44" s="37"/>
      <c r="UV44" s="37"/>
      <c r="UW44" s="37"/>
      <c r="UX44" s="37"/>
      <c r="UY44" s="37"/>
      <c r="UZ44" s="37"/>
      <c r="VA44" s="37"/>
      <c r="VB44" s="37"/>
      <c r="VC44" s="37"/>
      <c r="VD44" s="37"/>
      <c r="VE44" s="37"/>
      <c r="VF44" s="37"/>
      <c r="VG44" s="37"/>
      <c r="VH44" s="37"/>
      <c r="VI44" s="37"/>
      <c r="VJ44" s="37"/>
      <c r="VK44" s="37"/>
      <c r="VL44" s="37"/>
      <c r="VM44" s="37"/>
      <c r="VN44" s="37"/>
      <c r="VO44" s="37"/>
      <c r="VP44" s="37"/>
      <c r="VQ44" s="37"/>
      <c r="VR44" s="37"/>
      <c r="VS44" s="37"/>
      <c r="VT44" s="37"/>
      <c r="VU44" s="37"/>
      <c r="VV44" s="37"/>
      <c r="VW44" s="37"/>
      <c r="VX44" s="37"/>
      <c r="VY44" s="37"/>
      <c r="VZ44" s="37"/>
      <c r="WA44" s="37"/>
      <c r="WB44" s="37"/>
      <c r="WC44" s="37"/>
      <c r="WD44" s="37"/>
      <c r="WE44" s="37"/>
      <c r="WF44" s="37"/>
      <c r="WG44" s="37"/>
      <c r="WH44" s="37"/>
      <c r="WI44" s="37"/>
      <c r="WJ44" s="37"/>
      <c r="WK44" s="37"/>
      <c r="WL44" s="37"/>
      <c r="WM44" s="37"/>
      <c r="WN44" s="37"/>
      <c r="WO44" s="37"/>
      <c r="WP44" s="37"/>
      <c r="WQ44" s="37"/>
      <c r="WR44" s="37"/>
      <c r="WS44" s="37"/>
      <c r="WT44" s="37"/>
      <c r="WU44" s="37"/>
      <c r="WV44" s="37"/>
      <c r="WW44" s="37"/>
      <c r="WX44" s="37"/>
      <c r="WY44" s="37"/>
      <c r="WZ44" s="37"/>
      <c r="XA44" s="37"/>
      <c r="XB44" s="37"/>
      <c r="XC44" s="37"/>
      <c r="XD44" s="37"/>
      <c r="XE44" s="37"/>
      <c r="XF44" s="37"/>
      <c r="XG44" s="37"/>
      <c r="XH44" s="37"/>
      <c r="XI44" s="37"/>
      <c r="XJ44" s="37"/>
      <c r="XK44" s="37"/>
      <c r="XL44" s="37"/>
      <c r="XM44" s="37"/>
      <c r="XN44" s="37"/>
      <c r="XO44" s="37"/>
      <c r="XP44" s="37"/>
      <c r="XQ44" s="37"/>
      <c r="XR44" s="37"/>
      <c r="XS44" s="37"/>
      <c r="XT44" s="37"/>
      <c r="XU44" s="37"/>
      <c r="XV44" s="37"/>
      <c r="XW44" s="37"/>
      <c r="XX44" s="37"/>
      <c r="XY44" s="37"/>
      <c r="XZ44" s="37"/>
      <c r="YA44" s="37"/>
      <c r="YB44" s="37"/>
      <c r="YC44" s="37"/>
      <c r="YD44" s="37"/>
      <c r="YE44" s="37"/>
      <c r="YF44" s="37"/>
      <c r="YG44" s="37"/>
      <c r="YH44" s="37"/>
      <c r="YI44" s="37"/>
      <c r="YJ44" s="37"/>
      <c r="YK44" s="37"/>
      <c r="YL44" s="37"/>
      <c r="YM44" s="37"/>
      <c r="YN44" s="37"/>
      <c r="YO44" s="37"/>
      <c r="YP44" s="37"/>
      <c r="YQ44" s="37"/>
      <c r="YR44" s="37"/>
      <c r="YS44" s="37"/>
      <c r="YT44" s="37"/>
      <c r="YU44" s="37"/>
      <c r="YV44" s="37"/>
      <c r="YW44" s="37"/>
      <c r="YX44" s="37"/>
      <c r="YY44" s="37"/>
      <c r="YZ44" s="37"/>
      <c r="ZA44" s="37"/>
      <c r="ZB44" s="37"/>
      <c r="ZC44" s="37"/>
      <c r="ZD44" s="37"/>
      <c r="ZE44" s="37"/>
      <c r="ZF44" s="37"/>
      <c r="ZG44" s="37"/>
      <c r="ZH44" s="37"/>
      <c r="ZI44" s="37"/>
      <c r="ZJ44" s="37"/>
      <c r="ZK44" s="37"/>
      <c r="ZL44" s="37"/>
      <c r="ZM44" s="37"/>
      <c r="ZN44" s="37"/>
      <c r="ZO44" s="37"/>
      <c r="ZP44" s="37"/>
      <c r="ZQ44" s="37"/>
      <c r="ZR44" s="37"/>
      <c r="ZS44" s="37"/>
      <c r="ZT44" s="37"/>
      <c r="ZU44" s="37"/>
      <c r="ZV44" s="37"/>
      <c r="ZW44" s="37"/>
      <c r="ZX44" s="37"/>
      <c r="ZY44" s="37"/>
      <c r="ZZ44" s="37"/>
      <c r="AAA44" s="37"/>
      <c r="AAB44" s="37"/>
      <c r="AAC44" s="37"/>
      <c r="AAD44" s="37"/>
      <c r="AAE44" s="37"/>
      <c r="AAF44" s="37"/>
      <c r="AAG44" s="37"/>
      <c r="AAH44" s="37"/>
      <c r="AAI44" s="37"/>
      <c r="AAJ44" s="37"/>
      <c r="AAK44" s="37"/>
      <c r="AAL44" s="37"/>
      <c r="AAM44" s="37"/>
      <c r="AAN44" s="37"/>
      <c r="AAO44" s="37"/>
      <c r="AAP44" s="37"/>
      <c r="AAQ44" s="37"/>
      <c r="AAR44" s="37"/>
      <c r="AAS44" s="37"/>
      <c r="AAT44" s="37"/>
      <c r="AAU44" s="37"/>
      <c r="AAV44" s="37"/>
      <c r="AAW44" s="37"/>
      <c r="AAX44" s="37"/>
      <c r="AAY44" s="37"/>
      <c r="AAZ44" s="37"/>
      <c r="ABA44" s="37"/>
      <c r="ABB44" s="37"/>
      <c r="ABC44" s="37"/>
      <c r="ABD44" s="37"/>
      <c r="ABE44" s="37"/>
      <c r="ABF44" s="37"/>
      <c r="ABG44" s="37"/>
      <c r="ABH44" s="37"/>
      <c r="ABI44" s="37"/>
      <c r="ABJ44" s="37"/>
      <c r="ABK44" s="37"/>
      <c r="ABL44" s="37"/>
      <c r="ABM44" s="37"/>
      <c r="ABN44" s="37"/>
      <c r="ABO44" s="37"/>
      <c r="ABP44" s="37"/>
      <c r="ABQ44" s="37"/>
      <c r="ABR44" s="37"/>
      <c r="ABS44" s="37"/>
      <c r="ABT44" s="37"/>
      <c r="ABU44" s="37"/>
      <c r="ABV44" s="37"/>
      <c r="ABW44" s="37"/>
      <c r="ABX44" s="37"/>
      <c r="ABY44" s="37"/>
      <c r="ABZ44" s="37"/>
      <c r="ACA44" s="37"/>
      <c r="ACB44" s="37"/>
      <c r="ACC44" s="37"/>
      <c r="ACD44" s="37"/>
      <c r="ACE44" s="37"/>
      <c r="ACF44" s="37"/>
      <c r="ACG44" s="37"/>
      <c r="ACH44" s="37"/>
      <c r="ACI44" s="37"/>
      <c r="ACJ44" s="37"/>
      <c r="ACK44" s="37"/>
      <c r="ACL44" s="37"/>
      <c r="ACM44" s="37"/>
      <c r="ACN44" s="37"/>
      <c r="ACO44" s="37"/>
      <c r="ACP44" s="37"/>
      <c r="ACQ44" s="37"/>
      <c r="ACR44" s="37"/>
      <c r="ACS44" s="37"/>
      <c r="ACT44" s="37"/>
      <c r="ACU44" s="37"/>
      <c r="ACV44" s="37"/>
      <c r="ACW44" s="37"/>
      <c r="ACX44" s="37"/>
      <c r="ACY44" s="37"/>
      <c r="ACZ44" s="37"/>
      <c r="ADA44" s="37"/>
      <c r="ADB44" s="37"/>
      <c r="ADC44" s="37"/>
      <c r="ADD44" s="37"/>
      <c r="ADE44" s="37"/>
      <c r="ADF44" s="37"/>
      <c r="ADG44" s="37"/>
      <c r="ADH44" s="37"/>
      <c r="ADI44" s="37"/>
      <c r="ADJ44" s="37"/>
      <c r="ADK44" s="37"/>
      <c r="ADL44" s="37"/>
      <c r="ADM44" s="37"/>
      <c r="ADN44" s="37"/>
      <c r="ADO44" s="37"/>
      <c r="ADP44" s="37"/>
      <c r="ADQ44" s="37"/>
      <c r="ADR44" s="37"/>
      <c r="ADS44" s="37"/>
      <c r="ADT44" s="37"/>
      <c r="ADU44" s="37"/>
      <c r="ADV44" s="37"/>
      <c r="ADW44" s="37"/>
      <c r="ADX44" s="37"/>
      <c r="ADY44" s="37"/>
      <c r="ADZ44" s="37"/>
      <c r="AEA44" s="37"/>
      <c r="AEB44" s="37"/>
      <c r="AEC44" s="37"/>
      <c r="AED44" s="37"/>
      <c r="AEE44" s="37"/>
      <c r="AEF44" s="37"/>
      <c r="AEG44" s="37"/>
      <c r="AEH44" s="37"/>
      <c r="AEI44" s="37"/>
      <c r="AEJ44" s="37"/>
      <c r="AEK44" s="37"/>
      <c r="AEL44" s="37"/>
      <c r="AEM44" s="37"/>
      <c r="AEN44" s="37"/>
      <c r="AEO44" s="37"/>
      <c r="AEP44" s="37"/>
      <c r="AEQ44" s="37"/>
      <c r="AER44" s="37"/>
      <c r="AES44" s="37"/>
      <c r="AET44" s="37"/>
      <c r="AEU44" s="37"/>
      <c r="AEV44" s="37"/>
      <c r="AEW44" s="37"/>
      <c r="AEX44" s="37"/>
      <c r="AEY44" s="37"/>
      <c r="AEZ44" s="37"/>
      <c r="AFA44" s="37"/>
      <c r="AFB44" s="37"/>
      <c r="AFC44" s="37"/>
      <c r="AFD44" s="37"/>
      <c r="AFE44" s="37"/>
      <c r="AFF44" s="37"/>
      <c r="AFG44" s="37"/>
      <c r="AFH44" s="37"/>
      <c r="AFI44" s="37"/>
      <c r="AFJ44" s="37"/>
      <c r="AFK44" s="37"/>
      <c r="AFL44" s="37"/>
      <c r="AFM44" s="37"/>
      <c r="AFN44" s="37"/>
      <c r="AFO44" s="37"/>
      <c r="AFP44" s="37"/>
      <c r="AFQ44" s="37"/>
      <c r="AFR44" s="37"/>
      <c r="AFS44" s="37"/>
      <c r="AFT44" s="37"/>
      <c r="AFU44" s="37"/>
      <c r="AFV44" s="37"/>
      <c r="AFW44" s="37"/>
      <c r="AFX44" s="37"/>
      <c r="AFY44" s="37"/>
      <c r="AFZ44" s="37"/>
      <c r="AGA44" s="37"/>
      <c r="AGB44" s="37"/>
      <c r="AGC44" s="37"/>
      <c r="AGD44" s="37"/>
      <c r="AGE44" s="37"/>
      <c r="AGF44" s="37"/>
      <c r="AGG44" s="37"/>
      <c r="AGH44" s="37"/>
      <c r="AGI44" s="37"/>
      <c r="AGJ44" s="37"/>
      <c r="AGK44" s="37"/>
      <c r="AGL44" s="37"/>
      <c r="AGM44" s="37"/>
      <c r="AGN44" s="37"/>
      <c r="AGO44" s="37"/>
      <c r="AGP44" s="37"/>
      <c r="AGQ44" s="37"/>
      <c r="AGR44" s="37"/>
      <c r="AGS44" s="37"/>
      <c r="AGT44" s="37"/>
      <c r="AGU44" s="37"/>
      <c r="AGV44" s="37"/>
      <c r="AGW44" s="37"/>
      <c r="AGX44" s="37"/>
      <c r="AGY44" s="37"/>
      <c r="AGZ44" s="37"/>
      <c r="AHA44" s="37"/>
      <c r="AHB44" s="37"/>
      <c r="AHC44" s="37"/>
      <c r="AHD44" s="37"/>
      <c r="AHE44" s="37"/>
      <c r="AHF44" s="37"/>
      <c r="AHG44" s="37"/>
      <c r="AHH44" s="37"/>
      <c r="AHI44" s="37"/>
      <c r="AHJ44" s="37"/>
      <c r="AHK44" s="37"/>
      <c r="AHL44" s="37"/>
      <c r="AHM44" s="37"/>
      <c r="AHN44" s="37"/>
      <c r="AHO44" s="37"/>
      <c r="AHP44" s="37"/>
      <c r="AHQ44" s="37"/>
      <c r="AHR44" s="37"/>
      <c r="AHS44" s="37"/>
      <c r="AHT44" s="37"/>
      <c r="AHU44" s="37"/>
      <c r="AHV44" s="37"/>
      <c r="AHW44" s="37"/>
      <c r="AHX44" s="37"/>
      <c r="AHY44" s="37"/>
      <c r="AHZ44" s="37"/>
      <c r="AIA44" s="37"/>
      <c r="AIB44" s="37"/>
      <c r="AIC44" s="37"/>
      <c r="AID44" s="37"/>
      <c r="AIE44" s="37"/>
      <c r="AIF44" s="37"/>
      <c r="AIG44" s="37"/>
      <c r="AIH44" s="37"/>
      <c r="AII44" s="37"/>
      <c r="AIJ44" s="37"/>
      <c r="AIK44" s="37"/>
      <c r="AIL44" s="37"/>
      <c r="AIM44" s="37"/>
      <c r="AIN44" s="37"/>
      <c r="AIO44" s="37"/>
      <c r="AIP44" s="37"/>
      <c r="AIQ44" s="37"/>
      <c r="AIR44" s="37"/>
      <c r="AIS44" s="37"/>
      <c r="AIT44" s="37"/>
      <c r="AIU44" s="37"/>
      <c r="AIV44" s="37"/>
      <c r="AIW44" s="37"/>
      <c r="AIX44" s="37"/>
      <c r="AIY44" s="37"/>
      <c r="AIZ44" s="37"/>
      <c r="AJA44" s="37"/>
      <c r="AJB44" s="37"/>
      <c r="AJC44" s="37"/>
      <c r="AJD44" s="37"/>
      <c r="AJE44" s="37"/>
      <c r="AJF44" s="37"/>
      <c r="AJG44" s="37"/>
      <c r="AJH44" s="37"/>
      <c r="AJI44" s="37"/>
      <c r="AJJ44" s="37"/>
      <c r="AJK44" s="37"/>
      <c r="AJL44" s="37"/>
      <c r="AJM44" s="37"/>
      <c r="AJN44" s="37"/>
      <c r="AJO44" s="37"/>
      <c r="AJP44" s="37"/>
      <c r="AJQ44" s="37"/>
      <c r="AJR44" s="37"/>
    </row>
    <row r="45" spans="1:954" s="38" customFormat="1" x14ac:dyDescent="0.2">
      <c r="A45" s="34"/>
      <c r="B45" s="35"/>
      <c r="C45" s="36"/>
      <c r="D45" s="36"/>
      <c r="E45" s="36"/>
      <c r="F45" s="36"/>
      <c r="G45" s="46"/>
      <c r="H45" s="45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  <c r="LI45" s="37"/>
      <c r="LJ45" s="37"/>
      <c r="LK45" s="37"/>
      <c r="LL45" s="37"/>
      <c r="LM45" s="37"/>
      <c r="LN45" s="37"/>
      <c r="LO45" s="37"/>
      <c r="LP45" s="37"/>
      <c r="LQ45" s="37"/>
      <c r="LR45" s="37"/>
      <c r="LS45" s="37"/>
      <c r="LT45" s="37"/>
      <c r="LU45" s="37"/>
      <c r="LV45" s="37"/>
      <c r="LW45" s="37"/>
      <c r="LX45" s="37"/>
      <c r="LY45" s="37"/>
      <c r="LZ45" s="37"/>
      <c r="MA45" s="37"/>
      <c r="MB45" s="37"/>
      <c r="MC45" s="37"/>
      <c r="MD45" s="37"/>
      <c r="ME45" s="37"/>
      <c r="MF45" s="37"/>
      <c r="MG45" s="37"/>
      <c r="MH45" s="37"/>
      <c r="MI45" s="37"/>
      <c r="MJ45" s="37"/>
      <c r="MK45" s="37"/>
      <c r="ML45" s="37"/>
      <c r="MM45" s="37"/>
      <c r="MN45" s="37"/>
      <c r="MO45" s="37"/>
      <c r="MP45" s="37"/>
      <c r="MQ45" s="37"/>
      <c r="MR45" s="37"/>
      <c r="MS45" s="37"/>
      <c r="MT45" s="37"/>
      <c r="MU45" s="37"/>
      <c r="MV45" s="37"/>
      <c r="MW45" s="37"/>
      <c r="MX45" s="37"/>
      <c r="MY45" s="37"/>
      <c r="MZ45" s="37"/>
      <c r="NA45" s="37"/>
      <c r="NB45" s="37"/>
      <c r="NC45" s="37"/>
      <c r="ND45" s="37"/>
      <c r="NE45" s="37"/>
      <c r="NF45" s="37"/>
      <c r="NG45" s="37"/>
      <c r="NH45" s="37"/>
      <c r="NI45" s="37"/>
      <c r="NJ45" s="37"/>
      <c r="NK45" s="37"/>
      <c r="NL45" s="37"/>
      <c r="NM45" s="37"/>
      <c r="NN45" s="37"/>
      <c r="NO45" s="37"/>
      <c r="NP45" s="37"/>
      <c r="NQ45" s="37"/>
      <c r="NR45" s="37"/>
      <c r="NS45" s="37"/>
      <c r="NT45" s="37"/>
      <c r="NU45" s="37"/>
      <c r="NV45" s="37"/>
      <c r="NW45" s="37"/>
      <c r="NX45" s="37"/>
      <c r="NY45" s="37"/>
      <c r="NZ45" s="37"/>
      <c r="OA45" s="37"/>
      <c r="OB45" s="37"/>
      <c r="OC45" s="37"/>
      <c r="OD45" s="37"/>
      <c r="OE45" s="37"/>
      <c r="OF45" s="37"/>
      <c r="OG45" s="37"/>
      <c r="OH45" s="37"/>
      <c r="OI45" s="37"/>
      <c r="OJ45" s="37"/>
      <c r="OK45" s="37"/>
      <c r="OL45" s="37"/>
      <c r="OM45" s="37"/>
      <c r="ON45" s="37"/>
      <c r="OO45" s="37"/>
      <c r="OP45" s="37"/>
      <c r="OQ45" s="37"/>
      <c r="OR45" s="37"/>
      <c r="OS45" s="37"/>
      <c r="OT45" s="37"/>
      <c r="OU45" s="37"/>
      <c r="OV45" s="37"/>
      <c r="OW45" s="37"/>
      <c r="OX45" s="37"/>
      <c r="OY45" s="37"/>
      <c r="OZ45" s="37"/>
      <c r="PA45" s="37"/>
      <c r="PB45" s="37"/>
      <c r="PC45" s="37"/>
      <c r="PD45" s="37"/>
      <c r="PE45" s="37"/>
      <c r="PF45" s="37"/>
      <c r="PG45" s="37"/>
      <c r="PH45" s="37"/>
      <c r="PI45" s="37"/>
      <c r="PJ45" s="37"/>
      <c r="PK45" s="37"/>
      <c r="PL45" s="37"/>
      <c r="PM45" s="37"/>
      <c r="PN45" s="37"/>
      <c r="PO45" s="37"/>
      <c r="PP45" s="37"/>
      <c r="PQ45" s="37"/>
      <c r="PR45" s="37"/>
      <c r="PS45" s="37"/>
      <c r="PT45" s="37"/>
      <c r="PU45" s="37"/>
      <c r="PV45" s="37"/>
      <c r="PW45" s="37"/>
      <c r="PX45" s="37"/>
      <c r="PY45" s="37"/>
      <c r="PZ45" s="37"/>
      <c r="QA45" s="37"/>
      <c r="QB45" s="37"/>
      <c r="QC45" s="37"/>
      <c r="QD45" s="37"/>
      <c r="QE45" s="37"/>
      <c r="QF45" s="37"/>
      <c r="QG45" s="37"/>
      <c r="QH45" s="37"/>
      <c r="QI45" s="37"/>
      <c r="QJ45" s="37"/>
      <c r="QK45" s="37"/>
      <c r="QL45" s="37"/>
      <c r="QM45" s="37"/>
      <c r="QN45" s="37"/>
      <c r="QO45" s="37"/>
      <c r="QP45" s="37"/>
      <c r="QQ45" s="37"/>
      <c r="QR45" s="37"/>
      <c r="QS45" s="37"/>
      <c r="QT45" s="37"/>
      <c r="QU45" s="37"/>
      <c r="QV45" s="37"/>
      <c r="QW45" s="37"/>
      <c r="QX45" s="37"/>
      <c r="QY45" s="37"/>
      <c r="QZ45" s="37"/>
      <c r="RA45" s="37"/>
      <c r="RB45" s="37"/>
      <c r="RC45" s="37"/>
      <c r="RD45" s="37"/>
      <c r="RE45" s="37"/>
      <c r="RF45" s="37"/>
      <c r="RG45" s="37"/>
      <c r="RH45" s="37"/>
      <c r="RI45" s="37"/>
      <c r="RJ45" s="37"/>
      <c r="RK45" s="37"/>
      <c r="RL45" s="37"/>
      <c r="RM45" s="37"/>
      <c r="RN45" s="37"/>
      <c r="RO45" s="37"/>
      <c r="RP45" s="37"/>
      <c r="RQ45" s="37"/>
      <c r="RR45" s="37"/>
      <c r="RS45" s="37"/>
      <c r="RT45" s="37"/>
      <c r="RU45" s="37"/>
      <c r="RV45" s="37"/>
      <c r="RW45" s="37"/>
      <c r="RX45" s="37"/>
      <c r="RY45" s="37"/>
      <c r="RZ45" s="37"/>
      <c r="SA45" s="37"/>
      <c r="SB45" s="37"/>
      <c r="SC45" s="37"/>
      <c r="SD45" s="37"/>
      <c r="SE45" s="37"/>
      <c r="SF45" s="37"/>
      <c r="SG45" s="37"/>
      <c r="SH45" s="37"/>
      <c r="SI45" s="37"/>
      <c r="SJ45" s="37"/>
      <c r="SK45" s="37"/>
      <c r="SL45" s="37"/>
      <c r="SM45" s="37"/>
      <c r="SN45" s="37"/>
      <c r="SO45" s="37"/>
      <c r="SP45" s="37"/>
      <c r="SQ45" s="37"/>
      <c r="SR45" s="37"/>
      <c r="SS45" s="37"/>
      <c r="ST45" s="37"/>
      <c r="SU45" s="37"/>
      <c r="SV45" s="37"/>
      <c r="SW45" s="37"/>
      <c r="SX45" s="37"/>
      <c r="SY45" s="37"/>
      <c r="SZ45" s="37"/>
      <c r="TA45" s="37"/>
      <c r="TB45" s="37"/>
      <c r="TC45" s="37"/>
      <c r="TD45" s="37"/>
      <c r="TE45" s="37"/>
      <c r="TF45" s="37"/>
      <c r="TG45" s="37"/>
      <c r="TH45" s="37"/>
      <c r="TI45" s="37"/>
      <c r="TJ45" s="37"/>
      <c r="TK45" s="37"/>
      <c r="TL45" s="37"/>
      <c r="TM45" s="37"/>
      <c r="TN45" s="37"/>
      <c r="TO45" s="37"/>
      <c r="TP45" s="37"/>
      <c r="TQ45" s="37"/>
      <c r="TR45" s="37"/>
      <c r="TS45" s="37"/>
      <c r="TT45" s="37"/>
      <c r="TU45" s="37"/>
      <c r="TV45" s="37"/>
      <c r="TW45" s="37"/>
      <c r="TX45" s="37"/>
      <c r="TY45" s="37"/>
      <c r="TZ45" s="37"/>
      <c r="UA45" s="37"/>
      <c r="UB45" s="37"/>
      <c r="UC45" s="37"/>
      <c r="UD45" s="37"/>
      <c r="UE45" s="37"/>
      <c r="UF45" s="37"/>
      <c r="UG45" s="37"/>
      <c r="UH45" s="37"/>
      <c r="UI45" s="37"/>
      <c r="UJ45" s="37"/>
      <c r="UK45" s="37"/>
      <c r="UL45" s="37"/>
      <c r="UM45" s="37"/>
      <c r="UN45" s="37"/>
      <c r="UO45" s="37"/>
      <c r="UP45" s="37"/>
      <c r="UQ45" s="37"/>
      <c r="UR45" s="37"/>
      <c r="US45" s="37"/>
      <c r="UT45" s="37"/>
      <c r="UU45" s="37"/>
      <c r="UV45" s="37"/>
      <c r="UW45" s="37"/>
      <c r="UX45" s="37"/>
      <c r="UY45" s="37"/>
      <c r="UZ45" s="37"/>
      <c r="VA45" s="37"/>
      <c r="VB45" s="37"/>
      <c r="VC45" s="37"/>
      <c r="VD45" s="37"/>
      <c r="VE45" s="37"/>
      <c r="VF45" s="37"/>
      <c r="VG45" s="37"/>
      <c r="VH45" s="37"/>
      <c r="VI45" s="37"/>
      <c r="VJ45" s="37"/>
      <c r="VK45" s="37"/>
      <c r="VL45" s="37"/>
      <c r="VM45" s="37"/>
      <c r="VN45" s="37"/>
      <c r="VO45" s="37"/>
      <c r="VP45" s="37"/>
      <c r="VQ45" s="37"/>
      <c r="VR45" s="37"/>
      <c r="VS45" s="37"/>
      <c r="VT45" s="37"/>
      <c r="VU45" s="37"/>
      <c r="VV45" s="37"/>
      <c r="VW45" s="37"/>
      <c r="VX45" s="37"/>
      <c r="VY45" s="37"/>
      <c r="VZ45" s="37"/>
      <c r="WA45" s="37"/>
      <c r="WB45" s="37"/>
      <c r="WC45" s="37"/>
      <c r="WD45" s="37"/>
      <c r="WE45" s="37"/>
      <c r="WF45" s="37"/>
      <c r="WG45" s="37"/>
      <c r="WH45" s="37"/>
      <c r="WI45" s="37"/>
      <c r="WJ45" s="37"/>
      <c r="WK45" s="37"/>
      <c r="WL45" s="37"/>
      <c r="WM45" s="37"/>
      <c r="WN45" s="37"/>
      <c r="WO45" s="37"/>
      <c r="WP45" s="37"/>
      <c r="WQ45" s="37"/>
      <c r="WR45" s="37"/>
      <c r="WS45" s="37"/>
      <c r="WT45" s="37"/>
      <c r="WU45" s="37"/>
      <c r="WV45" s="37"/>
      <c r="WW45" s="37"/>
      <c r="WX45" s="37"/>
      <c r="WY45" s="37"/>
      <c r="WZ45" s="37"/>
      <c r="XA45" s="37"/>
      <c r="XB45" s="37"/>
      <c r="XC45" s="37"/>
      <c r="XD45" s="37"/>
      <c r="XE45" s="37"/>
      <c r="XF45" s="37"/>
      <c r="XG45" s="37"/>
      <c r="XH45" s="37"/>
      <c r="XI45" s="37"/>
      <c r="XJ45" s="37"/>
      <c r="XK45" s="37"/>
      <c r="XL45" s="37"/>
      <c r="XM45" s="37"/>
      <c r="XN45" s="37"/>
      <c r="XO45" s="37"/>
      <c r="XP45" s="37"/>
      <c r="XQ45" s="37"/>
      <c r="XR45" s="37"/>
      <c r="XS45" s="37"/>
      <c r="XT45" s="37"/>
      <c r="XU45" s="37"/>
      <c r="XV45" s="37"/>
      <c r="XW45" s="37"/>
      <c r="XX45" s="37"/>
      <c r="XY45" s="37"/>
      <c r="XZ45" s="37"/>
      <c r="YA45" s="37"/>
      <c r="YB45" s="37"/>
      <c r="YC45" s="37"/>
      <c r="YD45" s="37"/>
      <c r="YE45" s="37"/>
      <c r="YF45" s="37"/>
      <c r="YG45" s="37"/>
      <c r="YH45" s="37"/>
      <c r="YI45" s="37"/>
      <c r="YJ45" s="37"/>
      <c r="YK45" s="37"/>
      <c r="YL45" s="37"/>
      <c r="YM45" s="37"/>
      <c r="YN45" s="37"/>
      <c r="YO45" s="37"/>
      <c r="YP45" s="37"/>
      <c r="YQ45" s="37"/>
      <c r="YR45" s="37"/>
      <c r="YS45" s="37"/>
      <c r="YT45" s="37"/>
      <c r="YU45" s="37"/>
      <c r="YV45" s="37"/>
      <c r="YW45" s="37"/>
      <c r="YX45" s="37"/>
      <c r="YY45" s="37"/>
      <c r="YZ45" s="37"/>
      <c r="ZA45" s="37"/>
      <c r="ZB45" s="37"/>
      <c r="ZC45" s="37"/>
      <c r="ZD45" s="37"/>
      <c r="ZE45" s="37"/>
      <c r="ZF45" s="37"/>
      <c r="ZG45" s="37"/>
      <c r="ZH45" s="37"/>
      <c r="ZI45" s="37"/>
      <c r="ZJ45" s="37"/>
      <c r="ZK45" s="37"/>
      <c r="ZL45" s="37"/>
      <c r="ZM45" s="37"/>
      <c r="ZN45" s="37"/>
      <c r="ZO45" s="37"/>
      <c r="ZP45" s="37"/>
      <c r="ZQ45" s="37"/>
      <c r="ZR45" s="37"/>
      <c r="ZS45" s="37"/>
      <c r="ZT45" s="37"/>
      <c r="ZU45" s="37"/>
      <c r="ZV45" s="37"/>
      <c r="ZW45" s="37"/>
      <c r="ZX45" s="37"/>
      <c r="ZY45" s="37"/>
      <c r="ZZ45" s="37"/>
      <c r="AAA45" s="37"/>
      <c r="AAB45" s="37"/>
      <c r="AAC45" s="37"/>
      <c r="AAD45" s="37"/>
      <c r="AAE45" s="37"/>
      <c r="AAF45" s="37"/>
      <c r="AAG45" s="37"/>
      <c r="AAH45" s="37"/>
      <c r="AAI45" s="37"/>
      <c r="AAJ45" s="37"/>
      <c r="AAK45" s="37"/>
      <c r="AAL45" s="37"/>
      <c r="AAM45" s="37"/>
      <c r="AAN45" s="37"/>
      <c r="AAO45" s="37"/>
      <c r="AAP45" s="37"/>
      <c r="AAQ45" s="37"/>
      <c r="AAR45" s="37"/>
      <c r="AAS45" s="37"/>
      <c r="AAT45" s="37"/>
      <c r="AAU45" s="37"/>
      <c r="AAV45" s="37"/>
      <c r="AAW45" s="37"/>
      <c r="AAX45" s="37"/>
      <c r="AAY45" s="37"/>
      <c r="AAZ45" s="37"/>
      <c r="ABA45" s="37"/>
      <c r="ABB45" s="37"/>
      <c r="ABC45" s="37"/>
      <c r="ABD45" s="37"/>
      <c r="ABE45" s="37"/>
      <c r="ABF45" s="37"/>
      <c r="ABG45" s="37"/>
      <c r="ABH45" s="37"/>
      <c r="ABI45" s="37"/>
      <c r="ABJ45" s="37"/>
      <c r="ABK45" s="37"/>
      <c r="ABL45" s="37"/>
      <c r="ABM45" s="37"/>
      <c r="ABN45" s="37"/>
      <c r="ABO45" s="37"/>
      <c r="ABP45" s="37"/>
      <c r="ABQ45" s="37"/>
      <c r="ABR45" s="37"/>
      <c r="ABS45" s="37"/>
      <c r="ABT45" s="37"/>
      <c r="ABU45" s="37"/>
      <c r="ABV45" s="37"/>
      <c r="ABW45" s="37"/>
      <c r="ABX45" s="37"/>
      <c r="ABY45" s="37"/>
      <c r="ABZ45" s="37"/>
      <c r="ACA45" s="37"/>
      <c r="ACB45" s="37"/>
      <c r="ACC45" s="37"/>
      <c r="ACD45" s="37"/>
      <c r="ACE45" s="37"/>
      <c r="ACF45" s="37"/>
      <c r="ACG45" s="37"/>
      <c r="ACH45" s="37"/>
      <c r="ACI45" s="37"/>
      <c r="ACJ45" s="37"/>
      <c r="ACK45" s="37"/>
      <c r="ACL45" s="37"/>
      <c r="ACM45" s="37"/>
      <c r="ACN45" s="37"/>
      <c r="ACO45" s="37"/>
      <c r="ACP45" s="37"/>
      <c r="ACQ45" s="37"/>
      <c r="ACR45" s="37"/>
      <c r="ACS45" s="37"/>
      <c r="ACT45" s="37"/>
      <c r="ACU45" s="37"/>
      <c r="ACV45" s="37"/>
      <c r="ACW45" s="37"/>
      <c r="ACX45" s="37"/>
      <c r="ACY45" s="37"/>
      <c r="ACZ45" s="37"/>
      <c r="ADA45" s="37"/>
      <c r="ADB45" s="37"/>
      <c r="ADC45" s="37"/>
      <c r="ADD45" s="37"/>
      <c r="ADE45" s="37"/>
      <c r="ADF45" s="37"/>
      <c r="ADG45" s="37"/>
      <c r="ADH45" s="37"/>
      <c r="ADI45" s="37"/>
      <c r="ADJ45" s="37"/>
      <c r="ADK45" s="37"/>
      <c r="ADL45" s="37"/>
      <c r="ADM45" s="37"/>
      <c r="ADN45" s="37"/>
      <c r="ADO45" s="37"/>
      <c r="ADP45" s="37"/>
      <c r="ADQ45" s="37"/>
      <c r="ADR45" s="37"/>
      <c r="ADS45" s="37"/>
      <c r="ADT45" s="37"/>
      <c r="ADU45" s="37"/>
      <c r="ADV45" s="37"/>
      <c r="ADW45" s="37"/>
      <c r="ADX45" s="37"/>
      <c r="ADY45" s="37"/>
      <c r="ADZ45" s="37"/>
      <c r="AEA45" s="37"/>
      <c r="AEB45" s="37"/>
      <c r="AEC45" s="37"/>
      <c r="AED45" s="37"/>
      <c r="AEE45" s="37"/>
      <c r="AEF45" s="37"/>
      <c r="AEG45" s="37"/>
      <c r="AEH45" s="37"/>
      <c r="AEI45" s="37"/>
      <c r="AEJ45" s="37"/>
      <c r="AEK45" s="37"/>
      <c r="AEL45" s="37"/>
      <c r="AEM45" s="37"/>
      <c r="AEN45" s="37"/>
      <c r="AEO45" s="37"/>
      <c r="AEP45" s="37"/>
      <c r="AEQ45" s="37"/>
      <c r="AER45" s="37"/>
      <c r="AES45" s="37"/>
      <c r="AET45" s="37"/>
      <c r="AEU45" s="37"/>
      <c r="AEV45" s="37"/>
      <c r="AEW45" s="37"/>
      <c r="AEX45" s="37"/>
      <c r="AEY45" s="37"/>
      <c r="AEZ45" s="37"/>
      <c r="AFA45" s="37"/>
      <c r="AFB45" s="37"/>
      <c r="AFC45" s="37"/>
      <c r="AFD45" s="37"/>
      <c r="AFE45" s="37"/>
      <c r="AFF45" s="37"/>
      <c r="AFG45" s="37"/>
      <c r="AFH45" s="37"/>
      <c r="AFI45" s="37"/>
      <c r="AFJ45" s="37"/>
      <c r="AFK45" s="37"/>
      <c r="AFL45" s="37"/>
      <c r="AFM45" s="37"/>
      <c r="AFN45" s="37"/>
      <c r="AFO45" s="37"/>
      <c r="AFP45" s="37"/>
      <c r="AFQ45" s="37"/>
      <c r="AFR45" s="37"/>
      <c r="AFS45" s="37"/>
      <c r="AFT45" s="37"/>
      <c r="AFU45" s="37"/>
      <c r="AFV45" s="37"/>
      <c r="AFW45" s="37"/>
      <c r="AFX45" s="37"/>
      <c r="AFY45" s="37"/>
      <c r="AFZ45" s="37"/>
      <c r="AGA45" s="37"/>
      <c r="AGB45" s="37"/>
      <c r="AGC45" s="37"/>
      <c r="AGD45" s="37"/>
      <c r="AGE45" s="37"/>
      <c r="AGF45" s="37"/>
      <c r="AGG45" s="37"/>
      <c r="AGH45" s="37"/>
      <c r="AGI45" s="37"/>
      <c r="AGJ45" s="37"/>
      <c r="AGK45" s="37"/>
      <c r="AGL45" s="37"/>
      <c r="AGM45" s="37"/>
      <c r="AGN45" s="37"/>
      <c r="AGO45" s="37"/>
      <c r="AGP45" s="37"/>
      <c r="AGQ45" s="37"/>
      <c r="AGR45" s="37"/>
      <c r="AGS45" s="37"/>
      <c r="AGT45" s="37"/>
      <c r="AGU45" s="37"/>
      <c r="AGV45" s="37"/>
      <c r="AGW45" s="37"/>
      <c r="AGX45" s="37"/>
      <c r="AGY45" s="37"/>
      <c r="AGZ45" s="37"/>
      <c r="AHA45" s="37"/>
      <c r="AHB45" s="37"/>
      <c r="AHC45" s="37"/>
      <c r="AHD45" s="37"/>
      <c r="AHE45" s="37"/>
      <c r="AHF45" s="37"/>
      <c r="AHG45" s="37"/>
      <c r="AHH45" s="37"/>
      <c r="AHI45" s="37"/>
      <c r="AHJ45" s="37"/>
      <c r="AHK45" s="37"/>
      <c r="AHL45" s="37"/>
      <c r="AHM45" s="37"/>
      <c r="AHN45" s="37"/>
      <c r="AHO45" s="37"/>
      <c r="AHP45" s="37"/>
      <c r="AHQ45" s="37"/>
      <c r="AHR45" s="37"/>
      <c r="AHS45" s="37"/>
      <c r="AHT45" s="37"/>
      <c r="AHU45" s="37"/>
      <c r="AHV45" s="37"/>
      <c r="AHW45" s="37"/>
      <c r="AHX45" s="37"/>
      <c r="AHY45" s="37"/>
      <c r="AHZ45" s="37"/>
      <c r="AIA45" s="37"/>
      <c r="AIB45" s="37"/>
      <c r="AIC45" s="37"/>
      <c r="AID45" s="37"/>
      <c r="AIE45" s="37"/>
      <c r="AIF45" s="37"/>
      <c r="AIG45" s="37"/>
      <c r="AIH45" s="37"/>
      <c r="AII45" s="37"/>
      <c r="AIJ45" s="37"/>
      <c r="AIK45" s="37"/>
      <c r="AIL45" s="37"/>
      <c r="AIM45" s="37"/>
      <c r="AIN45" s="37"/>
      <c r="AIO45" s="37"/>
      <c r="AIP45" s="37"/>
      <c r="AIQ45" s="37"/>
      <c r="AIR45" s="37"/>
      <c r="AIS45" s="37"/>
      <c r="AIT45" s="37"/>
      <c r="AIU45" s="37"/>
      <c r="AIV45" s="37"/>
      <c r="AIW45" s="37"/>
      <c r="AIX45" s="37"/>
      <c r="AIY45" s="37"/>
      <c r="AIZ45" s="37"/>
      <c r="AJA45" s="37"/>
      <c r="AJB45" s="37"/>
      <c r="AJC45" s="37"/>
      <c r="AJD45" s="37"/>
      <c r="AJE45" s="37"/>
      <c r="AJF45" s="37"/>
      <c r="AJG45" s="37"/>
      <c r="AJH45" s="37"/>
      <c r="AJI45" s="37"/>
      <c r="AJJ45" s="37"/>
      <c r="AJK45" s="37"/>
      <c r="AJL45" s="37"/>
      <c r="AJM45" s="37"/>
      <c r="AJN45" s="37"/>
      <c r="AJO45" s="37"/>
      <c r="AJP45" s="37"/>
      <c r="AJQ45" s="37"/>
      <c r="AJR45" s="37"/>
    </row>
    <row r="46" spans="1:954" s="38" customFormat="1" x14ac:dyDescent="0.2">
      <c r="A46" s="34"/>
      <c r="B46" s="35"/>
      <c r="C46" s="36"/>
      <c r="D46" s="36"/>
      <c r="E46" s="36"/>
      <c r="F46" s="36"/>
      <c r="G46" s="46"/>
      <c r="H46" s="45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  <c r="LI46" s="37"/>
      <c r="LJ46" s="37"/>
      <c r="LK46" s="37"/>
      <c r="LL46" s="37"/>
      <c r="LM46" s="37"/>
      <c r="LN46" s="37"/>
      <c r="LO46" s="37"/>
      <c r="LP46" s="37"/>
      <c r="LQ46" s="37"/>
      <c r="LR46" s="37"/>
      <c r="LS46" s="37"/>
      <c r="LT46" s="37"/>
      <c r="LU46" s="37"/>
      <c r="LV46" s="37"/>
      <c r="LW46" s="37"/>
      <c r="LX46" s="37"/>
      <c r="LY46" s="37"/>
      <c r="LZ46" s="37"/>
      <c r="MA46" s="37"/>
      <c r="MB46" s="37"/>
      <c r="MC46" s="37"/>
      <c r="MD46" s="37"/>
      <c r="ME46" s="37"/>
      <c r="MF46" s="37"/>
      <c r="MG46" s="37"/>
      <c r="MH46" s="37"/>
      <c r="MI46" s="37"/>
      <c r="MJ46" s="37"/>
      <c r="MK46" s="37"/>
      <c r="ML46" s="37"/>
      <c r="MM46" s="37"/>
      <c r="MN46" s="37"/>
      <c r="MO46" s="37"/>
      <c r="MP46" s="37"/>
      <c r="MQ46" s="37"/>
      <c r="MR46" s="37"/>
      <c r="MS46" s="37"/>
      <c r="MT46" s="37"/>
      <c r="MU46" s="37"/>
      <c r="MV46" s="37"/>
      <c r="MW46" s="37"/>
      <c r="MX46" s="37"/>
      <c r="MY46" s="37"/>
      <c r="MZ46" s="37"/>
      <c r="NA46" s="37"/>
      <c r="NB46" s="37"/>
      <c r="NC46" s="37"/>
      <c r="ND46" s="37"/>
      <c r="NE46" s="37"/>
      <c r="NF46" s="37"/>
      <c r="NG46" s="37"/>
      <c r="NH46" s="37"/>
      <c r="NI46" s="37"/>
      <c r="NJ46" s="37"/>
      <c r="NK46" s="37"/>
      <c r="NL46" s="37"/>
      <c r="NM46" s="37"/>
      <c r="NN46" s="37"/>
      <c r="NO46" s="37"/>
      <c r="NP46" s="37"/>
      <c r="NQ46" s="37"/>
      <c r="NR46" s="37"/>
      <c r="NS46" s="37"/>
      <c r="NT46" s="37"/>
      <c r="NU46" s="37"/>
      <c r="NV46" s="37"/>
      <c r="NW46" s="37"/>
      <c r="NX46" s="37"/>
      <c r="NY46" s="37"/>
      <c r="NZ46" s="37"/>
      <c r="OA46" s="37"/>
      <c r="OB46" s="37"/>
      <c r="OC46" s="37"/>
      <c r="OD46" s="37"/>
      <c r="OE46" s="37"/>
      <c r="OF46" s="37"/>
      <c r="OG46" s="37"/>
      <c r="OH46" s="37"/>
      <c r="OI46" s="37"/>
      <c r="OJ46" s="37"/>
      <c r="OK46" s="37"/>
      <c r="OL46" s="37"/>
      <c r="OM46" s="37"/>
      <c r="ON46" s="37"/>
      <c r="OO46" s="37"/>
      <c r="OP46" s="37"/>
      <c r="OQ46" s="37"/>
      <c r="OR46" s="37"/>
      <c r="OS46" s="37"/>
      <c r="OT46" s="37"/>
      <c r="OU46" s="37"/>
      <c r="OV46" s="37"/>
      <c r="OW46" s="37"/>
      <c r="OX46" s="37"/>
      <c r="OY46" s="37"/>
      <c r="OZ46" s="37"/>
      <c r="PA46" s="37"/>
      <c r="PB46" s="37"/>
      <c r="PC46" s="37"/>
      <c r="PD46" s="37"/>
      <c r="PE46" s="37"/>
      <c r="PF46" s="37"/>
      <c r="PG46" s="37"/>
      <c r="PH46" s="37"/>
      <c r="PI46" s="37"/>
      <c r="PJ46" s="37"/>
      <c r="PK46" s="37"/>
      <c r="PL46" s="37"/>
      <c r="PM46" s="37"/>
      <c r="PN46" s="37"/>
      <c r="PO46" s="37"/>
      <c r="PP46" s="37"/>
      <c r="PQ46" s="37"/>
      <c r="PR46" s="37"/>
      <c r="PS46" s="37"/>
      <c r="PT46" s="37"/>
      <c r="PU46" s="37"/>
      <c r="PV46" s="37"/>
      <c r="PW46" s="37"/>
      <c r="PX46" s="37"/>
      <c r="PY46" s="37"/>
      <c r="PZ46" s="37"/>
      <c r="QA46" s="37"/>
      <c r="QB46" s="37"/>
      <c r="QC46" s="37"/>
      <c r="QD46" s="37"/>
      <c r="QE46" s="37"/>
      <c r="QF46" s="37"/>
      <c r="QG46" s="37"/>
      <c r="QH46" s="37"/>
      <c r="QI46" s="37"/>
      <c r="QJ46" s="37"/>
      <c r="QK46" s="37"/>
      <c r="QL46" s="37"/>
      <c r="QM46" s="37"/>
      <c r="QN46" s="37"/>
      <c r="QO46" s="37"/>
      <c r="QP46" s="37"/>
      <c r="QQ46" s="37"/>
      <c r="QR46" s="37"/>
      <c r="QS46" s="37"/>
      <c r="QT46" s="37"/>
      <c r="QU46" s="37"/>
      <c r="QV46" s="37"/>
      <c r="QW46" s="37"/>
      <c r="QX46" s="37"/>
      <c r="QY46" s="37"/>
      <c r="QZ46" s="37"/>
      <c r="RA46" s="37"/>
      <c r="RB46" s="37"/>
      <c r="RC46" s="37"/>
      <c r="RD46" s="37"/>
      <c r="RE46" s="37"/>
      <c r="RF46" s="37"/>
      <c r="RG46" s="37"/>
      <c r="RH46" s="37"/>
      <c r="RI46" s="37"/>
      <c r="RJ46" s="37"/>
      <c r="RK46" s="37"/>
      <c r="RL46" s="37"/>
      <c r="RM46" s="37"/>
      <c r="RN46" s="37"/>
      <c r="RO46" s="37"/>
      <c r="RP46" s="37"/>
      <c r="RQ46" s="37"/>
      <c r="RR46" s="37"/>
      <c r="RS46" s="37"/>
      <c r="RT46" s="37"/>
      <c r="RU46" s="37"/>
      <c r="RV46" s="37"/>
      <c r="RW46" s="37"/>
      <c r="RX46" s="37"/>
      <c r="RY46" s="37"/>
      <c r="RZ46" s="37"/>
      <c r="SA46" s="37"/>
      <c r="SB46" s="37"/>
      <c r="SC46" s="37"/>
      <c r="SD46" s="37"/>
      <c r="SE46" s="37"/>
      <c r="SF46" s="37"/>
      <c r="SG46" s="37"/>
      <c r="SH46" s="37"/>
      <c r="SI46" s="37"/>
      <c r="SJ46" s="37"/>
      <c r="SK46" s="37"/>
      <c r="SL46" s="37"/>
      <c r="SM46" s="37"/>
      <c r="SN46" s="37"/>
      <c r="SO46" s="37"/>
      <c r="SP46" s="37"/>
      <c r="SQ46" s="37"/>
      <c r="SR46" s="37"/>
      <c r="SS46" s="37"/>
      <c r="ST46" s="37"/>
      <c r="SU46" s="37"/>
      <c r="SV46" s="37"/>
      <c r="SW46" s="37"/>
      <c r="SX46" s="37"/>
      <c r="SY46" s="37"/>
      <c r="SZ46" s="37"/>
      <c r="TA46" s="37"/>
      <c r="TB46" s="37"/>
      <c r="TC46" s="37"/>
      <c r="TD46" s="37"/>
      <c r="TE46" s="37"/>
      <c r="TF46" s="37"/>
      <c r="TG46" s="37"/>
      <c r="TH46" s="37"/>
      <c r="TI46" s="37"/>
      <c r="TJ46" s="37"/>
      <c r="TK46" s="37"/>
      <c r="TL46" s="37"/>
      <c r="TM46" s="37"/>
      <c r="TN46" s="37"/>
      <c r="TO46" s="37"/>
      <c r="TP46" s="37"/>
      <c r="TQ46" s="37"/>
      <c r="TR46" s="37"/>
      <c r="TS46" s="37"/>
      <c r="TT46" s="37"/>
      <c r="TU46" s="37"/>
      <c r="TV46" s="37"/>
      <c r="TW46" s="37"/>
      <c r="TX46" s="37"/>
      <c r="TY46" s="37"/>
      <c r="TZ46" s="37"/>
      <c r="UA46" s="37"/>
      <c r="UB46" s="37"/>
      <c r="UC46" s="37"/>
      <c r="UD46" s="37"/>
      <c r="UE46" s="37"/>
      <c r="UF46" s="37"/>
      <c r="UG46" s="37"/>
      <c r="UH46" s="37"/>
      <c r="UI46" s="37"/>
      <c r="UJ46" s="37"/>
      <c r="UK46" s="37"/>
      <c r="UL46" s="37"/>
      <c r="UM46" s="37"/>
      <c r="UN46" s="37"/>
      <c r="UO46" s="37"/>
      <c r="UP46" s="37"/>
      <c r="UQ46" s="37"/>
      <c r="UR46" s="37"/>
      <c r="US46" s="37"/>
      <c r="UT46" s="37"/>
      <c r="UU46" s="37"/>
      <c r="UV46" s="37"/>
      <c r="UW46" s="37"/>
      <c r="UX46" s="37"/>
      <c r="UY46" s="37"/>
      <c r="UZ46" s="37"/>
      <c r="VA46" s="37"/>
      <c r="VB46" s="37"/>
      <c r="VC46" s="37"/>
      <c r="VD46" s="37"/>
      <c r="VE46" s="37"/>
      <c r="VF46" s="37"/>
      <c r="VG46" s="37"/>
      <c r="VH46" s="37"/>
      <c r="VI46" s="37"/>
      <c r="VJ46" s="37"/>
      <c r="VK46" s="37"/>
      <c r="VL46" s="37"/>
      <c r="VM46" s="37"/>
      <c r="VN46" s="37"/>
      <c r="VO46" s="37"/>
      <c r="VP46" s="37"/>
      <c r="VQ46" s="37"/>
      <c r="VR46" s="37"/>
      <c r="VS46" s="37"/>
      <c r="VT46" s="37"/>
      <c r="VU46" s="37"/>
      <c r="VV46" s="37"/>
      <c r="VW46" s="37"/>
      <c r="VX46" s="37"/>
      <c r="VY46" s="37"/>
      <c r="VZ46" s="37"/>
      <c r="WA46" s="37"/>
      <c r="WB46" s="37"/>
      <c r="WC46" s="37"/>
      <c r="WD46" s="37"/>
      <c r="WE46" s="37"/>
      <c r="WF46" s="37"/>
      <c r="WG46" s="37"/>
      <c r="WH46" s="37"/>
      <c r="WI46" s="37"/>
      <c r="WJ46" s="37"/>
      <c r="WK46" s="37"/>
      <c r="WL46" s="37"/>
      <c r="WM46" s="37"/>
      <c r="WN46" s="37"/>
      <c r="WO46" s="37"/>
      <c r="WP46" s="37"/>
      <c r="WQ46" s="37"/>
      <c r="WR46" s="37"/>
      <c r="WS46" s="37"/>
      <c r="WT46" s="37"/>
      <c r="WU46" s="37"/>
      <c r="WV46" s="37"/>
      <c r="WW46" s="37"/>
      <c r="WX46" s="37"/>
      <c r="WY46" s="37"/>
      <c r="WZ46" s="37"/>
      <c r="XA46" s="37"/>
      <c r="XB46" s="37"/>
      <c r="XC46" s="37"/>
      <c r="XD46" s="37"/>
      <c r="XE46" s="37"/>
      <c r="XF46" s="37"/>
      <c r="XG46" s="37"/>
      <c r="XH46" s="37"/>
      <c r="XI46" s="37"/>
      <c r="XJ46" s="37"/>
      <c r="XK46" s="37"/>
      <c r="XL46" s="37"/>
      <c r="XM46" s="37"/>
      <c r="XN46" s="37"/>
      <c r="XO46" s="37"/>
      <c r="XP46" s="37"/>
      <c r="XQ46" s="37"/>
      <c r="XR46" s="37"/>
      <c r="XS46" s="37"/>
      <c r="XT46" s="37"/>
      <c r="XU46" s="37"/>
      <c r="XV46" s="37"/>
      <c r="XW46" s="37"/>
      <c r="XX46" s="37"/>
      <c r="XY46" s="37"/>
      <c r="XZ46" s="37"/>
      <c r="YA46" s="37"/>
      <c r="YB46" s="37"/>
      <c r="YC46" s="37"/>
      <c r="YD46" s="37"/>
      <c r="YE46" s="37"/>
      <c r="YF46" s="37"/>
      <c r="YG46" s="37"/>
      <c r="YH46" s="37"/>
      <c r="YI46" s="37"/>
      <c r="YJ46" s="37"/>
      <c r="YK46" s="37"/>
      <c r="YL46" s="37"/>
      <c r="YM46" s="37"/>
      <c r="YN46" s="37"/>
      <c r="YO46" s="37"/>
      <c r="YP46" s="37"/>
      <c r="YQ46" s="37"/>
      <c r="YR46" s="37"/>
      <c r="YS46" s="37"/>
      <c r="YT46" s="37"/>
      <c r="YU46" s="37"/>
      <c r="YV46" s="37"/>
      <c r="YW46" s="37"/>
      <c r="YX46" s="37"/>
      <c r="YY46" s="37"/>
      <c r="YZ46" s="37"/>
      <c r="ZA46" s="37"/>
      <c r="ZB46" s="37"/>
      <c r="ZC46" s="37"/>
      <c r="ZD46" s="37"/>
      <c r="ZE46" s="37"/>
      <c r="ZF46" s="37"/>
      <c r="ZG46" s="37"/>
      <c r="ZH46" s="37"/>
      <c r="ZI46" s="37"/>
      <c r="ZJ46" s="37"/>
      <c r="ZK46" s="37"/>
      <c r="ZL46" s="37"/>
      <c r="ZM46" s="37"/>
      <c r="ZN46" s="37"/>
      <c r="ZO46" s="37"/>
      <c r="ZP46" s="37"/>
      <c r="ZQ46" s="37"/>
      <c r="ZR46" s="37"/>
      <c r="ZS46" s="37"/>
      <c r="ZT46" s="37"/>
      <c r="ZU46" s="37"/>
      <c r="ZV46" s="37"/>
      <c r="ZW46" s="37"/>
      <c r="ZX46" s="37"/>
      <c r="ZY46" s="37"/>
      <c r="ZZ46" s="37"/>
      <c r="AAA46" s="37"/>
      <c r="AAB46" s="37"/>
      <c r="AAC46" s="37"/>
      <c r="AAD46" s="37"/>
      <c r="AAE46" s="37"/>
      <c r="AAF46" s="37"/>
      <c r="AAG46" s="37"/>
      <c r="AAH46" s="37"/>
      <c r="AAI46" s="37"/>
      <c r="AAJ46" s="37"/>
      <c r="AAK46" s="37"/>
      <c r="AAL46" s="37"/>
      <c r="AAM46" s="37"/>
      <c r="AAN46" s="37"/>
      <c r="AAO46" s="37"/>
      <c r="AAP46" s="37"/>
      <c r="AAQ46" s="37"/>
      <c r="AAR46" s="37"/>
      <c r="AAS46" s="37"/>
      <c r="AAT46" s="37"/>
      <c r="AAU46" s="37"/>
      <c r="AAV46" s="37"/>
      <c r="AAW46" s="37"/>
      <c r="AAX46" s="37"/>
      <c r="AAY46" s="37"/>
      <c r="AAZ46" s="37"/>
      <c r="ABA46" s="37"/>
      <c r="ABB46" s="37"/>
      <c r="ABC46" s="37"/>
      <c r="ABD46" s="37"/>
      <c r="ABE46" s="37"/>
      <c r="ABF46" s="37"/>
      <c r="ABG46" s="37"/>
      <c r="ABH46" s="37"/>
      <c r="ABI46" s="37"/>
      <c r="ABJ46" s="37"/>
      <c r="ABK46" s="37"/>
      <c r="ABL46" s="37"/>
      <c r="ABM46" s="37"/>
      <c r="ABN46" s="37"/>
      <c r="ABO46" s="37"/>
      <c r="ABP46" s="37"/>
      <c r="ABQ46" s="37"/>
      <c r="ABR46" s="37"/>
      <c r="ABS46" s="37"/>
      <c r="ABT46" s="37"/>
      <c r="ABU46" s="37"/>
      <c r="ABV46" s="37"/>
      <c r="ABW46" s="37"/>
      <c r="ABX46" s="37"/>
      <c r="ABY46" s="37"/>
      <c r="ABZ46" s="37"/>
      <c r="ACA46" s="37"/>
      <c r="ACB46" s="37"/>
      <c r="ACC46" s="37"/>
      <c r="ACD46" s="37"/>
      <c r="ACE46" s="37"/>
      <c r="ACF46" s="37"/>
      <c r="ACG46" s="37"/>
      <c r="ACH46" s="37"/>
      <c r="ACI46" s="37"/>
      <c r="ACJ46" s="37"/>
      <c r="ACK46" s="37"/>
      <c r="ACL46" s="37"/>
      <c r="ACM46" s="37"/>
      <c r="ACN46" s="37"/>
      <c r="ACO46" s="37"/>
      <c r="ACP46" s="37"/>
      <c r="ACQ46" s="37"/>
      <c r="ACR46" s="37"/>
      <c r="ACS46" s="37"/>
      <c r="ACT46" s="37"/>
      <c r="ACU46" s="37"/>
      <c r="ACV46" s="37"/>
      <c r="ACW46" s="37"/>
      <c r="ACX46" s="37"/>
      <c r="ACY46" s="37"/>
      <c r="ACZ46" s="37"/>
      <c r="ADA46" s="37"/>
      <c r="ADB46" s="37"/>
      <c r="ADC46" s="37"/>
      <c r="ADD46" s="37"/>
      <c r="ADE46" s="37"/>
      <c r="ADF46" s="37"/>
      <c r="ADG46" s="37"/>
      <c r="ADH46" s="37"/>
      <c r="ADI46" s="37"/>
      <c r="ADJ46" s="37"/>
      <c r="ADK46" s="37"/>
      <c r="ADL46" s="37"/>
      <c r="ADM46" s="37"/>
      <c r="ADN46" s="37"/>
      <c r="ADO46" s="37"/>
      <c r="ADP46" s="37"/>
      <c r="ADQ46" s="37"/>
      <c r="ADR46" s="37"/>
      <c r="ADS46" s="37"/>
      <c r="ADT46" s="37"/>
      <c r="ADU46" s="37"/>
      <c r="ADV46" s="37"/>
      <c r="ADW46" s="37"/>
      <c r="ADX46" s="37"/>
      <c r="ADY46" s="37"/>
      <c r="ADZ46" s="37"/>
      <c r="AEA46" s="37"/>
      <c r="AEB46" s="37"/>
      <c r="AEC46" s="37"/>
      <c r="AED46" s="37"/>
      <c r="AEE46" s="37"/>
      <c r="AEF46" s="37"/>
      <c r="AEG46" s="37"/>
      <c r="AEH46" s="37"/>
      <c r="AEI46" s="37"/>
      <c r="AEJ46" s="37"/>
      <c r="AEK46" s="37"/>
      <c r="AEL46" s="37"/>
      <c r="AEM46" s="37"/>
      <c r="AEN46" s="37"/>
      <c r="AEO46" s="37"/>
      <c r="AEP46" s="37"/>
      <c r="AEQ46" s="37"/>
      <c r="AER46" s="37"/>
      <c r="AES46" s="37"/>
      <c r="AET46" s="37"/>
      <c r="AEU46" s="37"/>
      <c r="AEV46" s="37"/>
      <c r="AEW46" s="37"/>
      <c r="AEX46" s="37"/>
      <c r="AEY46" s="37"/>
      <c r="AEZ46" s="37"/>
      <c r="AFA46" s="37"/>
      <c r="AFB46" s="37"/>
      <c r="AFC46" s="37"/>
      <c r="AFD46" s="37"/>
      <c r="AFE46" s="37"/>
      <c r="AFF46" s="37"/>
      <c r="AFG46" s="37"/>
      <c r="AFH46" s="37"/>
      <c r="AFI46" s="37"/>
      <c r="AFJ46" s="37"/>
      <c r="AFK46" s="37"/>
      <c r="AFL46" s="37"/>
      <c r="AFM46" s="37"/>
      <c r="AFN46" s="37"/>
      <c r="AFO46" s="37"/>
      <c r="AFP46" s="37"/>
      <c r="AFQ46" s="37"/>
      <c r="AFR46" s="37"/>
      <c r="AFS46" s="37"/>
      <c r="AFT46" s="37"/>
      <c r="AFU46" s="37"/>
      <c r="AFV46" s="37"/>
      <c r="AFW46" s="37"/>
      <c r="AFX46" s="37"/>
      <c r="AFY46" s="37"/>
      <c r="AFZ46" s="37"/>
      <c r="AGA46" s="37"/>
      <c r="AGB46" s="37"/>
      <c r="AGC46" s="37"/>
      <c r="AGD46" s="37"/>
      <c r="AGE46" s="37"/>
      <c r="AGF46" s="37"/>
      <c r="AGG46" s="37"/>
      <c r="AGH46" s="37"/>
      <c r="AGI46" s="37"/>
      <c r="AGJ46" s="37"/>
      <c r="AGK46" s="37"/>
      <c r="AGL46" s="37"/>
      <c r="AGM46" s="37"/>
      <c r="AGN46" s="37"/>
      <c r="AGO46" s="37"/>
      <c r="AGP46" s="37"/>
      <c r="AGQ46" s="37"/>
      <c r="AGR46" s="37"/>
      <c r="AGS46" s="37"/>
      <c r="AGT46" s="37"/>
      <c r="AGU46" s="37"/>
      <c r="AGV46" s="37"/>
      <c r="AGW46" s="37"/>
      <c r="AGX46" s="37"/>
      <c r="AGY46" s="37"/>
      <c r="AGZ46" s="37"/>
      <c r="AHA46" s="37"/>
      <c r="AHB46" s="37"/>
      <c r="AHC46" s="37"/>
      <c r="AHD46" s="37"/>
      <c r="AHE46" s="37"/>
      <c r="AHF46" s="37"/>
      <c r="AHG46" s="37"/>
      <c r="AHH46" s="37"/>
      <c r="AHI46" s="37"/>
      <c r="AHJ46" s="37"/>
      <c r="AHK46" s="37"/>
      <c r="AHL46" s="37"/>
      <c r="AHM46" s="37"/>
      <c r="AHN46" s="37"/>
      <c r="AHO46" s="37"/>
      <c r="AHP46" s="37"/>
      <c r="AHQ46" s="37"/>
      <c r="AHR46" s="37"/>
      <c r="AHS46" s="37"/>
      <c r="AHT46" s="37"/>
      <c r="AHU46" s="37"/>
      <c r="AHV46" s="37"/>
      <c r="AHW46" s="37"/>
      <c r="AHX46" s="37"/>
      <c r="AHY46" s="37"/>
      <c r="AHZ46" s="37"/>
      <c r="AIA46" s="37"/>
      <c r="AIB46" s="37"/>
      <c r="AIC46" s="37"/>
      <c r="AID46" s="37"/>
      <c r="AIE46" s="37"/>
      <c r="AIF46" s="37"/>
      <c r="AIG46" s="37"/>
      <c r="AIH46" s="37"/>
      <c r="AII46" s="37"/>
      <c r="AIJ46" s="37"/>
      <c r="AIK46" s="37"/>
      <c r="AIL46" s="37"/>
      <c r="AIM46" s="37"/>
      <c r="AIN46" s="37"/>
      <c r="AIO46" s="37"/>
      <c r="AIP46" s="37"/>
      <c r="AIQ46" s="37"/>
      <c r="AIR46" s="37"/>
      <c r="AIS46" s="37"/>
      <c r="AIT46" s="37"/>
      <c r="AIU46" s="37"/>
      <c r="AIV46" s="37"/>
      <c r="AIW46" s="37"/>
      <c r="AIX46" s="37"/>
      <c r="AIY46" s="37"/>
      <c r="AIZ46" s="37"/>
      <c r="AJA46" s="37"/>
      <c r="AJB46" s="37"/>
      <c r="AJC46" s="37"/>
      <c r="AJD46" s="37"/>
      <c r="AJE46" s="37"/>
      <c r="AJF46" s="37"/>
      <c r="AJG46" s="37"/>
      <c r="AJH46" s="37"/>
      <c r="AJI46" s="37"/>
      <c r="AJJ46" s="37"/>
      <c r="AJK46" s="37"/>
      <c r="AJL46" s="37"/>
      <c r="AJM46" s="37"/>
      <c r="AJN46" s="37"/>
      <c r="AJO46" s="37"/>
      <c r="AJP46" s="37"/>
      <c r="AJQ46" s="37"/>
      <c r="AJR46" s="37"/>
    </row>
    <row r="47" spans="1:954" s="38" customFormat="1" x14ac:dyDescent="0.2">
      <c r="A47" s="34"/>
      <c r="B47" s="35"/>
      <c r="C47" s="36"/>
      <c r="D47" s="36"/>
      <c r="E47" s="36"/>
      <c r="F47" s="36"/>
      <c r="G47" s="46"/>
      <c r="H47" s="45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  <c r="LI47" s="37"/>
      <c r="LJ47" s="37"/>
      <c r="LK47" s="37"/>
      <c r="LL47" s="37"/>
      <c r="LM47" s="37"/>
      <c r="LN47" s="37"/>
      <c r="LO47" s="37"/>
      <c r="LP47" s="37"/>
      <c r="LQ47" s="37"/>
      <c r="LR47" s="37"/>
      <c r="LS47" s="37"/>
      <c r="LT47" s="37"/>
      <c r="LU47" s="37"/>
      <c r="LV47" s="37"/>
      <c r="LW47" s="37"/>
      <c r="LX47" s="37"/>
      <c r="LY47" s="37"/>
      <c r="LZ47" s="37"/>
      <c r="MA47" s="37"/>
      <c r="MB47" s="37"/>
      <c r="MC47" s="37"/>
      <c r="MD47" s="37"/>
      <c r="ME47" s="37"/>
      <c r="MF47" s="37"/>
      <c r="MG47" s="37"/>
      <c r="MH47" s="37"/>
      <c r="MI47" s="37"/>
      <c r="MJ47" s="37"/>
      <c r="MK47" s="37"/>
      <c r="ML47" s="37"/>
      <c r="MM47" s="37"/>
      <c r="MN47" s="37"/>
      <c r="MO47" s="37"/>
      <c r="MP47" s="37"/>
      <c r="MQ47" s="37"/>
      <c r="MR47" s="37"/>
      <c r="MS47" s="37"/>
      <c r="MT47" s="37"/>
      <c r="MU47" s="37"/>
      <c r="MV47" s="37"/>
      <c r="MW47" s="37"/>
      <c r="MX47" s="37"/>
      <c r="MY47" s="37"/>
      <c r="MZ47" s="37"/>
      <c r="NA47" s="37"/>
      <c r="NB47" s="37"/>
      <c r="NC47" s="37"/>
      <c r="ND47" s="37"/>
      <c r="NE47" s="37"/>
      <c r="NF47" s="37"/>
      <c r="NG47" s="37"/>
      <c r="NH47" s="37"/>
      <c r="NI47" s="37"/>
      <c r="NJ47" s="37"/>
      <c r="NK47" s="37"/>
      <c r="NL47" s="37"/>
      <c r="NM47" s="37"/>
      <c r="NN47" s="37"/>
      <c r="NO47" s="37"/>
      <c r="NP47" s="37"/>
      <c r="NQ47" s="37"/>
      <c r="NR47" s="37"/>
      <c r="NS47" s="37"/>
      <c r="NT47" s="37"/>
      <c r="NU47" s="37"/>
      <c r="NV47" s="37"/>
      <c r="NW47" s="37"/>
      <c r="NX47" s="37"/>
      <c r="NY47" s="37"/>
      <c r="NZ47" s="37"/>
      <c r="OA47" s="37"/>
      <c r="OB47" s="37"/>
      <c r="OC47" s="37"/>
      <c r="OD47" s="37"/>
      <c r="OE47" s="37"/>
      <c r="OF47" s="37"/>
      <c r="OG47" s="37"/>
      <c r="OH47" s="37"/>
      <c r="OI47" s="37"/>
      <c r="OJ47" s="37"/>
      <c r="OK47" s="37"/>
      <c r="OL47" s="37"/>
      <c r="OM47" s="37"/>
      <c r="ON47" s="37"/>
      <c r="OO47" s="37"/>
      <c r="OP47" s="37"/>
      <c r="OQ47" s="37"/>
      <c r="OR47" s="37"/>
      <c r="OS47" s="37"/>
      <c r="OT47" s="37"/>
      <c r="OU47" s="37"/>
      <c r="OV47" s="37"/>
      <c r="OW47" s="37"/>
      <c r="OX47" s="37"/>
      <c r="OY47" s="37"/>
      <c r="OZ47" s="37"/>
      <c r="PA47" s="37"/>
      <c r="PB47" s="37"/>
      <c r="PC47" s="37"/>
      <c r="PD47" s="37"/>
      <c r="PE47" s="37"/>
      <c r="PF47" s="37"/>
      <c r="PG47" s="37"/>
      <c r="PH47" s="37"/>
      <c r="PI47" s="37"/>
      <c r="PJ47" s="37"/>
      <c r="PK47" s="37"/>
      <c r="PL47" s="37"/>
      <c r="PM47" s="37"/>
      <c r="PN47" s="37"/>
      <c r="PO47" s="37"/>
      <c r="PP47" s="37"/>
      <c r="PQ47" s="37"/>
      <c r="PR47" s="37"/>
      <c r="PS47" s="37"/>
      <c r="PT47" s="37"/>
      <c r="PU47" s="37"/>
      <c r="PV47" s="37"/>
      <c r="PW47" s="37"/>
      <c r="PX47" s="37"/>
      <c r="PY47" s="37"/>
      <c r="PZ47" s="37"/>
      <c r="QA47" s="37"/>
      <c r="QB47" s="37"/>
      <c r="QC47" s="37"/>
      <c r="QD47" s="37"/>
      <c r="QE47" s="37"/>
      <c r="QF47" s="37"/>
      <c r="QG47" s="37"/>
      <c r="QH47" s="37"/>
      <c r="QI47" s="37"/>
      <c r="QJ47" s="37"/>
      <c r="QK47" s="37"/>
      <c r="QL47" s="37"/>
      <c r="QM47" s="37"/>
      <c r="QN47" s="37"/>
      <c r="QO47" s="37"/>
      <c r="QP47" s="37"/>
      <c r="QQ47" s="37"/>
      <c r="QR47" s="37"/>
      <c r="QS47" s="37"/>
      <c r="QT47" s="37"/>
      <c r="QU47" s="37"/>
      <c r="QV47" s="37"/>
      <c r="QW47" s="37"/>
      <c r="QX47" s="37"/>
      <c r="QY47" s="37"/>
      <c r="QZ47" s="37"/>
      <c r="RA47" s="37"/>
      <c r="RB47" s="37"/>
      <c r="RC47" s="37"/>
      <c r="RD47" s="37"/>
      <c r="RE47" s="37"/>
      <c r="RF47" s="37"/>
      <c r="RG47" s="37"/>
      <c r="RH47" s="37"/>
      <c r="RI47" s="37"/>
      <c r="RJ47" s="37"/>
      <c r="RK47" s="37"/>
      <c r="RL47" s="37"/>
      <c r="RM47" s="37"/>
      <c r="RN47" s="37"/>
      <c r="RO47" s="37"/>
      <c r="RP47" s="37"/>
      <c r="RQ47" s="37"/>
      <c r="RR47" s="37"/>
      <c r="RS47" s="37"/>
      <c r="RT47" s="37"/>
      <c r="RU47" s="37"/>
      <c r="RV47" s="37"/>
      <c r="RW47" s="37"/>
      <c r="RX47" s="37"/>
      <c r="RY47" s="37"/>
      <c r="RZ47" s="37"/>
      <c r="SA47" s="37"/>
      <c r="SB47" s="37"/>
      <c r="SC47" s="37"/>
      <c r="SD47" s="37"/>
      <c r="SE47" s="37"/>
      <c r="SF47" s="37"/>
      <c r="SG47" s="37"/>
      <c r="SH47" s="37"/>
      <c r="SI47" s="37"/>
      <c r="SJ47" s="37"/>
      <c r="SK47" s="37"/>
      <c r="SL47" s="37"/>
      <c r="SM47" s="37"/>
      <c r="SN47" s="37"/>
      <c r="SO47" s="37"/>
      <c r="SP47" s="37"/>
      <c r="SQ47" s="37"/>
      <c r="SR47" s="37"/>
      <c r="SS47" s="37"/>
      <c r="ST47" s="37"/>
      <c r="SU47" s="37"/>
      <c r="SV47" s="37"/>
      <c r="SW47" s="37"/>
      <c r="SX47" s="37"/>
      <c r="SY47" s="37"/>
      <c r="SZ47" s="37"/>
      <c r="TA47" s="37"/>
      <c r="TB47" s="37"/>
      <c r="TC47" s="37"/>
      <c r="TD47" s="37"/>
      <c r="TE47" s="37"/>
      <c r="TF47" s="37"/>
      <c r="TG47" s="37"/>
      <c r="TH47" s="37"/>
      <c r="TI47" s="37"/>
      <c r="TJ47" s="37"/>
      <c r="TK47" s="37"/>
      <c r="TL47" s="37"/>
      <c r="TM47" s="37"/>
      <c r="TN47" s="37"/>
      <c r="TO47" s="37"/>
      <c r="TP47" s="37"/>
      <c r="TQ47" s="37"/>
      <c r="TR47" s="37"/>
      <c r="TS47" s="37"/>
      <c r="TT47" s="37"/>
      <c r="TU47" s="37"/>
      <c r="TV47" s="37"/>
      <c r="TW47" s="37"/>
      <c r="TX47" s="37"/>
      <c r="TY47" s="37"/>
      <c r="TZ47" s="37"/>
      <c r="UA47" s="37"/>
      <c r="UB47" s="37"/>
      <c r="UC47" s="37"/>
      <c r="UD47" s="37"/>
      <c r="UE47" s="37"/>
      <c r="UF47" s="37"/>
      <c r="UG47" s="37"/>
      <c r="UH47" s="37"/>
      <c r="UI47" s="37"/>
      <c r="UJ47" s="37"/>
      <c r="UK47" s="37"/>
      <c r="UL47" s="37"/>
      <c r="UM47" s="37"/>
      <c r="UN47" s="37"/>
      <c r="UO47" s="37"/>
      <c r="UP47" s="37"/>
      <c r="UQ47" s="37"/>
      <c r="UR47" s="37"/>
      <c r="US47" s="37"/>
      <c r="UT47" s="37"/>
      <c r="UU47" s="37"/>
      <c r="UV47" s="37"/>
      <c r="UW47" s="37"/>
      <c r="UX47" s="37"/>
      <c r="UY47" s="37"/>
      <c r="UZ47" s="37"/>
      <c r="VA47" s="37"/>
      <c r="VB47" s="37"/>
      <c r="VC47" s="37"/>
      <c r="VD47" s="37"/>
      <c r="VE47" s="37"/>
      <c r="VF47" s="37"/>
      <c r="VG47" s="37"/>
      <c r="VH47" s="37"/>
      <c r="VI47" s="37"/>
      <c r="VJ47" s="37"/>
      <c r="VK47" s="37"/>
      <c r="VL47" s="37"/>
      <c r="VM47" s="37"/>
      <c r="VN47" s="37"/>
      <c r="VO47" s="37"/>
      <c r="VP47" s="37"/>
      <c r="VQ47" s="37"/>
      <c r="VR47" s="37"/>
      <c r="VS47" s="37"/>
      <c r="VT47" s="37"/>
      <c r="VU47" s="37"/>
      <c r="VV47" s="37"/>
      <c r="VW47" s="37"/>
      <c r="VX47" s="37"/>
      <c r="VY47" s="37"/>
      <c r="VZ47" s="37"/>
      <c r="WA47" s="37"/>
      <c r="WB47" s="37"/>
      <c r="WC47" s="37"/>
      <c r="WD47" s="37"/>
      <c r="WE47" s="37"/>
      <c r="WF47" s="37"/>
      <c r="WG47" s="37"/>
      <c r="WH47" s="37"/>
      <c r="WI47" s="37"/>
      <c r="WJ47" s="37"/>
      <c r="WK47" s="37"/>
      <c r="WL47" s="37"/>
      <c r="WM47" s="37"/>
      <c r="WN47" s="37"/>
      <c r="WO47" s="37"/>
      <c r="WP47" s="37"/>
      <c r="WQ47" s="37"/>
      <c r="WR47" s="37"/>
      <c r="WS47" s="37"/>
      <c r="WT47" s="37"/>
      <c r="WU47" s="37"/>
      <c r="WV47" s="37"/>
      <c r="WW47" s="37"/>
      <c r="WX47" s="37"/>
      <c r="WY47" s="37"/>
      <c r="WZ47" s="37"/>
      <c r="XA47" s="37"/>
      <c r="XB47" s="37"/>
      <c r="XC47" s="37"/>
      <c r="XD47" s="37"/>
      <c r="XE47" s="37"/>
      <c r="XF47" s="37"/>
      <c r="XG47" s="37"/>
      <c r="XH47" s="37"/>
      <c r="XI47" s="37"/>
      <c r="XJ47" s="37"/>
      <c r="XK47" s="37"/>
      <c r="XL47" s="37"/>
      <c r="XM47" s="37"/>
      <c r="XN47" s="37"/>
      <c r="XO47" s="37"/>
      <c r="XP47" s="37"/>
      <c r="XQ47" s="37"/>
      <c r="XR47" s="37"/>
      <c r="XS47" s="37"/>
      <c r="XT47" s="37"/>
      <c r="XU47" s="37"/>
      <c r="XV47" s="37"/>
      <c r="XW47" s="37"/>
      <c r="XX47" s="37"/>
      <c r="XY47" s="37"/>
      <c r="XZ47" s="37"/>
      <c r="YA47" s="37"/>
      <c r="YB47" s="37"/>
      <c r="YC47" s="37"/>
      <c r="YD47" s="37"/>
      <c r="YE47" s="37"/>
      <c r="YF47" s="37"/>
      <c r="YG47" s="37"/>
      <c r="YH47" s="37"/>
      <c r="YI47" s="37"/>
      <c r="YJ47" s="37"/>
      <c r="YK47" s="37"/>
      <c r="YL47" s="37"/>
      <c r="YM47" s="37"/>
      <c r="YN47" s="37"/>
      <c r="YO47" s="37"/>
      <c r="YP47" s="37"/>
      <c r="YQ47" s="37"/>
      <c r="YR47" s="37"/>
      <c r="YS47" s="37"/>
      <c r="YT47" s="37"/>
      <c r="YU47" s="37"/>
      <c r="YV47" s="37"/>
      <c r="YW47" s="37"/>
      <c r="YX47" s="37"/>
      <c r="YY47" s="37"/>
      <c r="YZ47" s="37"/>
      <c r="ZA47" s="37"/>
      <c r="ZB47" s="37"/>
      <c r="ZC47" s="37"/>
      <c r="ZD47" s="37"/>
      <c r="ZE47" s="37"/>
      <c r="ZF47" s="37"/>
      <c r="ZG47" s="37"/>
      <c r="ZH47" s="37"/>
      <c r="ZI47" s="37"/>
      <c r="ZJ47" s="37"/>
      <c r="ZK47" s="37"/>
      <c r="ZL47" s="37"/>
      <c r="ZM47" s="37"/>
      <c r="ZN47" s="37"/>
      <c r="ZO47" s="37"/>
      <c r="ZP47" s="37"/>
      <c r="ZQ47" s="37"/>
      <c r="ZR47" s="37"/>
      <c r="ZS47" s="37"/>
      <c r="ZT47" s="37"/>
      <c r="ZU47" s="37"/>
      <c r="ZV47" s="37"/>
      <c r="ZW47" s="37"/>
      <c r="ZX47" s="37"/>
      <c r="ZY47" s="37"/>
      <c r="ZZ47" s="37"/>
      <c r="AAA47" s="37"/>
      <c r="AAB47" s="37"/>
      <c r="AAC47" s="37"/>
      <c r="AAD47" s="37"/>
      <c r="AAE47" s="37"/>
      <c r="AAF47" s="37"/>
      <c r="AAG47" s="37"/>
      <c r="AAH47" s="37"/>
      <c r="AAI47" s="37"/>
      <c r="AAJ47" s="37"/>
      <c r="AAK47" s="37"/>
      <c r="AAL47" s="37"/>
      <c r="AAM47" s="37"/>
      <c r="AAN47" s="37"/>
      <c r="AAO47" s="37"/>
      <c r="AAP47" s="37"/>
      <c r="AAQ47" s="37"/>
      <c r="AAR47" s="37"/>
      <c r="AAS47" s="37"/>
      <c r="AAT47" s="37"/>
      <c r="AAU47" s="37"/>
      <c r="AAV47" s="37"/>
      <c r="AAW47" s="37"/>
      <c r="AAX47" s="37"/>
      <c r="AAY47" s="37"/>
      <c r="AAZ47" s="37"/>
      <c r="ABA47" s="37"/>
      <c r="ABB47" s="37"/>
      <c r="ABC47" s="37"/>
      <c r="ABD47" s="37"/>
      <c r="ABE47" s="37"/>
      <c r="ABF47" s="37"/>
      <c r="ABG47" s="37"/>
      <c r="ABH47" s="37"/>
      <c r="ABI47" s="37"/>
      <c r="ABJ47" s="37"/>
      <c r="ABK47" s="37"/>
      <c r="ABL47" s="37"/>
      <c r="ABM47" s="37"/>
      <c r="ABN47" s="37"/>
      <c r="ABO47" s="37"/>
      <c r="ABP47" s="37"/>
      <c r="ABQ47" s="37"/>
      <c r="ABR47" s="37"/>
      <c r="ABS47" s="37"/>
      <c r="ABT47" s="37"/>
      <c r="ABU47" s="37"/>
      <c r="ABV47" s="37"/>
      <c r="ABW47" s="37"/>
      <c r="ABX47" s="37"/>
      <c r="ABY47" s="37"/>
      <c r="ABZ47" s="37"/>
      <c r="ACA47" s="37"/>
      <c r="ACB47" s="37"/>
      <c r="ACC47" s="37"/>
      <c r="ACD47" s="37"/>
      <c r="ACE47" s="37"/>
      <c r="ACF47" s="37"/>
      <c r="ACG47" s="37"/>
      <c r="ACH47" s="37"/>
      <c r="ACI47" s="37"/>
      <c r="ACJ47" s="37"/>
      <c r="ACK47" s="37"/>
      <c r="ACL47" s="37"/>
      <c r="ACM47" s="37"/>
      <c r="ACN47" s="37"/>
      <c r="ACO47" s="37"/>
      <c r="ACP47" s="37"/>
      <c r="ACQ47" s="37"/>
      <c r="ACR47" s="37"/>
      <c r="ACS47" s="37"/>
      <c r="ACT47" s="37"/>
      <c r="ACU47" s="37"/>
      <c r="ACV47" s="37"/>
      <c r="ACW47" s="37"/>
      <c r="ACX47" s="37"/>
      <c r="ACY47" s="37"/>
      <c r="ACZ47" s="37"/>
      <c r="ADA47" s="37"/>
      <c r="ADB47" s="37"/>
      <c r="ADC47" s="37"/>
      <c r="ADD47" s="37"/>
      <c r="ADE47" s="37"/>
      <c r="ADF47" s="37"/>
      <c r="ADG47" s="37"/>
      <c r="ADH47" s="37"/>
      <c r="ADI47" s="37"/>
      <c r="ADJ47" s="37"/>
      <c r="ADK47" s="37"/>
      <c r="ADL47" s="37"/>
      <c r="ADM47" s="37"/>
      <c r="ADN47" s="37"/>
      <c r="ADO47" s="37"/>
      <c r="ADP47" s="37"/>
      <c r="ADQ47" s="37"/>
      <c r="ADR47" s="37"/>
      <c r="ADS47" s="37"/>
      <c r="ADT47" s="37"/>
      <c r="ADU47" s="37"/>
      <c r="ADV47" s="37"/>
      <c r="ADW47" s="37"/>
      <c r="ADX47" s="37"/>
      <c r="ADY47" s="37"/>
      <c r="ADZ47" s="37"/>
      <c r="AEA47" s="37"/>
      <c r="AEB47" s="37"/>
      <c r="AEC47" s="37"/>
      <c r="AED47" s="37"/>
      <c r="AEE47" s="37"/>
      <c r="AEF47" s="37"/>
      <c r="AEG47" s="37"/>
      <c r="AEH47" s="37"/>
      <c r="AEI47" s="37"/>
      <c r="AEJ47" s="37"/>
      <c r="AEK47" s="37"/>
      <c r="AEL47" s="37"/>
      <c r="AEM47" s="37"/>
      <c r="AEN47" s="37"/>
      <c r="AEO47" s="37"/>
      <c r="AEP47" s="37"/>
      <c r="AEQ47" s="37"/>
      <c r="AER47" s="37"/>
      <c r="AES47" s="37"/>
      <c r="AET47" s="37"/>
      <c r="AEU47" s="37"/>
      <c r="AEV47" s="37"/>
      <c r="AEW47" s="37"/>
      <c r="AEX47" s="37"/>
      <c r="AEY47" s="37"/>
      <c r="AEZ47" s="37"/>
      <c r="AFA47" s="37"/>
      <c r="AFB47" s="37"/>
      <c r="AFC47" s="37"/>
      <c r="AFD47" s="37"/>
      <c r="AFE47" s="37"/>
      <c r="AFF47" s="37"/>
      <c r="AFG47" s="37"/>
      <c r="AFH47" s="37"/>
      <c r="AFI47" s="37"/>
      <c r="AFJ47" s="37"/>
      <c r="AFK47" s="37"/>
      <c r="AFL47" s="37"/>
      <c r="AFM47" s="37"/>
      <c r="AFN47" s="37"/>
      <c r="AFO47" s="37"/>
      <c r="AFP47" s="37"/>
      <c r="AFQ47" s="37"/>
      <c r="AFR47" s="37"/>
      <c r="AFS47" s="37"/>
      <c r="AFT47" s="37"/>
      <c r="AFU47" s="37"/>
      <c r="AFV47" s="37"/>
      <c r="AFW47" s="37"/>
      <c r="AFX47" s="37"/>
      <c r="AFY47" s="37"/>
      <c r="AFZ47" s="37"/>
      <c r="AGA47" s="37"/>
      <c r="AGB47" s="37"/>
      <c r="AGC47" s="37"/>
      <c r="AGD47" s="37"/>
      <c r="AGE47" s="37"/>
      <c r="AGF47" s="37"/>
      <c r="AGG47" s="37"/>
      <c r="AGH47" s="37"/>
      <c r="AGI47" s="37"/>
      <c r="AGJ47" s="37"/>
      <c r="AGK47" s="37"/>
      <c r="AGL47" s="37"/>
      <c r="AGM47" s="37"/>
      <c r="AGN47" s="37"/>
      <c r="AGO47" s="37"/>
      <c r="AGP47" s="37"/>
      <c r="AGQ47" s="37"/>
      <c r="AGR47" s="37"/>
      <c r="AGS47" s="37"/>
      <c r="AGT47" s="37"/>
      <c r="AGU47" s="37"/>
      <c r="AGV47" s="37"/>
      <c r="AGW47" s="37"/>
      <c r="AGX47" s="37"/>
      <c r="AGY47" s="37"/>
      <c r="AGZ47" s="37"/>
      <c r="AHA47" s="37"/>
      <c r="AHB47" s="37"/>
      <c r="AHC47" s="37"/>
      <c r="AHD47" s="37"/>
      <c r="AHE47" s="37"/>
      <c r="AHF47" s="37"/>
      <c r="AHG47" s="37"/>
      <c r="AHH47" s="37"/>
      <c r="AHI47" s="37"/>
      <c r="AHJ47" s="37"/>
      <c r="AHK47" s="37"/>
      <c r="AHL47" s="37"/>
      <c r="AHM47" s="37"/>
      <c r="AHN47" s="37"/>
      <c r="AHO47" s="37"/>
      <c r="AHP47" s="37"/>
      <c r="AHQ47" s="37"/>
      <c r="AHR47" s="37"/>
      <c r="AHS47" s="37"/>
      <c r="AHT47" s="37"/>
      <c r="AHU47" s="37"/>
      <c r="AHV47" s="37"/>
      <c r="AHW47" s="37"/>
      <c r="AHX47" s="37"/>
      <c r="AHY47" s="37"/>
      <c r="AHZ47" s="37"/>
      <c r="AIA47" s="37"/>
      <c r="AIB47" s="37"/>
      <c r="AIC47" s="37"/>
      <c r="AID47" s="37"/>
      <c r="AIE47" s="37"/>
      <c r="AIF47" s="37"/>
      <c r="AIG47" s="37"/>
      <c r="AIH47" s="37"/>
      <c r="AII47" s="37"/>
      <c r="AIJ47" s="37"/>
      <c r="AIK47" s="37"/>
      <c r="AIL47" s="37"/>
      <c r="AIM47" s="37"/>
      <c r="AIN47" s="37"/>
      <c r="AIO47" s="37"/>
      <c r="AIP47" s="37"/>
      <c r="AIQ47" s="37"/>
      <c r="AIR47" s="37"/>
      <c r="AIS47" s="37"/>
      <c r="AIT47" s="37"/>
      <c r="AIU47" s="37"/>
      <c r="AIV47" s="37"/>
      <c r="AIW47" s="37"/>
      <c r="AIX47" s="37"/>
      <c r="AIY47" s="37"/>
      <c r="AIZ47" s="37"/>
      <c r="AJA47" s="37"/>
      <c r="AJB47" s="37"/>
      <c r="AJC47" s="37"/>
      <c r="AJD47" s="37"/>
      <c r="AJE47" s="37"/>
      <c r="AJF47" s="37"/>
      <c r="AJG47" s="37"/>
      <c r="AJH47" s="37"/>
      <c r="AJI47" s="37"/>
      <c r="AJJ47" s="37"/>
      <c r="AJK47" s="37"/>
      <c r="AJL47" s="37"/>
      <c r="AJM47" s="37"/>
      <c r="AJN47" s="37"/>
      <c r="AJO47" s="37"/>
      <c r="AJP47" s="37"/>
      <c r="AJQ47" s="37"/>
      <c r="AJR47" s="37"/>
    </row>
    <row r="48" spans="1:954" s="38" customFormat="1" x14ac:dyDescent="0.2">
      <c r="A48" s="34"/>
      <c r="B48" s="35"/>
      <c r="C48" s="36"/>
      <c r="D48" s="36"/>
      <c r="E48" s="36"/>
      <c r="F48" s="36"/>
      <c r="G48" s="46"/>
      <c r="H48" s="45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  <c r="LI48" s="37"/>
      <c r="LJ48" s="37"/>
      <c r="LK48" s="37"/>
      <c r="LL48" s="37"/>
      <c r="LM48" s="37"/>
      <c r="LN48" s="37"/>
      <c r="LO48" s="37"/>
      <c r="LP48" s="37"/>
      <c r="LQ48" s="37"/>
      <c r="LR48" s="37"/>
      <c r="LS48" s="37"/>
      <c r="LT48" s="37"/>
      <c r="LU48" s="37"/>
      <c r="LV48" s="37"/>
      <c r="LW48" s="37"/>
      <c r="LX48" s="37"/>
      <c r="LY48" s="37"/>
      <c r="LZ48" s="37"/>
      <c r="MA48" s="37"/>
      <c r="MB48" s="37"/>
      <c r="MC48" s="37"/>
      <c r="MD48" s="37"/>
      <c r="ME48" s="37"/>
      <c r="MF48" s="37"/>
      <c r="MG48" s="37"/>
      <c r="MH48" s="37"/>
      <c r="MI48" s="37"/>
      <c r="MJ48" s="37"/>
      <c r="MK48" s="37"/>
      <c r="ML48" s="37"/>
      <c r="MM48" s="37"/>
      <c r="MN48" s="37"/>
      <c r="MO48" s="37"/>
      <c r="MP48" s="37"/>
      <c r="MQ48" s="37"/>
      <c r="MR48" s="37"/>
      <c r="MS48" s="37"/>
      <c r="MT48" s="37"/>
      <c r="MU48" s="37"/>
      <c r="MV48" s="37"/>
      <c r="MW48" s="37"/>
      <c r="MX48" s="37"/>
      <c r="MY48" s="37"/>
      <c r="MZ48" s="37"/>
      <c r="NA48" s="37"/>
      <c r="NB48" s="37"/>
      <c r="NC48" s="37"/>
      <c r="ND48" s="37"/>
      <c r="NE48" s="37"/>
      <c r="NF48" s="37"/>
      <c r="NG48" s="37"/>
      <c r="NH48" s="37"/>
      <c r="NI48" s="37"/>
      <c r="NJ48" s="37"/>
      <c r="NK48" s="37"/>
      <c r="NL48" s="37"/>
      <c r="NM48" s="37"/>
      <c r="NN48" s="37"/>
      <c r="NO48" s="37"/>
      <c r="NP48" s="37"/>
      <c r="NQ48" s="37"/>
      <c r="NR48" s="37"/>
      <c r="NS48" s="37"/>
      <c r="NT48" s="37"/>
      <c r="NU48" s="37"/>
      <c r="NV48" s="37"/>
      <c r="NW48" s="37"/>
      <c r="NX48" s="37"/>
      <c r="NY48" s="37"/>
      <c r="NZ48" s="37"/>
      <c r="OA48" s="37"/>
      <c r="OB48" s="37"/>
      <c r="OC48" s="37"/>
      <c r="OD48" s="37"/>
      <c r="OE48" s="37"/>
      <c r="OF48" s="37"/>
      <c r="OG48" s="37"/>
      <c r="OH48" s="37"/>
      <c r="OI48" s="37"/>
      <c r="OJ48" s="37"/>
      <c r="OK48" s="37"/>
      <c r="OL48" s="37"/>
      <c r="OM48" s="37"/>
      <c r="ON48" s="37"/>
      <c r="OO48" s="37"/>
      <c r="OP48" s="37"/>
      <c r="OQ48" s="37"/>
      <c r="OR48" s="37"/>
      <c r="OS48" s="37"/>
      <c r="OT48" s="37"/>
      <c r="OU48" s="37"/>
      <c r="OV48" s="37"/>
      <c r="OW48" s="37"/>
      <c r="OX48" s="37"/>
      <c r="OY48" s="37"/>
      <c r="OZ48" s="37"/>
      <c r="PA48" s="37"/>
      <c r="PB48" s="37"/>
      <c r="PC48" s="37"/>
      <c r="PD48" s="37"/>
      <c r="PE48" s="37"/>
      <c r="PF48" s="37"/>
      <c r="PG48" s="37"/>
      <c r="PH48" s="37"/>
      <c r="PI48" s="37"/>
      <c r="PJ48" s="37"/>
      <c r="PK48" s="37"/>
      <c r="PL48" s="37"/>
      <c r="PM48" s="37"/>
      <c r="PN48" s="37"/>
      <c r="PO48" s="37"/>
      <c r="PP48" s="37"/>
      <c r="PQ48" s="37"/>
      <c r="PR48" s="37"/>
      <c r="PS48" s="37"/>
      <c r="PT48" s="37"/>
      <c r="PU48" s="37"/>
      <c r="PV48" s="37"/>
      <c r="PW48" s="37"/>
      <c r="PX48" s="37"/>
      <c r="PY48" s="37"/>
      <c r="PZ48" s="37"/>
      <c r="QA48" s="37"/>
      <c r="QB48" s="37"/>
      <c r="QC48" s="37"/>
      <c r="QD48" s="37"/>
      <c r="QE48" s="37"/>
      <c r="QF48" s="37"/>
      <c r="QG48" s="37"/>
      <c r="QH48" s="37"/>
      <c r="QI48" s="37"/>
      <c r="QJ48" s="37"/>
      <c r="QK48" s="37"/>
      <c r="QL48" s="37"/>
      <c r="QM48" s="37"/>
      <c r="QN48" s="37"/>
      <c r="QO48" s="37"/>
      <c r="QP48" s="37"/>
      <c r="QQ48" s="37"/>
      <c r="QR48" s="37"/>
      <c r="QS48" s="37"/>
      <c r="QT48" s="37"/>
      <c r="QU48" s="37"/>
      <c r="QV48" s="37"/>
      <c r="QW48" s="37"/>
      <c r="QX48" s="37"/>
      <c r="QY48" s="37"/>
      <c r="QZ48" s="37"/>
      <c r="RA48" s="37"/>
      <c r="RB48" s="37"/>
      <c r="RC48" s="37"/>
      <c r="RD48" s="37"/>
      <c r="RE48" s="37"/>
      <c r="RF48" s="37"/>
      <c r="RG48" s="37"/>
      <c r="RH48" s="37"/>
      <c r="RI48" s="37"/>
      <c r="RJ48" s="37"/>
      <c r="RK48" s="37"/>
      <c r="RL48" s="37"/>
      <c r="RM48" s="37"/>
      <c r="RN48" s="37"/>
      <c r="RO48" s="37"/>
      <c r="RP48" s="37"/>
      <c r="RQ48" s="37"/>
      <c r="RR48" s="37"/>
      <c r="RS48" s="37"/>
      <c r="RT48" s="37"/>
      <c r="RU48" s="37"/>
      <c r="RV48" s="37"/>
      <c r="RW48" s="37"/>
      <c r="RX48" s="37"/>
      <c r="RY48" s="37"/>
      <c r="RZ48" s="37"/>
      <c r="SA48" s="37"/>
      <c r="SB48" s="37"/>
      <c r="SC48" s="37"/>
      <c r="SD48" s="37"/>
      <c r="SE48" s="37"/>
      <c r="SF48" s="37"/>
      <c r="SG48" s="37"/>
      <c r="SH48" s="37"/>
      <c r="SI48" s="37"/>
      <c r="SJ48" s="37"/>
      <c r="SK48" s="37"/>
      <c r="SL48" s="37"/>
      <c r="SM48" s="37"/>
      <c r="SN48" s="37"/>
      <c r="SO48" s="37"/>
      <c r="SP48" s="37"/>
      <c r="SQ48" s="37"/>
      <c r="SR48" s="37"/>
      <c r="SS48" s="37"/>
      <c r="ST48" s="37"/>
      <c r="SU48" s="37"/>
      <c r="SV48" s="37"/>
      <c r="SW48" s="37"/>
      <c r="SX48" s="37"/>
      <c r="SY48" s="37"/>
      <c r="SZ48" s="37"/>
      <c r="TA48" s="37"/>
      <c r="TB48" s="37"/>
      <c r="TC48" s="37"/>
      <c r="TD48" s="37"/>
      <c r="TE48" s="37"/>
      <c r="TF48" s="37"/>
      <c r="TG48" s="37"/>
      <c r="TH48" s="37"/>
      <c r="TI48" s="37"/>
      <c r="TJ48" s="37"/>
      <c r="TK48" s="37"/>
      <c r="TL48" s="37"/>
      <c r="TM48" s="37"/>
      <c r="TN48" s="37"/>
      <c r="TO48" s="37"/>
      <c r="TP48" s="37"/>
      <c r="TQ48" s="37"/>
      <c r="TR48" s="37"/>
      <c r="TS48" s="37"/>
      <c r="TT48" s="37"/>
      <c r="TU48" s="37"/>
      <c r="TV48" s="37"/>
      <c r="TW48" s="37"/>
      <c r="TX48" s="37"/>
      <c r="TY48" s="37"/>
      <c r="TZ48" s="37"/>
      <c r="UA48" s="37"/>
      <c r="UB48" s="37"/>
      <c r="UC48" s="37"/>
      <c r="UD48" s="37"/>
      <c r="UE48" s="37"/>
      <c r="UF48" s="37"/>
      <c r="UG48" s="37"/>
      <c r="UH48" s="37"/>
      <c r="UI48" s="37"/>
      <c r="UJ48" s="37"/>
      <c r="UK48" s="37"/>
      <c r="UL48" s="37"/>
      <c r="UM48" s="37"/>
      <c r="UN48" s="37"/>
      <c r="UO48" s="37"/>
      <c r="UP48" s="37"/>
      <c r="UQ48" s="37"/>
      <c r="UR48" s="37"/>
      <c r="US48" s="37"/>
      <c r="UT48" s="37"/>
      <c r="UU48" s="37"/>
      <c r="UV48" s="37"/>
      <c r="UW48" s="37"/>
      <c r="UX48" s="37"/>
      <c r="UY48" s="37"/>
      <c r="UZ48" s="37"/>
      <c r="VA48" s="37"/>
      <c r="VB48" s="37"/>
      <c r="VC48" s="37"/>
      <c r="VD48" s="37"/>
      <c r="VE48" s="37"/>
      <c r="VF48" s="37"/>
      <c r="VG48" s="37"/>
      <c r="VH48" s="37"/>
      <c r="VI48" s="37"/>
      <c r="VJ48" s="37"/>
      <c r="VK48" s="37"/>
      <c r="VL48" s="37"/>
      <c r="VM48" s="37"/>
      <c r="VN48" s="37"/>
      <c r="VO48" s="37"/>
      <c r="VP48" s="37"/>
      <c r="VQ48" s="37"/>
      <c r="VR48" s="37"/>
      <c r="VS48" s="37"/>
      <c r="VT48" s="37"/>
      <c r="VU48" s="37"/>
      <c r="VV48" s="37"/>
      <c r="VW48" s="37"/>
      <c r="VX48" s="37"/>
      <c r="VY48" s="37"/>
      <c r="VZ48" s="37"/>
      <c r="WA48" s="37"/>
      <c r="WB48" s="37"/>
      <c r="WC48" s="37"/>
      <c r="WD48" s="37"/>
      <c r="WE48" s="37"/>
      <c r="WF48" s="37"/>
      <c r="WG48" s="37"/>
      <c r="WH48" s="37"/>
      <c r="WI48" s="37"/>
      <c r="WJ48" s="37"/>
      <c r="WK48" s="37"/>
      <c r="WL48" s="37"/>
      <c r="WM48" s="37"/>
      <c r="WN48" s="37"/>
      <c r="WO48" s="37"/>
      <c r="WP48" s="37"/>
      <c r="WQ48" s="37"/>
      <c r="WR48" s="37"/>
      <c r="WS48" s="37"/>
      <c r="WT48" s="37"/>
      <c r="WU48" s="37"/>
      <c r="WV48" s="37"/>
      <c r="WW48" s="37"/>
      <c r="WX48" s="37"/>
      <c r="WY48" s="37"/>
      <c r="WZ48" s="37"/>
      <c r="XA48" s="37"/>
      <c r="XB48" s="37"/>
      <c r="XC48" s="37"/>
      <c r="XD48" s="37"/>
      <c r="XE48" s="37"/>
      <c r="XF48" s="37"/>
      <c r="XG48" s="37"/>
      <c r="XH48" s="37"/>
      <c r="XI48" s="37"/>
      <c r="XJ48" s="37"/>
      <c r="XK48" s="37"/>
      <c r="XL48" s="37"/>
      <c r="XM48" s="37"/>
      <c r="XN48" s="37"/>
      <c r="XO48" s="37"/>
      <c r="XP48" s="37"/>
      <c r="XQ48" s="37"/>
      <c r="XR48" s="37"/>
      <c r="XS48" s="37"/>
      <c r="XT48" s="37"/>
      <c r="XU48" s="37"/>
      <c r="XV48" s="37"/>
      <c r="XW48" s="37"/>
      <c r="XX48" s="37"/>
      <c r="XY48" s="37"/>
      <c r="XZ48" s="37"/>
      <c r="YA48" s="37"/>
      <c r="YB48" s="37"/>
      <c r="YC48" s="37"/>
      <c r="YD48" s="37"/>
      <c r="YE48" s="37"/>
      <c r="YF48" s="37"/>
      <c r="YG48" s="37"/>
      <c r="YH48" s="37"/>
      <c r="YI48" s="37"/>
      <c r="YJ48" s="37"/>
      <c r="YK48" s="37"/>
      <c r="YL48" s="37"/>
      <c r="YM48" s="37"/>
      <c r="YN48" s="37"/>
      <c r="YO48" s="37"/>
      <c r="YP48" s="37"/>
      <c r="YQ48" s="37"/>
      <c r="YR48" s="37"/>
      <c r="YS48" s="37"/>
      <c r="YT48" s="37"/>
      <c r="YU48" s="37"/>
      <c r="YV48" s="37"/>
      <c r="YW48" s="37"/>
      <c r="YX48" s="37"/>
      <c r="YY48" s="37"/>
      <c r="YZ48" s="37"/>
      <c r="ZA48" s="37"/>
      <c r="ZB48" s="37"/>
      <c r="ZC48" s="37"/>
      <c r="ZD48" s="37"/>
      <c r="ZE48" s="37"/>
      <c r="ZF48" s="37"/>
      <c r="ZG48" s="37"/>
      <c r="ZH48" s="37"/>
      <c r="ZI48" s="37"/>
      <c r="ZJ48" s="37"/>
      <c r="ZK48" s="37"/>
      <c r="ZL48" s="37"/>
      <c r="ZM48" s="37"/>
      <c r="ZN48" s="37"/>
      <c r="ZO48" s="37"/>
      <c r="ZP48" s="37"/>
      <c r="ZQ48" s="37"/>
      <c r="ZR48" s="37"/>
      <c r="ZS48" s="37"/>
      <c r="ZT48" s="37"/>
      <c r="ZU48" s="37"/>
      <c r="ZV48" s="37"/>
      <c r="ZW48" s="37"/>
      <c r="ZX48" s="37"/>
      <c r="ZY48" s="37"/>
      <c r="ZZ48" s="37"/>
      <c r="AAA48" s="37"/>
      <c r="AAB48" s="37"/>
      <c r="AAC48" s="37"/>
      <c r="AAD48" s="37"/>
      <c r="AAE48" s="37"/>
      <c r="AAF48" s="37"/>
      <c r="AAG48" s="37"/>
      <c r="AAH48" s="37"/>
      <c r="AAI48" s="37"/>
      <c r="AAJ48" s="37"/>
      <c r="AAK48" s="37"/>
      <c r="AAL48" s="37"/>
      <c r="AAM48" s="37"/>
      <c r="AAN48" s="37"/>
      <c r="AAO48" s="37"/>
      <c r="AAP48" s="37"/>
      <c r="AAQ48" s="37"/>
      <c r="AAR48" s="37"/>
      <c r="AAS48" s="37"/>
      <c r="AAT48" s="37"/>
      <c r="AAU48" s="37"/>
      <c r="AAV48" s="37"/>
      <c r="AAW48" s="37"/>
      <c r="AAX48" s="37"/>
      <c r="AAY48" s="37"/>
      <c r="AAZ48" s="37"/>
      <c r="ABA48" s="37"/>
      <c r="ABB48" s="37"/>
      <c r="ABC48" s="37"/>
      <c r="ABD48" s="37"/>
      <c r="ABE48" s="37"/>
      <c r="ABF48" s="37"/>
      <c r="ABG48" s="37"/>
      <c r="ABH48" s="37"/>
      <c r="ABI48" s="37"/>
      <c r="ABJ48" s="37"/>
      <c r="ABK48" s="37"/>
      <c r="ABL48" s="37"/>
      <c r="ABM48" s="37"/>
      <c r="ABN48" s="37"/>
      <c r="ABO48" s="37"/>
      <c r="ABP48" s="37"/>
      <c r="ABQ48" s="37"/>
      <c r="ABR48" s="37"/>
      <c r="ABS48" s="37"/>
      <c r="ABT48" s="37"/>
      <c r="ABU48" s="37"/>
      <c r="ABV48" s="37"/>
      <c r="ABW48" s="37"/>
      <c r="ABX48" s="37"/>
      <c r="ABY48" s="37"/>
      <c r="ABZ48" s="37"/>
      <c r="ACA48" s="37"/>
      <c r="ACB48" s="37"/>
      <c r="ACC48" s="37"/>
      <c r="ACD48" s="37"/>
      <c r="ACE48" s="37"/>
      <c r="ACF48" s="37"/>
      <c r="ACG48" s="37"/>
      <c r="ACH48" s="37"/>
      <c r="ACI48" s="37"/>
      <c r="ACJ48" s="37"/>
      <c r="ACK48" s="37"/>
      <c r="ACL48" s="37"/>
      <c r="ACM48" s="37"/>
      <c r="ACN48" s="37"/>
      <c r="ACO48" s="37"/>
      <c r="ACP48" s="37"/>
      <c r="ACQ48" s="37"/>
      <c r="ACR48" s="37"/>
      <c r="ACS48" s="37"/>
      <c r="ACT48" s="37"/>
      <c r="ACU48" s="37"/>
      <c r="ACV48" s="37"/>
      <c r="ACW48" s="37"/>
      <c r="ACX48" s="37"/>
      <c r="ACY48" s="37"/>
      <c r="ACZ48" s="37"/>
      <c r="ADA48" s="37"/>
      <c r="ADB48" s="37"/>
      <c r="ADC48" s="37"/>
      <c r="ADD48" s="37"/>
      <c r="ADE48" s="37"/>
      <c r="ADF48" s="37"/>
      <c r="ADG48" s="37"/>
      <c r="ADH48" s="37"/>
      <c r="ADI48" s="37"/>
      <c r="ADJ48" s="37"/>
      <c r="ADK48" s="37"/>
      <c r="ADL48" s="37"/>
      <c r="ADM48" s="37"/>
      <c r="ADN48" s="37"/>
      <c r="ADO48" s="37"/>
      <c r="ADP48" s="37"/>
      <c r="ADQ48" s="37"/>
      <c r="ADR48" s="37"/>
      <c r="ADS48" s="37"/>
      <c r="ADT48" s="37"/>
      <c r="ADU48" s="37"/>
      <c r="ADV48" s="37"/>
      <c r="ADW48" s="37"/>
      <c r="ADX48" s="37"/>
      <c r="ADY48" s="37"/>
      <c r="ADZ48" s="37"/>
      <c r="AEA48" s="37"/>
      <c r="AEB48" s="37"/>
      <c r="AEC48" s="37"/>
      <c r="AED48" s="37"/>
      <c r="AEE48" s="37"/>
      <c r="AEF48" s="37"/>
      <c r="AEG48" s="37"/>
      <c r="AEH48" s="37"/>
      <c r="AEI48" s="37"/>
      <c r="AEJ48" s="37"/>
      <c r="AEK48" s="37"/>
      <c r="AEL48" s="37"/>
      <c r="AEM48" s="37"/>
      <c r="AEN48" s="37"/>
      <c r="AEO48" s="37"/>
      <c r="AEP48" s="37"/>
      <c r="AEQ48" s="37"/>
      <c r="AER48" s="37"/>
      <c r="AES48" s="37"/>
      <c r="AET48" s="37"/>
      <c r="AEU48" s="37"/>
      <c r="AEV48" s="37"/>
      <c r="AEW48" s="37"/>
      <c r="AEX48" s="37"/>
      <c r="AEY48" s="37"/>
      <c r="AEZ48" s="37"/>
      <c r="AFA48" s="37"/>
      <c r="AFB48" s="37"/>
      <c r="AFC48" s="37"/>
      <c r="AFD48" s="37"/>
      <c r="AFE48" s="37"/>
      <c r="AFF48" s="37"/>
      <c r="AFG48" s="37"/>
      <c r="AFH48" s="37"/>
      <c r="AFI48" s="37"/>
      <c r="AFJ48" s="37"/>
      <c r="AFK48" s="37"/>
      <c r="AFL48" s="37"/>
      <c r="AFM48" s="37"/>
      <c r="AFN48" s="37"/>
      <c r="AFO48" s="37"/>
      <c r="AFP48" s="37"/>
      <c r="AFQ48" s="37"/>
      <c r="AFR48" s="37"/>
      <c r="AFS48" s="37"/>
      <c r="AFT48" s="37"/>
      <c r="AFU48" s="37"/>
      <c r="AFV48" s="37"/>
      <c r="AFW48" s="37"/>
      <c r="AFX48" s="37"/>
      <c r="AFY48" s="37"/>
      <c r="AFZ48" s="37"/>
      <c r="AGA48" s="37"/>
      <c r="AGB48" s="37"/>
      <c r="AGC48" s="37"/>
      <c r="AGD48" s="37"/>
      <c r="AGE48" s="37"/>
      <c r="AGF48" s="37"/>
      <c r="AGG48" s="37"/>
      <c r="AGH48" s="37"/>
      <c r="AGI48" s="37"/>
      <c r="AGJ48" s="37"/>
      <c r="AGK48" s="37"/>
      <c r="AGL48" s="37"/>
      <c r="AGM48" s="37"/>
      <c r="AGN48" s="37"/>
      <c r="AGO48" s="37"/>
      <c r="AGP48" s="37"/>
      <c r="AGQ48" s="37"/>
      <c r="AGR48" s="37"/>
      <c r="AGS48" s="37"/>
      <c r="AGT48" s="37"/>
      <c r="AGU48" s="37"/>
      <c r="AGV48" s="37"/>
      <c r="AGW48" s="37"/>
      <c r="AGX48" s="37"/>
      <c r="AGY48" s="37"/>
      <c r="AGZ48" s="37"/>
      <c r="AHA48" s="37"/>
      <c r="AHB48" s="37"/>
      <c r="AHC48" s="37"/>
      <c r="AHD48" s="37"/>
      <c r="AHE48" s="37"/>
      <c r="AHF48" s="37"/>
      <c r="AHG48" s="37"/>
      <c r="AHH48" s="37"/>
      <c r="AHI48" s="37"/>
      <c r="AHJ48" s="37"/>
      <c r="AHK48" s="37"/>
      <c r="AHL48" s="37"/>
      <c r="AHM48" s="37"/>
      <c r="AHN48" s="37"/>
      <c r="AHO48" s="37"/>
      <c r="AHP48" s="37"/>
      <c r="AHQ48" s="37"/>
      <c r="AHR48" s="37"/>
      <c r="AHS48" s="37"/>
      <c r="AHT48" s="37"/>
      <c r="AHU48" s="37"/>
      <c r="AHV48" s="37"/>
      <c r="AHW48" s="37"/>
      <c r="AHX48" s="37"/>
      <c r="AHY48" s="37"/>
      <c r="AHZ48" s="37"/>
      <c r="AIA48" s="37"/>
      <c r="AIB48" s="37"/>
      <c r="AIC48" s="37"/>
      <c r="AID48" s="37"/>
      <c r="AIE48" s="37"/>
      <c r="AIF48" s="37"/>
      <c r="AIG48" s="37"/>
      <c r="AIH48" s="37"/>
      <c r="AII48" s="37"/>
      <c r="AIJ48" s="37"/>
      <c r="AIK48" s="37"/>
      <c r="AIL48" s="37"/>
      <c r="AIM48" s="37"/>
      <c r="AIN48" s="37"/>
      <c r="AIO48" s="37"/>
      <c r="AIP48" s="37"/>
      <c r="AIQ48" s="37"/>
      <c r="AIR48" s="37"/>
      <c r="AIS48" s="37"/>
      <c r="AIT48" s="37"/>
      <c r="AIU48" s="37"/>
      <c r="AIV48" s="37"/>
      <c r="AIW48" s="37"/>
      <c r="AIX48" s="37"/>
      <c r="AIY48" s="37"/>
      <c r="AIZ48" s="37"/>
      <c r="AJA48" s="37"/>
      <c r="AJB48" s="37"/>
      <c r="AJC48" s="37"/>
      <c r="AJD48" s="37"/>
      <c r="AJE48" s="37"/>
      <c r="AJF48" s="37"/>
      <c r="AJG48" s="37"/>
      <c r="AJH48" s="37"/>
      <c r="AJI48" s="37"/>
      <c r="AJJ48" s="37"/>
      <c r="AJK48" s="37"/>
      <c r="AJL48" s="37"/>
      <c r="AJM48" s="37"/>
      <c r="AJN48" s="37"/>
      <c r="AJO48" s="37"/>
      <c r="AJP48" s="37"/>
      <c r="AJQ48" s="37"/>
      <c r="AJR48" s="37"/>
    </row>
    <row r="49" spans="1:954" s="38" customFormat="1" x14ac:dyDescent="0.2">
      <c r="A49" s="34"/>
      <c r="B49" s="35"/>
      <c r="C49" s="36"/>
      <c r="D49" s="36"/>
      <c r="E49" s="36"/>
      <c r="F49" s="36"/>
      <c r="G49" s="46"/>
      <c r="H49" s="45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VA49" s="37"/>
      <c r="VB49" s="37"/>
      <c r="VC49" s="37"/>
      <c r="VD49" s="37"/>
      <c r="VE49" s="37"/>
      <c r="VF49" s="37"/>
      <c r="VG49" s="37"/>
      <c r="VH49" s="37"/>
      <c r="VI49" s="37"/>
      <c r="VJ49" s="37"/>
      <c r="VK49" s="37"/>
      <c r="VL49" s="37"/>
      <c r="VM49" s="37"/>
      <c r="VN49" s="37"/>
      <c r="VO49" s="37"/>
      <c r="VP49" s="37"/>
      <c r="VQ49" s="37"/>
      <c r="VR49" s="37"/>
      <c r="VS49" s="37"/>
      <c r="VT49" s="37"/>
      <c r="VU49" s="37"/>
      <c r="VV49" s="37"/>
      <c r="VW49" s="37"/>
      <c r="VX49" s="37"/>
      <c r="VY49" s="37"/>
      <c r="VZ49" s="37"/>
      <c r="WA49" s="37"/>
      <c r="WB49" s="37"/>
      <c r="WC49" s="37"/>
      <c r="WD49" s="37"/>
      <c r="WE49" s="37"/>
      <c r="WF49" s="37"/>
      <c r="WG49" s="37"/>
      <c r="WH49" s="37"/>
      <c r="WI49" s="37"/>
      <c r="WJ49" s="37"/>
      <c r="WK49" s="37"/>
      <c r="WL49" s="37"/>
      <c r="WM49" s="37"/>
      <c r="WN49" s="37"/>
      <c r="WO49" s="37"/>
      <c r="WP49" s="37"/>
      <c r="WQ49" s="37"/>
      <c r="WR49" s="37"/>
      <c r="WS49" s="37"/>
      <c r="WT49" s="37"/>
      <c r="WU49" s="37"/>
      <c r="WV49" s="37"/>
      <c r="WW49" s="37"/>
      <c r="WX49" s="37"/>
      <c r="WY49" s="37"/>
      <c r="WZ49" s="37"/>
      <c r="XA49" s="37"/>
      <c r="XB49" s="37"/>
      <c r="XC49" s="37"/>
      <c r="XD49" s="37"/>
      <c r="XE49" s="37"/>
      <c r="XF49" s="37"/>
      <c r="XG49" s="37"/>
      <c r="XH49" s="37"/>
      <c r="XI49" s="37"/>
      <c r="XJ49" s="37"/>
      <c r="XK49" s="37"/>
      <c r="XL49" s="37"/>
      <c r="XM49" s="37"/>
      <c r="XN49" s="37"/>
      <c r="XO49" s="37"/>
      <c r="XP49" s="37"/>
      <c r="XQ49" s="37"/>
      <c r="XR49" s="37"/>
      <c r="XS49" s="37"/>
      <c r="XT49" s="37"/>
      <c r="XU49" s="37"/>
      <c r="XV49" s="37"/>
      <c r="XW49" s="37"/>
      <c r="XX49" s="37"/>
      <c r="XY49" s="37"/>
      <c r="XZ49" s="37"/>
      <c r="YA49" s="37"/>
      <c r="YB49" s="37"/>
      <c r="YC49" s="37"/>
      <c r="YD49" s="37"/>
      <c r="YE49" s="37"/>
      <c r="YF49" s="37"/>
      <c r="YG49" s="37"/>
      <c r="YH49" s="37"/>
      <c r="YI49" s="37"/>
      <c r="YJ49" s="37"/>
      <c r="YK49" s="37"/>
      <c r="YL49" s="37"/>
      <c r="YM49" s="37"/>
      <c r="YN49" s="37"/>
      <c r="YO49" s="37"/>
      <c r="YP49" s="37"/>
      <c r="YQ49" s="37"/>
      <c r="YR49" s="37"/>
      <c r="YS49" s="37"/>
      <c r="YT49" s="37"/>
      <c r="YU49" s="37"/>
      <c r="YV49" s="37"/>
      <c r="YW49" s="37"/>
      <c r="YX49" s="37"/>
      <c r="YY49" s="37"/>
      <c r="YZ49" s="37"/>
      <c r="ZA49" s="37"/>
      <c r="ZB49" s="37"/>
      <c r="ZC49" s="37"/>
      <c r="ZD49" s="37"/>
      <c r="ZE49" s="37"/>
      <c r="ZF49" s="37"/>
      <c r="ZG49" s="37"/>
      <c r="ZH49" s="37"/>
      <c r="ZI49" s="37"/>
      <c r="ZJ49" s="37"/>
      <c r="ZK49" s="37"/>
      <c r="ZL49" s="37"/>
      <c r="ZM49" s="37"/>
      <c r="ZN49" s="37"/>
      <c r="ZO49" s="37"/>
      <c r="ZP49" s="37"/>
      <c r="ZQ49" s="37"/>
      <c r="ZR49" s="37"/>
      <c r="ZS49" s="37"/>
      <c r="ZT49" s="37"/>
      <c r="ZU49" s="37"/>
      <c r="ZV49" s="37"/>
      <c r="ZW49" s="37"/>
      <c r="ZX49" s="37"/>
      <c r="ZY49" s="37"/>
      <c r="ZZ49" s="37"/>
      <c r="AAA49" s="37"/>
      <c r="AAB49" s="37"/>
      <c r="AAC49" s="37"/>
      <c r="AAD49" s="37"/>
      <c r="AAE49" s="37"/>
      <c r="AAF49" s="37"/>
      <c r="AAG49" s="37"/>
      <c r="AAH49" s="37"/>
      <c r="AAI49" s="37"/>
      <c r="AAJ49" s="37"/>
      <c r="AAK49" s="37"/>
      <c r="AAL49" s="37"/>
      <c r="AAM49" s="37"/>
      <c r="AAN49" s="37"/>
      <c r="AAO49" s="37"/>
      <c r="AAP49" s="37"/>
      <c r="AAQ49" s="37"/>
      <c r="AAR49" s="37"/>
      <c r="AAS49" s="37"/>
      <c r="AAT49" s="37"/>
      <c r="AAU49" s="37"/>
      <c r="AAV49" s="37"/>
      <c r="AAW49" s="37"/>
      <c r="AAX49" s="37"/>
      <c r="AAY49" s="37"/>
      <c r="AAZ49" s="37"/>
      <c r="ABA49" s="37"/>
      <c r="ABB49" s="37"/>
      <c r="ABC49" s="37"/>
      <c r="ABD49" s="37"/>
      <c r="ABE49" s="37"/>
      <c r="ABF49" s="37"/>
      <c r="ABG49" s="37"/>
      <c r="ABH49" s="37"/>
      <c r="ABI49" s="37"/>
      <c r="ABJ49" s="37"/>
      <c r="ABK49" s="37"/>
      <c r="ABL49" s="37"/>
      <c r="ABM49" s="37"/>
      <c r="ABN49" s="37"/>
      <c r="ABO49" s="37"/>
      <c r="ABP49" s="37"/>
      <c r="ABQ49" s="37"/>
      <c r="ABR49" s="37"/>
      <c r="ABS49" s="37"/>
      <c r="ABT49" s="37"/>
      <c r="ABU49" s="37"/>
      <c r="ABV49" s="37"/>
      <c r="ABW49" s="37"/>
      <c r="ABX49" s="37"/>
      <c r="ABY49" s="37"/>
      <c r="ABZ49" s="37"/>
      <c r="ACA49" s="37"/>
      <c r="ACB49" s="37"/>
      <c r="ACC49" s="37"/>
      <c r="ACD49" s="37"/>
      <c r="ACE49" s="37"/>
      <c r="ACF49" s="37"/>
      <c r="ACG49" s="37"/>
      <c r="ACH49" s="37"/>
      <c r="ACI49" s="37"/>
      <c r="ACJ49" s="37"/>
      <c r="ACK49" s="37"/>
      <c r="ACL49" s="37"/>
      <c r="ACM49" s="37"/>
      <c r="ACN49" s="37"/>
      <c r="ACO49" s="37"/>
      <c r="ACP49" s="37"/>
      <c r="ACQ49" s="37"/>
      <c r="ACR49" s="37"/>
      <c r="ACS49" s="37"/>
      <c r="ACT49" s="37"/>
      <c r="ACU49" s="37"/>
      <c r="ACV49" s="37"/>
      <c r="ACW49" s="37"/>
      <c r="ACX49" s="37"/>
      <c r="ACY49" s="37"/>
      <c r="ACZ49" s="37"/>
      <c r="ADA49" s="37"/>
      <c r="ADB49" s="37"/>
      <c r="ADC49" s="37"/>
      <c r="ADD49" s="37"/>
      <c r="ADE49" s="37"/>
      <c r="ADF49" s="37"/>
      <c r="ADG49" s="37"/>
      <c r="ADH49" s="37"/>
      <c r="ADI49" s="37"/>
      <c r="ADJ49" s="37"/>
      <c r="ADK49" s="37"/>
      <c r="ADL49" s="37"/>
      <c r="ADM49" s="37"/>
      <c r="ADN49" s="37"/>
      <c r="ADO49" s="37"/>
      <c r="ADP49" s="37"/>
      <c r="ADQ49" s="37"/>
      <c r="ADR49" s="37"/>
      <c r="ADS49" s="37"/>
      <c r="ADT49" s="37"/>
      <c r="ADU49" s="37"/>
      <c r="ADV49" s="37"/>
      <c r="ADW49" s="37"/>
      <c r="ADX49" s="37"/>
      <c r="ADY49" s="37"/>
      <c r="ADZ49" s="37"/>
      <c r="AEA49" s="37"/>
      <c r="AEB49" s="37"/>
      <c r="AEC49" s="37"/>
      <c r="AED49" s="37"/>
      <c r="AEE49" s="37"/>
      <c r="AEF49" s="37"/>
      <c r="AEG49" s="37"/>
      <c r="AEH49" s="37"/>
      <c r="AEI49" s="37"/>
      <c r="AEJ49" s="37"/>
      <c r="AEK49" s="37"/>
      <c r="AEL49" s="37"/>
      <c r="AEM49" s="37"/>
      <c r="AEN49" s="37"/>
      <c r="AEO49" s="37"/>
      <c r="AEP49" s="37"/>
      <c r="AEQ49" s="37"/>
      <c r="AER49" s="37"/>
      <c r="AES49" s="37"/>
      <c r="AET49" s="37"/>
      <c r="AEU49" s="37"/>
      <c r="AEV49" s="37"/>
      <c r="AEW49" s="37"/>
      <c r="AEX49" s="37"/>
      <c r="AEY49" s="37"/>
      <c r="AEZ49" s="37"/>
      <c r="AFA49" s="37"/>
      <c r="AFB49" s="37"/>
      <c r="AFC49" s="37"/>
      <c r="AFD49" s="37"/>
      <c r="AFE49" s="37"/>
      <c r="AFF49" s="37"/>
      <c r="AFG49" s="37"/>
      <c r="AFH49" s="37"/>
      <c r="AFI49" s="37"/>
      <c r="AFJ49" s="37"/>
      <c r="AFK49" s="37"/>
      <c r="AFL49" s="37"/>
      <c r="AFM49" s="37"/>
      <c r="AFN49" s="37"/>
      <c r="AFO49" s="37"/>
      <c r="AFP49" s="37"/>
      <c r="AFQ49" s="37"/>
      <c r="AFR49" s="37"/>
      <c r="AFS49" s="37"/>
      <c r="AFT49" s="37"/>
      <c r="AFU49" s="37"/>
      <c r="AFV49" s="37"/>
      <c r="AFW49" s="37"/>
      <c r="AFX49" s="37"/>
      <c r="AFY49" s="37"/>
      <c r="AFZ49" s="37"/>
      <c r="AGA49" s="37"/>
      <c r="AGB49" s="37"/>
      <c r="AGC49" s="37"/>
      <c r="AGD49" s="37"/>
      <c r="AGE49" s="37"/>
      <c r="AGF49" s="37"/>
      <c r="AGG49" s="37"/>
      <c r="AGH49" s="37"/>
      <c r="AGI49" s="37"/>
      <c r="AGJ49" s="37"/>
      <c r="AGK49" s="37"/>
      <c r="AGL49" s="37"/>
      <c r="AGM49" s="37"/>
      <c r="AGN49" s="37"/>
      <c r="AGO49" s="37"/>
      <c r="AGP49" s="37"/>
      <c r="AGQ49" s="37"/>
      <c r="AGR49" s="37"/>
      <c r="AGS49" s="37"/>
      <c r="AGT49" s="37"/>
      <c r="AGU49" s="37"/>
      <c r="AGV49" s="37"/>
      <c r="AGW49" s="37"/>
      <c r="AGX49" s="37"/>
      <c r="AGY49" s="37"/>
      <c r="AGZ49" s="37"/>
      <c r="AHA49" s="37"/>
      <c r="AHB49" s="37"/>
      <c r="AHC49" s="37"/>
      <c r="AHD49" s="37"/>
      <c r="AHE49" s="37"/>
      <c r="AHF49" s="37"/>
      <c r="AHG49" s="37"/>
      <c r="AHH49" s="37"/>
      <c r="AHI49" s="37"/>
      <c r="AHJ49" s="37"/>
      <c r="AHK49" s="37"/>
      <c r="AHL49" s="37"/>
      <c r="AHM49" s="37"/>
      <c r="AHN49" s="37"/>
      <c r="AHO49" s="37"/>
      <c r="AHP49" s="37"/>
      <c r="AHQ49" s="37"/>
      <c r="AHR49" s="37"/>
      <c r="AHS49" s="37"/>
      <c r="AHT49" s="37"/>
      <c r="AHU49" s="37"/>
      <c r="AHV49" s="37"/>
      <c r="AHW49" s="37"/>
      <c r="AHX49" s="37"/>
      <c r="AHY49" s="37"/>
      <c r="AHZ49" s="37"/>
      <c r="AIA49" s="37"/>
      <c r="AIB49" s="37"/>
      <c r="AIC49" s="37"/>
      <c r="AID49" s="37"/>
      <c r="AIE49" s="37"/>
      <c r="AIF49" s="37"/>
      <c r="AIG49" s="37"/>
      <c r="AIH49" s="37"/>
      <c r="AII49" s="37"/>
      <c r="AIJ49" s="37"/>
      <c r="AIK49" s="37"/>
      <c r="AIL49" s="37"/>
      <c r="AIM49" s="37"/>
      <c r="AIN49" s="37"/>
      <c r="AIO49" s="37"/>
      <c r="AIP49" s="37"/>
      <c r="AIQ49" s="37"/>
      <c r="AIR49" s="37"/>
      <c r="AIS49" s="37"/>
      <c r="AIT49" s="37"/>
      <c r="AIU49" s="37"/>
      <c r="AIV49" s="37"/>
      <c r="AIW49" s="37"/>
      <c r="AIX49" s="37"/>
      <c r="AIY49" s="37"/>
      <c r="AIZ49" s="37"/>
      <c r="AJA49" s="37"/>
      <c r="AJB49" s="37"/>
      <c r="AJC49" s="37"/>
      <c r="AJD49" s="37"/>
      <c r="AJE49" s="37"/>
      <c r="AJF49" s="37"/>
      <c r="AJG49" s="37"/>
      <c r="AJH49" s="37"/>
      <c r="AJI49" s="37"/>
      <c r="AJJ49" s="37"/>
      <c r="AJK49" s="37"/>
      <c r="AJL49" s="37"/>
      <c r="AJM49" s="37"/>
      <c r="AJN49" s="37"/>
      <c r="AJO49" s="37"/>
      <c r="AJP49" s="37"/>
      <c r="AJQ49" s="37"/>
      <c r="AJR49" s="37"/>
    </row>
    <row r="50" spans="1:954" s="38" customFormat="1" x14ac:dyDescent="0.2">
      <c r="A50" s="34"/>
      <c r="B50" s="35"/>
      <c r="C50" s="36"/>
      <c r="D50" s="36"/>
      <c r="E50" s="36"/>
      <c r="F50" s="36"/>
      <c r="G50" s="46"/>
      <c r="H50" s="45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VA50" s="37"/>
      <c r="VB50" s="37"/>
      <c r="VC50" s="37"/>
      <c r="VD50" s="37"/>
      <c r="VE50" s="37"/>
      <c r="VF50" s="37"/>
      <c r="VG50" s="37"/>
      <c r="VH50" s="37"/>
      <c r="VI50" s="37"/>
      <c r="VJ50" s="37"/>
      <c r="VK50" s="37"/>
      <c r="VL50" s="37"/>
      <c r="VM50" s="37"/>
      <c r="VN50" s="37"/>
      <c r="VO50" s="37"/>
      <c r="VP50" s="37"/>
      <c r="VQ50" s="37"/>
      <c r="VR50" s="37"/>
      <c r="VS50" s="37"/>
      <c r="VT50" s="37"/>
      <c r="VU50" s="37"/>
      <c r="VV50" s="37"/>
      <c r="VW50" s="37"/>
      <c r="VX50" s="37"/>
      <c r="VY50" s="37"/>
      <c r="VZ50" s="37"/>
      <c r="WA50" s="37"/>
      <c r="WB50" s="37"/>
      <c r="WC50" s="37"/>
      <c r="WD50" s="37"/>
      <c r="WE50" s="37"/>
      <c r="WF50" s="37"/>
      <c r="WG50" s="37"/>
      <c r="WH50" s="37"/>
      <c r="WI50" s="37"/>
      <c r="WJ50" s="37"/>
      <c r="WK50" s="37"/>
      <c r="WL50" s="37"/>
      <c r="WM50" s="37"/>
      <c r="WN50" s="37"/>
      <c r="WO50" s="37"/>
      <c r="WP50" s="37"/>
      <c r="WQ50" s="37"/>
      <c r="WR50" s="37"/>
      <c r="WS50" s="37"/>
      <c r="WT50" s="37"/>
      <c r="WU50" s="37"/>
      <c r="WV50" s="37"/>
      <c r="WW50" s="37"/>
      <c r="WX50" s="37"/>
      <c r="WY50" s="37"/>
      <c r="WZ50" s="37"/>
      <c r="XA50" s="37"/>
      <c r="XB50" s="37"/>
      <c r="XC50" s="37"/>
      <c r="XD50" s="37"/>
      <c r="XE50" s="37"/>
      <c r="XF50" s="37"/>
      <c r="XG50" s="37"/>
      <c r="XH50" s="37"/>
      <c r="XI50" s="37"/>
      <c r="XJ50" s="37"/>
      <c r="XK50" s="37"/>
      <c r="XL50" s="37"/>
      <c r="XM50" s="37"/>
      <c r="XN50" s="37"/>
      <c r="XO50" s="37"/>
      <c r="XP50" s="37"/>
      <c r="XQ50" s="37"/>
      <c r="XR50" s="37"/>
      <c r="XS50" s="37"/>
      <c r="XT50" s="37"/>
      <c r="XU50" s="37"/>
      <c r="XV50" s="37"/>
      <c r="XW50" s="37"/>
      <c r="XX50" s="37"/>
      <c r="XY50" s="37"/>
      <c r="XZ50" s="37"/>
      <c r="YA50" s="37"/>
      <c r="YB50" s="37"/>
      <c r="YC50" s="37"/>
      <c r="YD50" s="37"/>
      <c r="YE50" s="37"/>
      <c r="YF50" s="37"/>
      <c r="YG50" s="37"/>
      <c r="YH50" s="37"/>
      <c r="YI50" s="37"/>
      <c r="YJ50" s="37"/>
      <c r="YK50" s="37"/>
      <c r="YL50" s="37"/>
      <c r="YM50" s="37"/>
      <c r="YN50" s="37"/>
      <c r="YO50" s="37"/>
      <c r="YP50" s="37"/>
      <c r="YQ50" s="37"/>
      <c r="YR50" s="37"/>
      <c r="YS50" s="37"/>
      <c r="YT50" s="37"/>
      <c r="YU50" s="37"/>
      <c r="YV50" s="37"/>
      <c r="YW50" s="37"/>
      <c r="YX50" s="37"/>
      <c r="YY50" s="37"/>
      <c r="YZ50" s="37"/>
      <c r="ZA50" s="37"/>
      <c r="ZB50" s="37"/>
      <c r="ZC50" s="37"/>
      <c r="ZD50" s="37"/>
      <c r="ZE50" s="37"/>
      <c r="ZF50" s="37"/>
      <c r="ZG50" s="37"/>
      <c r="ZH50" s="37"/>
      <c r="ZI50" s="37"/>
      <c r="ZJ50" s="37"/>
      <c r="ZK50" s="37"/>
      <c r="ZL50" s="37"/>
      <c r="ZM50" s="37"/>
      <c r="ZN50" s="37"/>
      <c r="ZO50" s="37"/>
      <c r="ZP50" s="37"/>
      <c r="ZQ50" s="37"/>
      <c r="ZR50" s="37"/>
      <c r="ZS50" s="37"/>
      <c r="ZT50" s="37"/>
      <c r="ZU50" s="37"/>
      <c r="ZV50" s="37"/>
      <c r="ZW50" s="37"/>
      <c r="ZX50" s="37"/>
      <c r="ZY50" s="37"/>
      <c r="ZZ50" s="37"/>
      <c r="AAA50" s="37"/>
      <c r="AAB50" s="37"/>
      <c r="AAC50" s="37"/>
      <c r="AAD50" s="37"/>
      <c r="AAE50" s="37"/>
      <c r="AAF50" s="37"/>
      <c r="AAG50" s="37"/>
      <c r="AAH50" s="37"/>
      <c r="AAI50" s="37"/>
      <c r="AAJ50" s="37"/>
      <c r="AAK50" s="37"/>
      <c r="AAL50" s="37"/>
      <c r="AAM50" s="37"/>
      <c r="AAN50" s="37"/>
      <c r="AAO50" s="37"/>
      <c r="AAP50" s="37"/>
      <c r="AAQ50" s="37"/>
      <c r="AAR50" s="37"/>
      <c r="AAS50" s="37"/>
      <c r="AAT50" s="37"/>
      <c r="AAU50" s="37"/>
      <c r="AAV50" s="37"/>
      <c r="AAW50" s="37"/>
      <c r="AAX50" s="37"/>
      <c r="AAY50" s="37"/>
      <c r="AAZ50" s="37"/>
      <c r="ABA50" s="37"/>
      <c r="ABB50" s="37"/>
      <c r="ABC50" s="37"/>
      <c r="ABD50" s="37"/>
      <c r="ABE50" s="37"/>
      <c r="ABF50" s="37"/>
      <c r="ABG50" s="37"/>
      <c r="ABH50" s="37"/>
      <c r="ABI50" s="37"/>
      <c r="ABJ50" s="37"/>
      <c r="ABK50" s="37"/>
      <c r="ABL50" s="37"/>
      <c r="ABM50" s="37"/>
      <c r="ABN50" s="37"/>
      <c r="ABO50" s="37"/>
      <c r="ABP50" s="37"/>
      <c r="ABQ50" s="37"/>
      <c r="ABR50" s="37"/>
      <c r="ABS50" s="37"/>
      <c r="ABT50" s="37"/>
      <c r="ABU50" s="37"/>
      <c r="ABV50" s="37"/>
      <c r="ABW50" s="37"/>
      <c r="ABX50" s="37"/>
      <c r="ABY50" s="37"/>
      <c r="ABZ50" s="37"/>
      <c r="ACA50" s="37"/>
      <c r="ACB50" s="37"/>
      <c r="ACC50" s="37"/>
      <c r="ACD50" s="37"/>
      <c r="ACE50" s="37"/>
      <c r="ACF50" s="37"/>
      <c r="ACG50" s="37"/>
      <c r="ACH50" s="37"/>
      <c r="ACI50" s="37"/>
      <c r="ACJ50" s="37"/>
      <c r="ACK50" s="37"/>
      <c r="ACL50" s="37"/>
      <c r="ACM50" s="37"/>
      <c r="ACN50" s="37"/>
      <c r="ACO50" s="37"/>
      <c r="ACP50" s="37"/>
      <c r="ACQ50" s="37"/>
      <c r="ACR50" s="37"/>
      <c r="ACS50" s="37"/>
      <c r="ACT50" s="37"/>
      <c r="ACU50" s="37"/>
      <c r="ACV50" s="37"/>
      <c r="ACW50" s="37"/>
      <c r="ACX50" s="37"/>
      <c r="ACY50" s="37"/>
      <c r="ACZ50" s="37"/>
      <c r="ADA50" s="37"/>
      <c r="ADB50" s="37"/>
      <c r="ADC50" s="37"/>
      <c r="ADD50" s="37"/>
      <c r="ADE50" s="37"/>
      <c r="ADF50" s="37"/>
      <c r="ADG50" s="37"/>
      <c r="ADH50" s="37"/>
      <c r="ADI50" s="37"/>
      <c r="ADJ50" s="37"/>
      <c r="ADK50" s="37"/>
      <c r="ADL50" s="37"/>
      <c r="ADM50" s="37"/>
      <c r="ADN50" s="37"/>
      <c r="ADO50" s="37"/>
      <c r="ADP50" s="37"/>
      <c r="ADQ50" s="37"/>
      <c r="ADR50" s="37"/>
      <c r="ADS50" s="37"/>
      <c r="ADT50" s="37"/>
      <c r="ADU50" s="37"/>
      <c r="ADV50" s="37"/>
      <c r="ADW50" s="37"/>
      <c r="ADX50" s="37"/>
      <c r="ADY50" s="37"/>
      <c r="ADZ50" s="37"/>
      <c r="AEA50" s="37"/>
      <c r="AEB50" s="37"/>
      <c r="AEC50" s="37"/>
      <c r="AED50" s="37"/>
      <c r="AEE50" s="37"/>
      <c r="AEF50" s="37"/>
      <c r="AEG50" s="37"/>
      <c r="AEH50" s="37"/>
      <c r="AEI50" s="37"/>
      <c r="AEJ50" s="37"/>
      <c r="AEK50" s="37"/>
      <c r="AEL50" s="37"/>
      <c r="AEM50" s="37"/>
      <c r="AEN50" s="37"/>
      <c r="AEO50" s="37"/>
      <c r="AEP50" s="37"/>
      <c r="AEQ50" s="37"/>
      <c r="AER50" s="37"/>
      <c r="AES50" s="37"/>
      <c r="AET50" s="37"/>
      <c r="AEU50" s="37"/>
      <c r="AEV50" s="37"/>
      <c r="AEW50" s="37"/>
      <c r="AEX50" s="37"/>
      <c r="AEY50" s="37"/>
      <c r="AEZ50" s="37"/>
      <c r="AFA50" s="37"/>
      <c r="AFB50" s="37"/>
      <c r="AFC50" s="37"/>
      <c r="AFD50" s="37"/>
      <c r="AFE50" s="37"/>
      <c r="AFF50" s="37"/>
      <c r="AFG50" s="37"/>
      <c r="AFH50" s="37"/>
      <c r="AFI50" s="37"/>
      <c r="AFJ50" s="37"/>
      <c r="AFK50" s="37"/>
      <c r="AFL50" s="37"/>
      <c r="AFM50" s="37"/>
      <c r="AFN50" s="37"/>
      <c r="AFO50" s="37"/>
      <c r="AFP50" s="37"/>
      <c r="AFQ50" s="37"/>
      <c r="AFR50" s="37"/>
      <c r="AFS50" s="37"/>
      <c r="AFT50" s="37"/>
      <c r="AFU50" s="37"/>
      <c r="AFV50" s="37"/>
      <c r="AFW50" s="37"/>
      <c r="AFX50" s="37"/>
      <c r="AFY50" s="37"/>
      <c r="AFZ50" s="37"/>
      <c r="AGA50" s="37"/>
      <c r="AGB50" s="37"/>
      <c r="AGC50" s="37"/>
      <c r="AGD50" s="37"/>
      <c r="AGE50" s="37"/>
      <c r="AGF50" s="37"/>
      <c r="AGG50" s="37"/>
      <c r="AGH50" s="37"/>
      <c r="AGI50" s="37"/>
      <c r="AGJ50" s="37"/>
      <c r="AGK50" s="37"/>
      <c r="AGL50" s="37"/>
      <c r="AGM50" s="37"/>
      <c r="AGN50" s="37"/>
      <c r="AGO50" s="37"/>
      <c r="AGP50" s="37"/>
      <c r="AGQ50" s="37"/>
      <c r="AGR50" s="37"/>
      <c r="AGS50" s="37"/>
      <c r="AGT50" s="37"/>
      <c r="AGU50" s="37"/>
      <c r="AGV50" s="37"/>
      <c r="AGW50" s="37"/>
      <c r="AGX50" s="37"/>
      <c r="AGY50" s="37"/>
      <c r="AGZ50" s="37"/>
      <c r="AHA50" s="37"/>
      <c r="AHB50" s="37"/>
      <c r="AHC50" s="37"/>
      <c r="AHD50" s="37"/>
      <c r="AHE50" s="37"/>
      <c r="AHF50" s="37"/>
      <c r="AHG50" s="37"/>
      <c r="AHH50" s="37"/>
      <c r="AHI50" s="37"/>
      <c r="AHJ50" s="37"/>
      <c r="AHK50" s="37"/>
      <c r="AHL50" s="37"/>
      <c r="AHM50" s="37"/>
      <c r="AHN50" s="37"/>
      <c r="AHO50" s="37"/>
      <c r="AHP50" s="37"/>
      <c r="AHQ50" s="37"/>
      <c r="AHR50" s="37"/>
      <c r="AHS50" s="37"/>
      <c r="AHT50" s="37"/>
      <c r="AHU50" s="37"/>
      <c r="AHV50" s="37"/>
      <c r="AHW50" s="37"/>
      <c r="AHX50" s="37"/>
      <c r="AHY50" s="37"/>
      <c r="AHZ50" s="37"/>
      <c r="AIA50" s="37"/>
      <c r="AIB50" s="37"/>
      <c r="AIC50" s="37"/>
      <c r="AID50" s="37"/>
      <c r="AIE50" s="37"/>
      <c r="AIF50" s="37"/>
      <c r="AIG50" s="37"/>
      <c r="AIH50" s="37"/>
      <c r="AII50" s="37"/>
      <c r="AIJ50" s="37"/>
      <c r="AIK50" s="37"/>
      <c r="AIL50" s="37"/>
      <c r="AIM50" s="37"/>
      <c r="AIN50" s="37"/>
      <c r="AIO50" s="37"/>
      <c r="AIP50" s="37"/>
      <c r="AIQ50" s="37"/>
      <c r="AIR50" s="37"/>
      <c r="AIS50" s="37"/>
      <c r="AIT50" s="37"/>
      <c r="AIU50" s="37"/>
      <c r="AIV50" s="37"/>
      <c r="AIW50" s="37"/>
      <c r="AIX50" s="37"/>
      <c r="AIY50" s="37"/>
      <c r="AIZ50" s="37"/>
      <c r="AJA50" s="37"/>
      <c r="AJB50" s="37"/>
      <c r="AJC50" s="37"/>
      <c r="AJD50" s="37"/>
      <c r="AJE50" s="37"/>
      <c r="AJF50" s="37"/>
      <c r="AJG50" s="37"/>
      <c r="AJH50" s="37"/>
      <c r="AJI50" s="37"/>
      <c r="AJJ50" s="37"/>
      <c r="AJK50" s="37"/>
      <c r="AJL50" s="37"/>
      <c r="AJM50" s="37"/>
      <c r="AJN50" s="37"/>
      <c r="AJO50" s="37"/>
      <c r="AJP50" s="37"/>
      <c r="AJQ50" s="37"/>
      <c r="AJR50" s="37"/>
    </row>
    <row r="51" spans="1:954" s="38" customFormat="1" x14ac:dyDescent="0.2">
      <c r="A51" s="34"/>
      <c r="B51" s="35"/>
      <c r="C51" s="36"/>
      <c r="D51" s="36"/>
      <c r="E51" s="36"/>
      <c r="F51" s="36"/>
      <c r="G51" s="46"/>
      <c r="H51" s="45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37"/>
      <c r="NJ51" s="37"/>
      <c r="NK51" s="37"/>
      <c r="NL51" s="37"/>
      <c r="NM51" s="37"/>
      <c r="NN51" s="37"/>
      <c r="NO51" s="37"/>
      <c r="NP51" s="37"/>
      <c r="NQ51" s="37"/>
      <c r="NR51" s="37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37"/>
      <c r="SD51" s="37"/>
      <c r="SE51" s="37"/>
      <c r="SF51" s="37"/>
      <c r="SG51" s="37"/>
      <c r="SH51" s="37"/>
      <c r="SI51" s="37"/>
      <c r="SJ51" s="37"/>
      <c r="SK51" s="37"/>
      <c r="SL51" s="37"/>
      <c r="SM51" s="37"/>
      <c r="SN51" s="37"/>
      <c r="SO51" s="37"/>
      <c r="SP51" s="37"/>
      <c r="SQ51" s="37"/>
      <c r="SR51" s="37"/>
      <c r="SS51" s="37"/>
      <c r="ST51" s="37"/>
      <c r="SU51" s="37"/>
      <c r="SV51" s="37"/>
      <c r="SW51" s="37"/>
      <c r="SX51" s="37"/>
      <c r="SY51" s="37"/>
      <c r="SZ51" s="37"/>
      <c r="TA51" s="37"/>
      <c r="TB51" s="37"/>
      <c r="TC51" s="37"/>
      <c r="TD51" s="37"/>
      <c r="TE51" s="37"/>
      <c r="TF51" s="37"/>
      <c r="TG51" s="37"/>
      <c r="TH51" s="37"/>
      <c r="TI51" s="37"/>
      <c r="TJ51" s="37"/>
      <c r="TK51" s="37"/>
      <c r="TL51" s="37"/>
      <c r="TM51" s="37"/>
      <c r="TN51" s="37"/>
      <c r="TO51" s="37"/>
      <c r="TP51" s="37"/>
      <c r="TQ51" s="37"/>
      <c r="TR51" s="37"/>
      <c r="TS51" s="37"/>
      <c r="TT51" s="37"/>
      <c r="TU51" s="37"/>
      <c r="TV51" s="37"/>
      <c r="TW51" s="37"/>
      <c r="TX51" s="37"/>
      <c r="TY51" s="37"/>
      <c r="TZ51" s="37"/>
      <c r="UA51" s="37"/>
      <c r="UB51" s="37"/>
      <c r="UC51" s="37"/>
      <c r="UD51" s="37"/>
      <c r="UE51" s="37"/>
      <c r="UF51" s="37"/>
      <c r="UG51" s="37"/>
      <c r="UH51" s="37"/>
      <c r="UI51" s="37"/>
      <c r="UJ51" s="37"/>
      <c r="UK51" s="37"/>
      <c r="UL51" s="37"/>
      <c r="UM51" s="37"/>
      <c r="UN51" s="37"/>
      <c r="UO51" s="37"/>
      <c r="UP51" s="37"/>
      <c r="UQ51" s="37"/>
      <c r="UR51" s="37"/>
      <c r="US51" s="37"/>
      <c r="UT51" s="37"/>
      <c r="UU51" s="37"/>
      <c r="UV51" s="37"/>
      <c r="UW51" s="37"/>
      <c r="UX51" s="37"/>
      <c r="UY51" s="37"/>
      <c r="UZ51" s="37"/>
      <c r="VA51" s="37"/>
      <c r="VB51" s="37"/>
      <c r="VC51" s="37"/>
      <c r="VD51" s="37"/>
      <c r="VE51" s="37"/>
      <c r="VF51" s="37"/>
      <c r="VG51" s="37"/>
      <c r="VH51" s="37"/>
      <c r="VI51" s="37"/>
      <c r="VJ51" s="37"/>
      <c r="VK51" s="37"/>
      <c r="VL51" s="37"/>
      <c r="VM51" s="37"/>
      <c r="VN51" s="37"/>
      <c r="VO51" s="37"/>
      <c r="VP51" s="37"/>
      <c r="VQ51" s="37"/>
      <c r="VR51" s="37"/>
      <c r="VS51" s="37"/>
      <c r="VT51" s="37"/>
      <c r="VU51" s="37"/>
      <c r="VV51" s="37"/>
      <c r="VW51" s="37"/>
      <c r="VX51" s="37"/>
      <c r="VY51" s="37"/>
      <c r="VZ51" s="37"/>
      <c r="WA51" s="37"/>
      <c r="WB51" s="37"/>
      <c r="WC51" s="37"/>
      <c r="WD51" s="37"/>
      <c r="WE51" s="37"/>
      <c r="WF51" s="37"/>
      <c r="WG51" s="37"/>
      <c r="WH51" s="37"/>
      <c r="WI51" s="37"/>
      <c r="WJ51" s="37"/>
      <c r="WK51" s="37"/>
      <c r="WL51" s="37"/>
      <c r="WM51" s="37"/>
      <c r="WN51" s="37"/>
      <c r="WO51" s="37"/>
      <c r="WP51" s="37"/>
      <c r="WQ51" s="37"/>
      <c r="WR51" s="37"/>
      <c r="WS51" s="37"/>
      <c r="WT51" s="37"/>
      <c r="WU51" s="37"/>
      <c r="WV51" s="37"/>
      <c r="WW51" s="37"/>
      <c r="WX51" s="37"/>
      <c r="WY51" s="37"/>
      <c r="WZ51" s="37"/>
      <c r="XA51" s="37"/>
      <c r="XB51" s="37"/>
      <c r="XC51" s="37"/>
      <c r="XD51" s="37"/>
      <c r="XE51" s="37"/>
      <c r="XF51" s="37"/>
      <c r="XG51" s="37"/>
      <c r="XH51" s="37"/>
      <c r="XI51" s="37"/>
      <c r="XJ51" s="37"/>
      <c r="XK51" s="37"/>
      <c r="XL51" s="37"/>
      <c r="XM51" s="37"/>
      <c r="XN51" s="37"/>
      <c r="XO51" s="37"/>
      <c r="XP51" s="37"/>
      <c r="XQ51" s="37"/>
      <c r="XR51" s="37"/>
      <c r="XS51" s="37"/>
      <c r="XT51" s="37"/>
      <c r="XU51" s="37"/>
      <c r="XV51" s="37"/>
      <c r="XW51" s="37"/>
      <c r="XX51" s="37"/>
      <c r="XY51" s="37"/>
      <c r="XZ51" s="37"/>
      <c r="YA51" s="37"/>
      <c r="YB51" s="37"/>
      <c r="YC51" s="37"/>
      <c r="YD51" s="37"/>
      <c r="YE51" s="37"/>
      <c r="YF51" s="37"/>
      <c r="YG51" s="37"/>
      <c r="YH51" s="37"/>
      <c r="YI51" s="37"/>
      <c r="YJ51" s="37"/>
      <c r="YK51" s="37"/>
      <c r="YL51" s="37"/>
      <c r="YM51" s="37"/>
      <c r="YN51" s="37"/>
      <c r="YO51" s="37"/>
      <c r="YP51" s="37"/>
      <c r="YQ51" s="37"/>
      <c r="YR51" s="37"/>
      <c r="YS51" s="37"/>
      <c r="YT51" s="37"/>
      <c r="YU51" s="37"/>
      <c r="YV51" s="37"/>
      <c r="YW51" s="37"/>
      <c r="YX51" s="37"/>
      <c r="YY51" s="37"/>
      <c r="YZ51" s="37"/>
      <c r="ZA51" s="37"/>
      <c r="ZB51" s="37"/>
      <c r="ZC51" s="37"/>
      <c r="ZD51" s="37"/>
      <c r="ZE51" s="37"/>
      <c r="ZF51" s="37"/>
      <c r="ZG51" s="37"/>
      <c r="ZH51" s="37"/>
      <c r="ZI51" s="37"/>
      <c r="ZJ51" s="37"/>
      <c r="ZK51" s="37"/>
      <c r="ZL51" s="37"/>
      <c r="ZM51" s="37"/>
      <c r="ZN51" s="37"/>
      <c r="ZO51" s="37"/>
      <c r="ZP51" s="37"/>
      <c r="ZQ51" s="37"/>
      <c r="ZR51" s="37"/>
      <c r="ZS51" s="37"/>
      <c r="ZT51" s="37"/>
      <c r="ZU51" s="37"/>
      <c r="ZV51" s="37"/>
      <c r="ZW51" s="37"/>
      <c r="ZX51" s="37"/>
      <c r="ZY51" s="37"/>
      <c r="ZZ51" s="37"/>
      <c r="AAA51" s="37"/>
      <c r="AAB51" s="37"/>
      <c r="AAC51" s="37"/>
      <c r="AAD51" s="37"/>
      <c r="AAE51" s="37"/>
      <c r="AAF51" s="37"/>
      <c r="AAG51" s="37"/>
      <c r="AAH51" s="37"/>
      <c r="AAI51" s="37"/>
      <c r="AAJ51" s="37"/>
      <c r="AAK51" s="37"/>
      <c r="AAL51" s="37"/>
      <c r="AAM51" s="37"/>
      <c r="AAN51" s="37"/>
      <c r="AAO51" s="37"/>
      <c r="AAP51" s="37"/>
      <c r="AAQ51" s="37"/>
      <c r="AAR51" s="37"/>
      <c r="AAS51" s="37"/>
      <c r="AAT51" s="37"/>
      <c r="AAU51" s="37"/>
      <c r="AAV51" s="37"/>
      <c r="AAW51" s="37"/>
      <c r="AAX51" s="37"/>
      <c r="AAY51" s="37"/>
      <c r="AAZ51" s="37"/>
      <c r="ABA51" s="37"/>
      <c r="ABB51" s="37"/>
      <c r="ABC51" s="37"/>
      <c r="ABD51" s="37"/>
      <c r="ABE51" s="37"/>
      <c r="ABF51" s="37"/>
      <c r="ABG51" s="37"/>
      <c r="ABH51" s="37"/>
      <c r="ABI51" s="37"/>
      <c r="ABJ51" s="37"/>
      <c r="ABK51" s="37"/>
      <c r="ABL51" s="37"/>
      <c r="ABM51" s="37"/>
      <c r="ABN51" s="37"/>
      <c r="ABO51" s="37"/>
      <c r="ABP51" s="37"/>
      <c r="ABQ51" s="37"/>
      <c r="ABR51" s="37"/>
      <c r="ABS51" s="37"/>
      <c r="ABT51" s="37"/>
      <c r="ABU51" s="37"/>
      <c r="ABV51" s="37"/>
      <c r="ABW51" s="37"/>
      <c r="ABX51" s="37"/>
      <c r="ABY51" s="37"/>
      <c r="ABZ51" s="37"/>
      <c r="ACA51" s="37"/>
      <c r="ACB51" s="37"/>
      <c r="ACC51" s="37"/>
      <c r="ACD51" s="37"/>
      <c r="ACE51" s="37"/>
      <c r="ACF51" s="37"/>
      <c r="ACG51" s="37"/>
      <c r="ACH51" s="37"/>
      <c r="ACI51" s="37"/>
      <c r="ACJ51" s="37"/>
      <c r="ACK51" s="37"/>
      <c r="ACL51" s="37"/>
      <c r="ACM51" s="37"/>
      <c r="ACN51" s="37"/>
      <c r="ACO51" s="37"/>
      <c r="ACP51" s="37"/>
      <c r="ACQ51" s="37"/>
      <c r="ACR51" s="37"/>
      <c r="ACS51" s="37"/>
      <c r="ACT51" s="37"/>
      <c r="ACU51" s="37"/>
      <c r="ACV51" s="37"/>
      <c r="ACW51" s="37"/>
      <c r="ACX51" s="37"/>
      <c r="ACY51" s="37"/>
      <c r="ACZ51" s="37"/>
      <c r="ADA51" s="37"/>
      <c r="ADB51" s="37"/>
      <c r="ADC51" s="37"/>
      <c r="ADD51" s="37"/>
      <c r="ADE51" s="37"/>
      <c r="ADF51" s="37"/>
      <c r="ADG51" s="37"/>
      <c r="ADH51" s="37"/>
      <c r="ADI51" s="37"/>
      <c r="ADJ51" s="37"/>
      <c r="ADK51" s="37"/>
      <c r="ADL51" s="37"/>
      <c r="ADM51" s="37"/>
      <c r="ADN51" s="37"/>
      <c r="ADO51" s="37"/>
      <c r="ADP51" s="37"/>
      <c r="ADQ51" s="37"/>
      <c r="ADR51" s="37"/>
      <c r="ADS51" s="37"/>
      <c r="ADT51" s="37"/>
      <c r="ADU51" s="37"/>
      <c r="ADV51" s="37"/>
      <c r="ADW51" s="37"/>
      <c r="ADX51" s="37"/>
      <c r="ADY51" s="37"/>
      <c r="ADZ51" s="37"/>
      <c r="AEA51" s="37"/>
      <c r="AEB51" s="37"/>
      <c r="AEC51" s="37"/>
      <c r="AED51" s="37"/>
      <c r="AEE51" s="37"/>
      <c r="AEF51" s="37"/>
      <c r="AEG51" s="37"/>
      <c r="AEH51" s="37"/>
      <c r="AEI51" s="37"/>
      <c r="AEJ51" s="37"/>
      <c r="AEK51" s="37"/>
      <c r="AEL51" s="37"/>
      <c r="AEM51" s="37"/>
      <c r="AEN51" s="37"/>
      <c r="AEO51" s="37"/>
      <c r="AEP51" s="37"/>
      <c r="AEQ51" s="37"/>
      <c r="AER51" s="37"/>
      <c r="AES51" s="37"/>
      <c r="AET51" s="37"/>
      <c r="AEU51" s="37"/>
      <c r="AEV51" s="37"/>
      <c r="AEW51" s="37"/>
      <c r="AEX51" s="37"/>
      <c r="AEY51" s="37"/>
      <c r="AEZ51" s="37"/>
      <c r="AFA51" s="37"/>
      <c r="AFB51" s="37"/>
      <c r="AFC51" s="37"/>
      <c r="AFD51" s="37"/>
      <c r="AFE51" s="37"/>
      <c r="AFF51" s="37"/>
      <c r="AFG51" s="37"/>
      <c r="AFH51" s="37"/>
      <c r="AFI51" s="37"/>
      <c r="AFJ51" s="37"/>
      <c r="AFK51" s="37"/>
      <c r="AFL51" s="37"/>
      <c r="AFM51" s="37"/>
      <c r="AFN51" s="37"/>
      <c r="AFO51" s="37"/>
      <c r="AFP51" s="37"/>
      <c r="AFQ51" s="37"/>
      <c r="AFR51" s="37"/>
      <c r="AFS51" s="37"/>
      <c r="AFT51" s="37"/>
      <c r="AFU51" s="37"/>
      <c r="AFV51" s="37"/>
      <c r="AFW51" s="37"/>
      <c r="AFX51" s="37"/>
      <c r="AFY51" s="37"/>
      <c r="AFZ51" s="37"/>
      <c r="AGA51" s="37"/>
      <c r="AGB51" s="37"/>
      <c r="AGC51" s="37"/>
      <c r="AGD51" s="37"/>
      <c r="AGE51" s="37"/>
      <c r="AGF51" s="37"/>
      <c r="AGG51" s="37"/>
      <c r="AGH51" s="37"/>
      <c r="AGI51" s="37"/>
      <c r="AGJ51" s="37"/>
      <c r="AGK51" s="37"/>
      <c r="AGL51" s="37"/>
      <c r="AGM51" s="37"/>
      <c r="AGN51" s="37"/>
      <c r="AGO51" s="37"/>
      <c r="AGP51" s="37"/>
      <c r="AGQ51" s="37"/>
      <c r="AGR51" s="37"/>
      <c r="AGS51" s="37"/>
      <c r="AGT51" s="37"/>
      <c r="AGU51" s="37"/>
      <c r="AGV51" s="37"/>
      <c r="AGW51" s="37"/>
      <c r="AGX51" s="37"/>
      <c r="AGY51" s="37"/>
      <c r="AGZ51" s="37"/>
      <c r="AHA51" s="37"/>
      <c r="AHB51" s="37"/>
      <c r="AHC51" s="37"/>
      <c r="AHD51" s="37"/>
      <c r="AHE51" s="37"/>
      <c r="AHF51" s="37"/>
      <c r="AHG51" s="37"/>
      <c r="AHH51" s="37"/>
      <c r="AHI51" s="37"/>
      <c r="AHJ51" s="37"/>
      <c r="AHK51" s="37"/>
      <c r="AHL51" s="37"/>
      <c r="AHM51" s="37"/>
      <c r="AHN51" s="37"/>
      <c r="AHO51" s="37"/>
      <c r="AHP51" s="37"/>
      <c r="AHQ51" s="37"/>
      <c r="AHR51" s="37"/>
      <c r="AHS51" s="37"/>
      <c r="AHT51" s="37"/>
      <c r="AHU51" s="37"/>
      <c r="AHV51" s="37"/>
      <c r="AHW51" s="37"/>
      <c r="AHX51" s="37"/>
      <c r="AHY51" s="37"/>
      <c r="AHZ51" s="37"/>
      <c r="AIA51" s="37"/>
      <c r="AIB51" s="37"/>
      <c r="AIC51" s="37"/>
      <c r="AID51" s="37"/>
      <c r="AIE51" s="37"/>
      <c r="AIF51" s="37"/>
      <c r="AIG51" s="37"/>
      <c r="AIH51" s="37"/>
      <c r="AII51" s="37"/>
      <c r="AIJ51" s="37"/>
      <c r="AIK51" s="37"/>
      <c r="AIL51" s="37"/>
      <c r="AIM51" s="37"/>
      <c r="AIN51" s="37"/>
      <c r="AIO51" s="37"/>
      <c r="AIP51" s="37"/>
      <c r="AIQ51" s="37"/>
      <c r="AIR51" s="37"/>
      <c r="AIS51" s="37"/>
      <c r="AIT51" s="37"/>
      <c r="AIU51" s="37"/>
      <c r="AIV51" s="37"/>
      <c r="AIW51" s="37"/>
      <c r="AIX51" s="37"/>
      <c r="AIY51" s="37"/>
      <c r="AIZ51" s="37"/>
      <c r="AJA51" s="37"/>
      <c r="AJB51" s="37"/>
      <c r="AJC51" s="37"/>
      <c r="AJD51" s="37"/>
      <c r="AJE51" s="37"/>
      <c r="AJF51" s="37"/>
      <c r="AJG51" s="37"/>
      <c r="AJH51" s="37"/>
      <c r="AJI51" s="37"/>
      <c r="AJJ51" s="37"/>
      <c r="AJK51" s="37"/>
      <c r="AJL51" s="37"/>
      <c r="AJM51" s="37"/>
      <c r="AJN51" s="37"/>
      <c r="AJO51" s="37"/>
      <c r="AJP51" s="37"/>
      <c r="AJQ51" s="37"/>
      <c r="AJR51" s="37"/>
    </row>
    <row r="52" spans="1:954" s="38" customFormat="1" x14ac:dyDescent="0.2">
      <c r="A52" s="34"/>
      <c r="B52" s="35"/>
      <c r="C52" s="36"/>
      <c r="D52" s="36"/>
      <c r="E52" s="36"/>
      <c r="F52" s="36"/>
      <c r="G52" s="46"/>
      <c r="H52" s="45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  <c r="JF52" s="37"/>
      <c r="JG52" s="37"/>
      <c r="JH52" s="37"/>
      <c r="JI52" s="37"/>
      <c r="JJ52" s="37"/>
      <c r="JK52" s="37"/>
      <c r="JL52" s="37"/>
      <c r="JM52" s="37"/>
      <c r="JN52" s="37"/>
      <c r="JO52" s="37"/>
      <c r="JP52" s="37"/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/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  <c r="LC52" s="37"/>
      <c r="LD52" s="37"/>
      <c r="LE52" s="37"/>
      <c r="LF52" s="37"/>
      <c r="LG52" s="37"/>
      <c r="LH52" s="37"/>
      <c r="LI52" s="37"/>
      <c r="LJ52" s="37"/>
      <c r="LK52" s="37"/>
      <c r="LL52" s="37"/>
      <c r="LM52" s="37"/>
      <c r="LN52" s="37"/>
      <c r="LO52" s="37"/>
      <c r="LP52" s="37"/>
      <c r="LQ52" s="37"/>
      <c r="LR52" s="37"/>
      <c r="LS52" s="37"/>
      <c r="LT52" s="37"/>
      <c r="LU52" s="37"/>
      <c r="LV52" s="37"/>
      <c r="LW52" s="37"/>
      <c r="LX52" s="37"/>
      <c r="LY52" s="37"/>
      <c r="LZ52" s="37"/>
      <c r="MA52" s="37"/>
      <c r="MB52" s="37"/>
      <c r="MC52" s="37"/>
      <c r="MD52" s="37"/>
      <c r="ME52" s="37"/>
      <c r="MF52" s="37"/>
      <c r="MG52" s="37"/>
      <c r="MH52" s="37"/>
      <c r="MI52" s="37"/>
      <c r="MJ52" s="37"/>
      <c r="MK52" s="37"/>
      <c r="ML52" s="37"/>
      <c r="MM52" s="37"/>
      <c r="MN52" s="37"/>
      <c r="MO52" s="37"/>
      <c r="MP52" s="37"/>
      <c r="MQ52" s="37"/>
      <c r="MR52" s="37"/>
      <c r="MS52" s="37"/>
      <c r="MT52" s="37"/>
      <c r="MU52" s="37"/>
      <c r="MV52" s="37"/>
      <c r="MW52" s="37"/>
      <c r="MX52" s="37"/>
      <c r="MY52" s="37"/>
      <c r="MZ52" s="37"/>
      <c r="NA52" s="37"/>
      <c r="NB52" s="37"/>
      <c r="NC52" s="37"/>
      <c r="ND52" s="37"/>
      <c r="NE52" s="37"/>
      <c r="NF52" s="37"/>
      <c r="NG52" s="37"/>
      <c r="NH52" s="37"/>
      <c r="NI52" s="37"/>
      <c r="NJ52" s="37"/>
      <c r="NK52" s="37"/>
      <c r="NL52" s="37"/>
      <c r="NM52" s="37"/>
      <c r="NN52" s="37"/>
      <c r="NO52" s="37"/>
      <c r="NP52" s="37"/>
      <c r="NQ52" s="37"/>
      <c r="NR52" s="37"/>
      <c r="NS52" s="37"/>
      <c r="NT52" s="37"/>
      <c r="NU52" s="37"/>
      <c r="NV52" s="37"/>
      <c r="NW52" s="37"/>
      <c r="NX52" s="37"/>
      <c r="NY52" s="37"/>
      <c r="NZ52" s="37"/>
      <c r="OA52" s="37"/>
      <c r="OB52" s="37"/>
      <c r="OC52" s="37"/>
      <c r="OD52" s="37"/>
      <c r="OE52" s="37"/>
      <c r="OF52" s="37"/>
      <c r="OG52" s="37"/>
      <c r="OH52" s="37"/>
      <c r="OI52" s="37"/>
      <c r="OJ52" s="37"/>
      <c r="OK52" s="37"/>
      <c r="OL52" s="37"/>
      <c r="OM52" s="37"/>
      <c r="ON52" s="37"/>
      <c r="OO52" s="37"/>
      <c r="OP52" s="37"/>
      <c r="OQ52" s="37"/>
      <c r="OR52" s="37"/>
      <c r="OS52" s="37"/>
      <c r="OT52" s="37"/>
      <c r="OU52" s="37"/>
      <c r="OV52" s="37"/>
      <c r="OW52" s="37"/>
      <c r="OX52" s="37"/>
      <c r="OY52" s="37"/>
      <c r="OZ52" s="37"/>
      <c r="PA52" s="37"/>
      <c r="PB52" s="37"/>
      <c r="PC52" s="37"/>
      <c r="PD52" s="37"/>
      <c r="PE52" s="37"/>
      <c r="PF52" s="37"/>
      <c r="PG52" s="37"/>
      <c r="PH52" s="37"/>
      <c r="PI52" s="37"/>
      <c r="PJ52" s="37"/>
      <c r="PK52" s="37"/>
      <c r="PL52" s="37"/>
      <c r="PM52" s="37"/>
      <c r="PN52" s="37"/>
      <c r="PO52" s="37"/>
      <c r="PP52" s="37"/>
      <c r="PQ52" s="37"/>
      <c r="PR52" s="37"/>
      <c r="PS52" s="37"/>
      <c r="PT52" s="37"/>
      <c r="PU52" s="37"/>
      <c r="PV52" s="37"/>
      <c r="PW52" s="37"/>
      <c r="PX52" s="37"/>
      <c r="PY52" s="37"/>
      <c r="PZ52" s="37"/>
      <c r="QA52" s="37"/>
      <c r="QB52" s="37"/>
      <c r="QC52" s="37"/>
      <c r="QD52" s="37"/>
      <c r="QE52" s="37"/>
      <c r="QF52" s="37"/>
      <c r="QG52" s="37"/>
      <c r="QH52" s="37"/>
      <c r="QI52" s="37"/>
      <c r="QJ52" s="37"/>
      <c r="QK52" s="37"/>
      <c r="QL52" s="37"/>
      <c r="QM52" s="37"/>
      <c r="QN52" s="37"/>
      <c r="QO52" s="37"/>
      <c r="QP52" s="37"/>
      <c r="QQ52" s="37"/>
      <c r="QR52" s="37"/>
      <c r="QS52" s="37"/>
      <c r="QT52" s="37"/>
      <c r="QU52" s="37"/>
      <c r="QV52" s="37"/>
      <c r="QW52" s="37"/>
      <c r="QX52" s="37"/>
      <c r="QY52" s="37"/>
      <c r="QZ52" s="37"/>
      <c r="RA52" s="37"/>
      <c r="RB52" s="37"/>
      <c r="RC52" s="37"/>
      <c r="RD52" s="37"/>
      <c r="RE52" s="37"/>
      <c r="RF52" s="37"/>
      <c r="RG52" s="37"/>
      <c r="RH52" s="37"/>
      <c r="RI52" s="37"/>
      <c r="RJ52" s="37"/>
      <c r="RK52" s="37"/>
      <c r="RL52" s="37"/>
      <c r="RM52" s="37"/>
      <c r="RN52" s="37"/>
      <c r="RO52" s="37"/>
      <c r="RP52" s="37"/>
      <c r="RQ52" s="37"/>
      <c r="RR52" s="37"/>
      <c r="RS52" s="37"/>
      <c r="RT52" s="37"/>
      <c r="RU52" s="37"/>
      <c r="RV52" s="37"/>
      <c r="RW52" s="37"/>
      <c r="RX52" s="37"/>
      <c r="RY52" s="37"/>
      <c r="RZ52" s="37"/>
      <c r="SA52" s="37"/>
      <c r="SB52" s="37"/>
      <c r="SC52" s="37"/>
      <c r="SD52" s="37"/>
      <c r="SE52" s="37"/>
      <c r="SF52" s="37"/>
      <c r="SG52" s="37"/>
      <c r="SH52" s="37"/>
      <c r="SI52" s="37"/>
      <c r="SJ52" s="37"/>
      <c r="SK52" s="37"/>
      <c r="SL52" s="37"/>
      <c r="SM52" s="37"/>
      <c r="SN52" s="37"/>
      <c r="SO52" s="37"/>
      <c r="SP52" s="37"/>
      <c r="SQ52" s="37"/>
      <c r="SR52" s="37"/>
      <c r="SS52" s="37"/>
      <c r="ST52" s="37"/>
      <c r="SU52" s="37"/>
      <c r="SV52" s="37"/>
      <c r="SW52" s="37"/>
      <c r="SX52" s="37"/>
      <c r="SY52" s="37"/>
      <c r="SZ52" s="37"/>
      <c r="TA52" s="37"/>
      <c r="TB52" s="37"/>
      <c r="TC52" s="37"/>
      <c r="TD52" s="37"/>
      <c r="TE52" s="37"/>
      <c r="TF52" s="37"/>
      <c r="TG52" s="37"/>
      <c r="TH52" s="37"/>
      <c r="TI52" s="37"/>
      <c r="TJ52" s="37"/>
      <c r="TK52" s="37"/>
      <c r="TL52" s="37"/>
      <c r="TM52" s="37"/>
      <c r="TN52" s="37"/>
      <c r="TO52" s="37"/>
      <c r="TP52" s="37"/>
      <c r="TQ52" s="37"/>
      <c r="TR52" s="37"/>
      <c r="TS52" s="37"/>
      <c r="TT52" s="37"/>
      <c r="TU52" s="37"/>
      <c r="TV52" s="37"/>
      <c r="TW52" s="37"/>
      <c r="TX52" s="37"/>
      <c r="TY52" s="37"/>
      <c r="TZ52" s="37"/>
      <c r="UA52" s="37"/>
      <c r="UB52" s="37"/>
      <c r="UC52" s="37"/>
      <c r="UD52" s="37"/>
      <c r="UE52" s="37"/>
      <c r="UF52" s="37"/>
      <c r="UG52" s="37"/>
      <c r="UH52" s="37"/>
      <c r="UI52" s="37"/>
      <c r="UJ52" s="37"/>
      <c r="UK52" s="37"/>
      <c r="UL52" s="37"/>
      <c r="UM52" s="37"/>
      <c r="UN52" s="37"/>
      <c r="UO52" s="37"/>
      <c r="UP52" s="37"/>
      <c r="UQ52" s="37"/>
      <c r="UR52" s="37"/>
      <c r="US52" s="37"/>
      <c r="UT52" s="37"/>
      <c r="UU52" s="37"/>
      <c r="UV52" s="37"/>
      <c r="UW52" s="37"/>
      <c r="UX52" s="37"/>
      <c r="UY52" s="37"/>
      <c r="UZ52" s="37"/>
      <c r="VA52" s="37"/>
      <c r="VB52" s="37"/>
      <c r="VC52" s="37"/>
      <c r="VD52" s="37"/>
      <c r="VE52" s="37"/>
      <c r="VF52" s="37"/>
      <c r="VG52" s="37"/>
      <c r="VH52" s="37"/>
      <c r="VI52" s="37"/>
      <c r="VJ52" s="37"/>
      <c r="VK52" s="37"/>
      <c r="VL52" s="37"/>
      <c r="VM52" s="37"/>
      <c r="VN52" s="37"/>
      <c r="VO52" s="37"/>
      <c r="VP52" s="37"/>
      <c r="VQ52" s="37"/>
      <c r="VR52" s="37"/>
      <c r="VS52" s="37"/>
      <c r="VT52" s="37"/>
      <c r="VU52" s="37"/>
      <c r="VV52" s="37"/>
      <c r="VW52" s="37"/>
      <c r="VX52" s="37"/>
      <c r="VY52" s="37"/>
      <c r="VZ52" s="37"/>
      <c r="WA52" s="37"/>
      <c r="WB52" s="37"/>
      <c r="WC52" s="37"/>
      <c r="WD52" s="37"/>
      <c r="WE52" s="37"/>
      <c r="WF52" s="37"/>
      <c r="WG52" s="37"/>
      <c r="WH52" s="37"/>
      <c r="WI52" s="37"/>
      <c r="WJ52" s="37"/>
      <c r="WK52" s="37"/>
      <c r="WL52" s="37"/>
      <c r="WM52" s="37"/>
      <c r="WN52" s="37"/>
      <c r="WO52" s="37"/>
      <c r="WP52" s="37"/>
      <c r="WQ52" s="37"/>
      <c r="WR52" s="37"/>
      <c r="WS52" s="37"/>
      <c r="WT52" s="37"/>
      <c r="WU52" s="37"/>
      <c r="WV52" s="37"/>
      <c r="WW52" s="37"/>
      <c r="WX52" s="37"/>
      <c r="WY52" s="37"/>
      <c r="WZ52" s="37"/>
      <c r="XA52" s="37"/>
      <c r="XB52" s="37"/>
      <c r="XC52" s="37"/>
      <c r="XD52" s="37"/>
      <c r="XE52" s="37"/>
      <c r="XF52" s="37"/>
      <c r="XG52" s="37"/>
      <c r="XH52" s="37"/>
      <c r="XI52" s="37"/>
      <c r="XJ52" s="37"/>
      <c r="XK52" s="37"/>
      <c r="XL52" s="37"/>
      <c r="XM52" s="37"/>
      <c r="XN52" s="37"/>
      <c r="XO52" s="37"/>
      <c r="XP52" s="37"/>
      <c r="XQ52" s="37"/>
      <c r="XR52" s="37"/>
      <c r="XS52" s="37"/>
      <c r="XT52" s="37"/>
      <c r="XU52" s="37"/>
      <c r="XV52" s="37"/>
      <c r="XW52" s="37"/>
      <c r="XX52" s="37"/>
      <c r="XY52" s="37"/>
      <c r="XZ52" s="37"/>
      <c r="YA52" s="37"/>
      <c r="YB52" s="37"/>
      <c r="YC52" s="37"/>
      <c r="YD52" s="37"/>
      <c r="YE52" s="37"/>
      <c r="YF52" s="37"/>
      <c r="YG52" s="37"/>
      <c r="YH52" s="37"/>
      <c r="YI52" s="37"/>
      <c r="YJ52" s="37"/>
      <c r="YK52" s="37"/>
      <c r="YL52" s="37"/>
      <c r="YM52" s="37"/>
      <c r="YN52" s="37"/>
      <c r="YO52" s="37"/>
      <c r="YP52" s="37"/>
      <c r="YQ52" s="37"/>
      <c r="YR52" s="37"/>
      <c r="YS52" s="37"/>
      <c r="YT52" s="37"/>
      <c r="YU52" s="37"/>
      <c r="YV52" s="37"/>
      <c r="YW52" s="37"/>
      <c r="YX52" s="37"/>
      <c r="YY52" s="37"/>
      <c r="YZ52" s="37"/>
      <c r="ZA52" s="37"/>
      <c r="ZB52" s="37"/>
      <c r="ZC52" s="37"/>
      <c r="ZD52" s="37"/>
      <c r="ZE52" s="37"/>
      <c r="ZF52" s="37"/>
      <c r="ZG52" s="37"/>
      <c r="ZH52" s="37"/>
      <c r="ZI52" s="37"/>
      <c r="ZJ52" s="37"/>
      <c r="ZK52" s="37"/>
      <c r="ZL52" s="37"/>
      <c r="ZM52" s="37"/>
      <c r="ZN52" s="37"/>
      <c r="ZO52" s="37"/>
      <c r="ZP52" s="37"/>
      <c r="ZQ52" s="37"/>
      <c r="ZR52" s="37"/>
      <c r="ZS52" s="37"/>
      <c r="ZT52" s="37"/>
      <c r="ZU52" s="37"/>
      <c r="ZV52" s="37"/>
      <c r="ZW52" s="37"/>
      <c r="ZX52" s="37"/>
      <c r="ZY52" s="37"/>
      <c r="ZZ52" s="37"/>
      <c r="AAA52" s="37"/>
      <c r="AAB52" s="37"/>
      <c r="AAC52" s="37"/>
      <c r="AAD52" s="37"/>
      <c r="AAE52" s="37"/>
      <c r="AAF52" s="37"/>
      <c r="AAG52" s="37"/>
      <c r="AAH52" s="37"/>
      <c r="AAI52" s="37"/>
      <c r="AAJ52" s="37"/>
      <c r="AAK52" s="37"/>
      <c r="AAL52" s="37"/>
      <c r="AAM52" s="37"/>
      <c r="AAN52" s="37"/>
      <c r="AAO52" s="37"/>
      <c r="AAP52" s="37"/>
      <c r="AAQ52" s="37"/>
      <c r="AAR52" s="37"/>
      <c r="AAS52" s="37"/>
      <c r="AAT52" s="37"/>
      <c r="AAU52" s="37"/>
      <c r="AAV52" s="37"/>
      <c r="AAW52" s="37"/>
      <c r="AAX52" s="37"/>
      <c r="AAY52" s="37"/>
      <c r="AAZ52" s="37"/>
      <c r="ABA52" s="37"/>
      <c r="ABB52" s="37"/>
      <c r="ABC52" s="37"/>
      <c r="ABD52" s="37"/>
      <c r="ABE52" s="37"/>
      <c r="ABF52" s="37"/>
      <c r="ABG52" s="37"/>
      <c r="ABH52" s="37"/>
      <c r="ABI52" s="37"/>
      <c r="ABJ52" s="37"/>
      <c r="ABK52" s="37"/>
      <c r="ABL52" s="37"/>
      <c r="ABM52" s="37"/>
      <c r="ABN52" s="37"/>
      <c r="ABO52" s="37"/>
      <c r="ABP52" s="37"/>
      <c r="ABQ52" s="37"/>
      <c r="ABR52" s="37"/>
      <c r="ABS52" s="37"/>
      <c r="ABT52" s="37"/>
      <c r="ABU52" s="37"/>
      <c r="ABV52" s="37"/>
      <c r="ABW52" s="37"/>
      <c r="ABX52" s="37"/>
      <c r="ABY52" s="37"/>
      <c r="ABZ52" s="37"/>
      <c r="ACA52" s="37"/>
      <c r="ACB52" s="37"/>
      <c r="ACC52" s="37"/>
      <c r="ACD52" s="37"/>
      <c r="ACE52" s="37"/>
      <c r="ACF52" s="37"/>
      <c r="ACG52" s="37"/>
      <c r="ACH52" s="37"/>
      <c r="ACI52" s="37"/>
      <c r="ACJ52" s="37"/>
      <c r="ACK52" s="37"/>
      <c r="ACL52" s="37"/>
      <c r="ACM52" s="37"/>
      <c r="ACN52" s="37"/>
      <c r="ACO52" s="37"/>
      <c r="ACP52" s="37"/>
      <c r="ACQ52" s="37"/>
      <c r="ACR52" s="37"/>
      <c r="ACS52" s="37"/>
      <c r="ACT52" s="37"/>
      <c r="ACU52" s="37"/>
      <c r="ACV52" s="37"/>
      <c r="ACW52" s="37"/>
      <c r="ACX52" s="37"/>
      <c r="ACY52" s="37"/>
      <c r="ACZ52" s="37"/>
      <c r="ADA52" s="37"/>
      <c r="ADB52" s="37"/>
      <c r="ADC52" s="37"/>
      <c r="ADD52" s="37"/>
      <c r="ADE52" s="37"/>
      <c r="ADF52" s="37"/>
      <c r="ADG52" s="37"/>
      <c r="ADH52" s="37"/>
      <c r="ADI52" s="37"/>
      <c r="ADJ52" s="37"/>
      <c r="ADK52" s="37"/>
      <c r="ADL52" s="37"/>
      <c r="ADM52" s="37"/>
      <c r="ADN52" s="37"/>
      <c r="ADO52" s="37"/>
      <c r="ADP52" s="37"/>
      <c r="ADQ52" s="37"/>
      <c r="ADR52" s="37"/>
      <c r="ADS52" s="37"/>
      <c r="ADT52" s="37"/>
      <c r="ADU52" s="37"/>
      <c r="ADV52" s="37"/>
      <c r="ADW52" s="37"/>
      <c r="ADX52" s="37"/>
      <c r="ADY52" s="37"/>
      <c r="ADZ52" s="37"/>
      <c r="AEA52" s="37"/>
      <c r="AEB52" s="37"/>
      <c r="AEC52" s="37"/>
      <c r="AED52" s="37"/>
      <c r="AEE52" s="37"/>
      <c r="AEF52" s="37"/>
      <c r="AEG52" s="37"/>
      <c r="AEH52" s="37"/>
      <c r="AEI52" s="37"/>
      <c r="AEJ52" s="37"/>
      <c r="AEK52" s="37"/>
      <c r="AEL52" s="37"/>
      <c r="AEM52" s="37"/>
      <c r="AEN52" s="37"/>
      <c r="AEO52" s="37"/>
      <c r="AEP52" s="37"/>
      <c r="AEQ52" s="37"/>
      <c r="AER52" s="37"/>
      <c r="AES52" s="37"/>
      <c r="AET52" s="37"/>
      <c r="AEU52" s="37"/>
      <c r="AEV52" s="37"/>
      <c r="AEW52" s="37"/>
      <c r="AEX52" s="37"/>
      <c r="AEY52" s="37"/>
      <c r="AEZ52" s="37"/>
      <c r="AFA52" s="37"/>
      <c r="AFB52" s="37"/>
      <c r="AFC52" s="37"/>
      <c r="AFD52" s="37"/>
      <c r="AFE52" s="37"/>
      <c r="AFF52" s="37"/>
      <c r="AFG52" s="37"/>
      <c r="AFH52" s="37"/>
      <c r="AFI52" s="37"/>
      <c r="AFJ52" s="37"/>
      <c r="AFK52" s="37"/>
      <c r="AFL52" s="37"/>
      <c r="AFM52" s="37"/>
      <c r="AFN52" s="37"/>
      <c r="AFO52" s="37"/>
      <c r="AFP52" s="37"/>
      <c r="AFQ52" s="37"/>
      <c r="AFR52" s="37"/>
      <c r="AFS52" s="37"/>
      <c r="AFT52" s="37"/>
      <c r="AFU52" s="37"/>
      <c r="AFV52" s="37"/>
      <c r="AFW52" s="37"/>
      <c r="AFX52" s="37"/>
      <c r="AFY52" s="37"/>
      <c r="AFZ52" s="37"/>
      <c r="AGA52" s="37"/>
      <c r="AGB52" s="37"/>
      <c r="AGC52" s="37"/>
      <c r="AGD52" s="37"/>
      <c r="AGE52" s="37"/>
      <c r="AGF52" s="37"/>
      <c r="AGG52" s="37"/>
      <c r="AGH52" s="37"/>
      <c r="AGI52" s="37"/>
      <c r="AGJ52" s="37"/>
      <c r="AGK52" s="37"/>
      <c r="AGL52" s="37"/>
      <c r="AGM52" s="37"/>
      <c r="AGN52" s="37"/>
      <c r="AGO52" s="37"/>
      <c r="AGP52" s="37"/>
      <c r="AGQ52" s="37"/>
      <c r="AGR52" s="37"/>
      <c r="AGS52" s="37"/>
      <c r="AGT52" s="37"/>
      <c r="AGU52" s="37"/>
      <c r="AGV52" s="37"/>
      <c r="AGW52" s="37"/>
      <c r="AGX52" s="37"/>
      <c r="AGY52" s="37"/>
      <c r="AGZ52" s="37"/>
      <c r="AHA52" s="37"/>
      <c r="AHB52" s="37"/>
      <c r="AHC52" s="37"/>
      <c r="AHD52" s="37"/>
      <c r="AHE52" s="37"/>
      <c r="AHF52" s="37"/>
      <c r="AHG52" s="37"/>
      <c r="AHH52" s="37"/>
      <c r="AHI52" s="37"/>
      <c r="AHJ52" s="37"/>
      <c r="AHK52" s="37"/>
      <c r="AHL52" s="37"/>
      <c r="AHM52" s="37"/>
      <c r="AHN52" s="37"/>
      <c r="AHO52" s="37"/>
      <c r="AHP52" s="37"/>
      <c r="AHQ52" s="37"/>
      <c r="AHR52" s="37"/>
      <c r="AHS52" s="37"/>
      <c r="AHT52" s="37"/>
      <c r="AHU52" s="37"/>
      <c r="AHV52" s="37"/>
      <c r="AHW52" s="37"/>
      <c r="AHX52" s="37"/>
      <c r="AHY52" s="37"/>
      <c r="AHZ52" s="37"/>
      <c r="AIA52" s="37"/>
      <c r="AIB52" s="37"/>
      <c r="AIC52" s="37"/>
      <c r="AID52" s="37"/>
      <c r="AIE52" s="37"/>
      <c r="AIF52" s="37"/>
      <c r="AIG52" s="37"/>
      <c r="AIH52" s="37"/>
      <c r="AII52" s="37"/>
      <c r="AIJ52" s="37"/>
      <c r="AIK52" s="37"/>
      <c r="AIL52" s="37"/>
      <c r="AIM52" s="37"/>
      <c r="AIN52" s="37"/>
      <c r="AIO52" s="37"/>
      <c r="AIP52" s="37"/>
      <c r="AIQ52" s="37"/>
      <c r="AIR52" s="37"/>
      <c r="AIS52" s="37"/>
      <c r="AIT52" s="37"/>
      <c r="AIU52" s="37"/>
      <c r="AIV52" s="37"/>
      <c r="AIW52" s="37"/>
      <c r="AIX52" s="37"/>
      <c r="AIY52" s="37"/>
      <c r="AIZ52" s="37"/>
      <c r="AJA52" s="37"/>
      <c r="AJB52" s="37"/>
      <c r="AJC52" s="37"/>
      <c r="AJD52" s="37"/>
      <c r="AJE52" s="37"/>
      <c r="AJF52" s="37"/>
      <c r="AJG52" s="37"/>
      <c r="AJH52" s="37"/>
      <c r="AJI52" s="37"/>
      <c r="AJJ52" s="37"/>
      <c r="AJK52" s="37"/>
      <c r="AJL52" s="37"/>
      <c r="AJM52" s="37"/>
      <c r="AJN52" s="37"/>
      <c r="AJO52" s="37"/>
      <c r="AJP52" s="37"/>
      <c r="AJQ52" s="37"/>
      <c r="AJR52" s="37"/>
    </row>
    <row r="53" spans="1:954" s="38" customFormat="1" x14ac:dyDescent="0.2">
      <c r="A53" s="34"/>
      <c r="B53" s="35"/>
      <c r="C53" s="36"/>
      <c r="D53" s="36"/>
      <c r="E53" s="36"/>
      <c r="F53" s="36"/>
      <c r="G53" s="46"/>
      <c r="H53" s="45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  <c r="JF53" s="37"/>
      <c r="JG53" s="37"/>
      <c r="JH53" s="37"/>
      <c r="JI53" s="37"/>
      <c r="JJ53" s="37"/>
      <c r="JK53" s="37"/>
      <c r="JL53" s="37"/>
      <c r="JM53" s="37"/>
      <c r="JN53" s="37"/>
      <c r="JO53" s="37"/>
      <c r="JP53" s="37"/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/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  <c r="LC53" s="37"/>
      <c r="LD53" s="37"/>
      <c r="LE53" s="37"/>
      <c r="LF53" s="37"/>
      <c r="LG53" s="37"/>
      <c r="LH53" s="37"/>
      <c r="LI53" s="37"/>
      <c r="LJ53" s="37"/>
      <c r="LK53" s="37"/>
      <c r="LL53" s="37"/>
      <c r="LM53" s="37"/>
      <c r="LN53" s="37"/>
      <c r="LO53" s="37"/>
      <c r="LP53" s="37"/>
      <c r="LQ53" s="37"/>
      <c r="LR53" s="37"/>
      <c r="LS53" s="37"/>
      <c r="LT53" s="37"/>
      <c r="LU53" s="37"/>
      <c r="LV53" s="37"/>
      <c r="LW53" s="37"/>
      <c r="LX53" s="37"/>
      <c r="LY53" s="37"/>
      <c r="LZ53" s="37"/>
      <c r="MA53" s="37"/>
      <c r="MB53" s="37"/>
      <c r="MC53" s="37"/>
      <c r="MD53" s="37"/>
      <c r="ME53" s="37"/>
      <c r="MF53" s="37"/>
      <c r="MG53" s="37"/>
      <c r="MH53" s="37"/>
      <c r="MI53" s="37"/>
      <c r="MJ53" s="37"/>
      <c r="MK53" s="37"/>
      <c r="ML53" s="37"/>
      <c r="MM53" s="37"/>
      <c r="MN53" s="37"/>
      <c r="MO53" s="37"/>
      <c r="MP53" s="37"/>
      <c r="MQ53" s="37"/>
      <c r="MR53" s="37"/>
      <c r="MS53" s="37"/>
      <c r="MT53" s="37"/>
      <c r="MU53" s="37"/>
      <c r="MV53" s="37"/>
      <c r="MW53" s="37"/>
      <c r="MX53" s="37"/>
      <c r="MY53" s="37"/>
      <c r="MZ53" s="37"/>
      <c r="NA53" s="37"/>
      <c r="NB53" s="37"/>
      <c r="NC53" s="37"/>
      <c r="ND53" s="37"/>
      <c r="NE53" s="37"/>
      <c r="NF53" s="37"/>
      <c r="NG53" s="37"/>
      <c r="NH53" s="37"/>
      <c r="NI53" s="37"/>
      <c r="NJ53" s="37"/>
      <c r="NK53" s="37"/>
      <c r="NL53" s="37"/>
      <c r="NM53" s="37"/>
      <c r="NN53" s="37"/>
      <c r="NO53" s="37"/>
      <c r="NP53" s="37"/>
      <c r="NQ53" s="37"/>
      <c r="NR53" s="37"/>
      <c r="NS53" s="37"/>
      <c r="NT53" s="37"/>
      <c r="NU53" s="37"/>
      <c r="NV53" s="37"/>
      <c r="NW53" s="37"/>
      <c r="NX53" s="37"/>
      <c r="NY53" s="37"/>
      <c r="NZ53" s="37"/>
      <c r="OA53" s="37"/>
      <c r="OB53" s="37"/>
      <c r="OC53" s="37"/>
      <c r="OD53" s="37"/>
      <c r="OE53" s="37"/>
      <c r="OF53" s="37"/>
      <c r="OG53" s="37"/>
      <c r="OH53" s="37"/>
      <c r="OI53" s="37"/>
      <c r="OJ53" s="37"/>
      <c r="OK53" s="37"/>
      <c r="OL53" s="37"/>
      <c r="OM53" s="37"/>
      <c r="ON53" s="37"/>
      <c r="OO53" s="37"/>
      <c r="OP53" s="37"/>
      <c r="OQ53" s="37"/>
      <c r="OR53" s="37"/>
      <c r="OS53" s="37"/>
      <c r="OT53" s="37"/>
      <c r="OU53" s="37"/>
      <c r="OV53" s="37"/>
      <c r="OW53" s="37"/>
      <c r="OX53" s="37"/>
      <c r="OY53" s="37"/>
      <c r="OZ53" s="37"/>
      <c r="PA53" s="37"/>
      <c r="PB53" s="37"/>
      <c r="PC53" s="37"/>
      <c r="PD53" s="37"/>
      <c r="PE53" s="37"/>
      <c r="PF53" s="37"/>
      <c r="PG53" s="37"/>
      <c r="PH53" s="37"/>
      <c r="PI53" s="37"/>
      <c r="PJ53" s="37"/>
      <c r="PK53" s="37"/>
      <c r="PL53" s="37"/>
      <c r="PM53" s="37"/>
      <c r="PN53" s="37"/>
      <c r="PO53" s="37"/>
      <c r="PP53" s="37"/>
      <c r="PQ53" s="37"/>
      <c r="PR53" s="37"/>
      <c r="PS53" s="37"/>
      <c r="PT53" s="37"/>
      <c r="PU53" s="37"/>
      <c r="PV53" s="37"/>
      <c r="PW53" s="37"/>
      <c r="PX53" s="37"/>
      <c r="PY53" s="37"/>
      <c r="PZ53" s="37"/>
      <c r="QA53" s="37"/>
      <c r="QB53" s="37"/>
      <c r="QC53" s="37"/>
      <c r="QD53" s="37"/>
      <c r="QE53" s="37"/>
      <c r="QF53" s="37"/>
      <c r="QG53" s="37"/>
      <c r="QH53" s="37"/>
      <c r="QI53" s="37"/>
      <c r="QJ53" s="37"/>
      <c r="QK53" s="37"/>
      <c r="QL53" s="37"/>
      <c r="QM53" s="37"/>
      <c r="QN53" s="37"/>
      <c r="QO53" s="37"/>
      <c r="QP53" s="37"/>
      <c r="QQ53" s="37"/>
      <c r="QR53" s="37"/>
      <c r="QS53" s="37"/>
      <c r="QT53" s="37"/>
      <c r="QU53" s="37"/>
      <c r="QV53" s="37"/>
      <c r="QW53" s="37"/>
      <c r="QX53" s="37"/>
      <c r="QY53" s="37"/>
      <c r="QZ53" s="37"/>
      <c r="RA53" s="37"/>
      <c r="RB53" s="37"/>
      <c r="RC53" s="37"/>
      <c r="RD53" s="37"/>
      <c r="RE53" s="37"/>
      <c r="RF53" s="37"/>
      <c r="RG53" s="37"/>
      <c r="RH53" s="37"/>
      <c r="RI53" s="37"/>
      <c r="RJ53" s="37"/>
      <c r="RK53" s="37"/>
      <c r="RL53" s="37"/>
      <c r="RM53" s="37"/>
      <c r="RN53" s="37"/>
      <c r="RO53" s="37"/>
      <c r="RP53" s="37"/>
      <c r="RQ53" s="37"/>
      <c r="RR53" s="37"/>
      <c r="RS53" s="37"/>
      <c r="RT53" s="37"/>
      <c r="RU53" s="37"/>
      <c r="RV53" s="37"/>
      <c r="RW53" s="37"/>
      <c r="RX53" s="37"/>
      <c r="RY53" s="37"/>
      <c r="RZ53" s="37"/>
      <c r="SA53" s="37"/>
      <c r="SB53" s="37"/>
      <c r="SC53" s="37"/>
      <c r="SD53" s="37"/>
      <c r="SE53" s="37"/>
      <c r="SF53" s="37"/>
      <c r="SG53" s="37"/>
      <c r="SH53" s="37"/>
      <c r="SI53" s="37"/>
      <c r="SJ53" s="37"/>
      <c r="SK53" s="37"/>
      <c r="SL53" s="37"/>
      <c r="SM53" s="37"/>
      <c r="SN53" s="37"/>
      <c r="SO53" s="37"/>
      <c r="SP53" s="37"/>
      <c r="SQ53" s="37"/>
      <c r="SR53" s="37"/>
      <c r="SS53" s="37"/>
      <c r="ST53" s="37"/>
      <c r="SU53" s="37"/>
      <c r="SV53" s="37"/>
      <c r="SW53" s="37"/>
      <c r="SX53" s="37"/>
      <c r="SY53" s="37"/>
      <c r="SZ53" s="37"/>
      <c r="TA53" s="37"/>
      <c r="TB53" s="37"/>
      <c r="TC53" s="37"/>
      <c r="TD53" s="37"/>
      <c r="TE53" s="37"/>
      <c r="TF53" s="37"/>
      <c r="TG53" s="37"/>
      <c r="TH53" s="37"/>
      <c r="TI53" s="37"/>
      <c r="TJ53" s="37"/>
      <c r="TK53" s="37"/>
      <c r="TL53" s="37"/>
      <c r="TM53" s="37"/>
      <c r="TN53" s="37"/>
      <c r="TO53" s="37"/>
      <c r="TP53" s="37"/>
      <c r="TQ53" s="37"/>
      <c r="TR53" s="37"/>
      <c r="TS53" s="37"/>
      <c r="TT53" s="37"/>
      <c r="TU53" s="37"/>
      <c r="TV53" s="37"/>
      <c r="TW53" s="37"/>
      <c r="TX53" s="37"/>
      <c r="TY53" s="37"/>
      <c r="TZ53" s="37"/>
      <c r="UA53" s="37"/>
      <c r="UB53" s="37"/>
      <c r="UC53" s="37"/>
      <c r="UD53" s="37"/>
      <c r="UE53" s="37"/>
      <c r="UF53" s="37"/>
      <c r="UG53" s="37"/>
      <c r="UH53" s="37"/>
      <c r="UI53" s="37"/>
      <c r="UJ53" s="37"/>
      <c r="UK53" s="37"/>
      <c r="UL53" s="37"/>
      <c r="UM53" s="37"/>
      <c r="UN53" s="37"/>
      <c r="UO53" s="37"/>
      <c r="UP53" s="37"/>
      <c r="UQ53" s="37"/>
      <c r="UR53" s="37"/>
      <c r="US53" s="37"/>
      <c r="UT53" s="37"/>
      <c r="UU53" s="37"/>
      <c r="UV53" s="37"/>
      <c r="UW53" s="37"/>
      <c r="UX53" s="37"/>
      <c r="UY53" s="37"/>
      <c r="UZ53" s="37"/>
      <c r="VA53" s="37"/>
      <c r="VB53" s="37"/>
      <c r="VC53" s="37"/>
      <c r="VD53" s="37"/>
      <c r="VE53" s="37"/>
      <c r="VF53" s="37"/>
      <c r="VG53" s="37"/>
      <c r="VH53" s="37"/>
      <c r="VI53" s="37"/>
      <c r="VJ53" s="37"/>
      <c r="VK53" s="37"/>
      <c r="VL53" s="37"/>
      <c r="VM53" s="37"/>
      <c r="VN53" s="37"/>
      <c r="VO53" s="37"/>
      <c r="VP53" s="37"/>
      <c r="VQ53" s="37"/>
      <c r="VR53" s="37"/>
      <c r="VS53" s="37"/>
      <c r="VT53" s="37"/>
      <c r="VU53" s="37"/>
      <c r="VV53" s="37"/>
      <c r="VW53" s="37"/>
      <c r="VX53" s="37"/>
      <c r="VY53" s="37"/>
      <c r="VZ53" s="37"/>
      <c r="WA53" s="37"/>
      <c r="WB53" s="37"/>
      <c r="WC53" s="37"/>
      <c r="WD53" s="37"/>
      <c r="WE53" s="37"/>
      <c r="WF53" s="37"/>
      <c r="WG53" s="37"/>
      <c r="WH53" s="37"/>
      <c r="WI53" s="37"/>
      <c r="WJ53" s="37"/>
      <c r="WK53" s="37"/>
      <c r="WL53" s="37"/>
      <c r="WM53" s="37"/>
      <c r="WN53" s="37"/>
      <c r="WO53" s="37"/>
      <c r="WP53" s="37"/>
      <c r="WQ53" s="37"/>
      <c r="WR53" s="37"/>
      <c r="WS53" s="37"/>
      <c r="WT53" s="37"/>
      <c r="WU53" s="37"/>
      <c r="WV53" s="37"/>
      <c r="WW53" s="37"/>
      <c r="WX53" s="37"/>
      <c r="WY53" s="37"/>
      <c r="WZ53" s="37"/>
      <c r="XA53" s="37"/>
      <c r="XB53" s="37"/>
      <c r="XC53" s="37"/>
      <c r="XD53" s="37"/>
      <c r="XE53" s="37"/>
      <c r="XF53" s="37"/>
      <c r="XG53" s="37"/>
      <c r="XH53" s="37"/>
      <c r="XI53" s="37"/>
      <c r="XJ53" s="37"/>
      <c r="XK53" s="37"/>
      <c r="XL53" s="37"/>
      <c r="XM53" s="37"/>
      <c r="XN53" s="37"/>
      <c r="XO53" s="37"/>
      <c r="XP53" s="37"/>
      <c r="XQ53" s="37"/>
      <c r="XR53" s="37"/>
      <c r="XS53" s="37"/>
      <c r="XT53" s="37"/>
      <c r="XU53" s="37"/>
      <c r="XV53" s="37"/>
      <c r="XW53" s="37"/>
      <c r="XX53" s="37"/>
      <c r="XY53" s="37"/>
      <c r="XZ53" s="37"/>
      <c r="YA53" s="37"/>
      <c r="YB53" s="37"/>
      <c r="YC53" s="37"/>
      <c r="YD53" s="37"/>
      <c r="YE53" s="37"/>
      <c r="YF53" s="37"/>
      <c r="YG53" s="37"/>
      <c r="YH53" s="37"/>
      <c r="YI53" s="37"/>
      <c r="YJ53" s="37"/>
      <c r="YK53" s="37"/>
      <c r="YL53" s="37"/>
      <c r="YM53" s="37"/>
      <c r="YN53" s="37"/>
      <c r="YO53" s="37"/>
      <c r="YP53" s="37"/>
      <c r="YQ53" s="37"/>
      <c r="YR53" s="37"/>
      <c r="YS53" s="37"/>
      <c r="YT53" s="37"/>
      <c r="YU53" s="37"/>
      <c r="YV53" s="37"/>
      <c r="YW53" s="37"/>
      <c r="YX53" s="37"/>
      <c r="YY53" s="37"/>
      <c r="YZ53" s="37"/>
      <c r="ZA53" s="37"/>
      <c r="ZB53" s="37"/>
      <c r="ZC53" s="37"/>
      <c r="ZD53" s="37"/>
      <c r="ZE53" s="37"/>
      <c r="ZF53" s="37"/>
      <c r="ZG53" s="37"/>
      <c r="ZH53" s="37"/>
      <c r="ZI53" s="37"/>
      <c r="ZJ53" s="37"/>
      <c r="ZK53" s="37"/>
      <c r="ZL53" s="37"/>
      <c r="ZM53" s="37"/>
      <c r="ZN53" s="37"/>
      <c r="ZO53" s="37"/>
      <c r="ZP53" s="37"/>
      <c r="ZQ53" s="37"/>
      <c r="ZR53" s="37"/>
      <c r="ZS53" s="37"/>
      <c r="ZT53" s="37"/>
      <c r="ZU53" s="37"/>
      <c r="ZV53" s="37"/>
      <c r="ZW53" s="37"/>
      <c r="ZX53" s="37"/>
      <c r="ZY53" s="37"/>
      <c r="ZZ53" s="37"/>
      <c r="AAA53" s="37"/>
      <c r="AAB53" s="37"/>
      <c r="AAC53" s="37"/>
      <c r="AAD53" s="37"/>
      <c r="AAE53" s="37"/>
      <c r="AAF53" s="37"/>
      <c r="AAG53" s="37"/>
      <c r="AAH53" s="37"/>
      <c r="AAI53" s="37"/>
      <c r="AAJ53" s="37"/>
      <c r="AAK53" s="37"/>
      <c r="AAL53" s="37"/>
      <c r="AAM53" s="37"/>
      <c r="AAN53" s="37"/>
      <c r="AAO53" s="37"/>
      <c r="AAP53" s="37"/>
      <c r="AAQ53" s="37"/>
      <c r="AAR53" s="37"/>
      <c r="AAS53" s="37"/>
      <c r="AAT53" s="37"/>
      <c r="AAU53" s="37"/>
      <c r="AAV53" s="37"/>
      <c r="AAW53" s="37"/>
      <c r="AAX53" s="37"/>
      <c r="AAY53" s="37"/>
      <c r="AAZ53" s="37"/>
      <c r="ABA53" s="37"/>
      <c r="ABB53" s="37"/>
      <c r="ABC53" s="37"/>
      <c r="ABD53" s="37"/>
      <c r="ABE53" s="37"/>
      <c r="ABF53" s="37"/>
      <c r="ABG53" s="37"/>
      <c r="ABH53" s="37"/>
      <c r="ABI53" s="37"/>
      <c r="ABJ53" s="37"/>
      <c r="ABK53" s="37"/>
      <c r="ABL53" s="37"/>
      <c r="ABM53" s="37"/>
      <c r="ABN53" s="37"/>
      <c r="ABO53" s="37"/>
      <c r="ABP53" s="37"/>
      <c r="ABQ53" s="37"/>
      <c r="ABR53" s="37"/>
      <c r="ABS53" s="37"/>
      <c r="ABT53" s="37"/>
      <c r="ABU53" s="37"/>
      <c r="ABV53" s="37"/>
      <c r="ABW53" s="37"/>
      <c r="ABX53" s="37"/>
      <c r="ABY53" s="37"/>
      <c r="ABZ53" s="37"/>
      <c r="ACA53" s="37"/>
      <c r="ACB53" s="37"/>
      <c r="ACC53" s="37"/>
      <c r="ACD53" s="37"/>
      <c r="ACE53" s="37"/>
      <c r="ACF53" s="37"/>
      <c r="ACG53" s="37"/>
      <c r="ACH53" s="37"/>
      <c r="ACI53" s="37"/>
      <c r="ACJ53" s="37"/>
      <c r="ACK53" s="37"/>
      <c r="ACL53" s="37"/>
      <c r="ACM53" s="37"/>
      <c r="ACN53" s="37"/>
      <c r="ACO53" s="37"/>
      <c r="ACP53" s="37"/>
      <c r="ACQ53" s="37"/>
      <c r="ACR53" s="37"/>
      <c r="ACS53" s="37"/>
      <c r="ACT53" s="37"/>
      <c r="ACU53" s="37"/>
      <c r="ACV53" s="37"/>
      <c r="ACW53" s="37"/>
      <c r="ACX53" s="37"/>
      <c r="ACY53" s="37"/>
      <c r="ACZ53" s="37"/>
      <c r="ADA53" s="37"/>
      <c r="ADB53" s="37"/>
      <c r="ADC53" s="37"/>
      <c r="ADD53" s="37"/>
      <c r="ADE53" s="37"/>
      <c r="ADF53" s="37"/>
      <c r="ADG53" s="37"/>
      <c r="ADH53" s="37"/>
      <c r="ADI53" s="37"/>
      <c r="ADJ53" s="37"/>
      <c r="ADK53" s="37"/>
      <c r="ADL53" s="37"/>
      <c r="ADM53" s="37"/>
      <c r="ADN53" s="37"/>
      <c r="ADO53" s="37"/>
      <c r="ADP53" s="37"/>
      <c r="ADQ53" s="37"/>
      <c r="ADR53" s="37"/>
      <c r="ADS53" s="37"/>
      <c r="ADT53" s="37"/>
      <c r="ADU53" s="37"/>
      <c r="ADV53" s="37"/>
      <c r="ADW53" s="37"/>
      <c r="ADX53" s="37"/>
      <c r="ADY53" s="37"/>
      <c r="ADZ53" s="37"/>
      <c r="AEA53" s="37"/>
      <c r="AEB53" s="37"/>
      <c r="AEC53" s="37"/>
      <c r="AED53" s="37"/>
      <c r="AEE53" s="37"/>
      <c r="AEF53" s="37"/>
      <c r="AEG53" s="37"/>
      <c r="AEH53" s="37"/>
      <c r="AEI53" s="37"/>
      <c r="AEJ53" s="37"/>
      <c r="AEK53" s="37"/>
      <c r="AEL53" s="37"/>
      <c r="AEM53" s="37"/>
      <c r="AEN53" s="37"/>
      <c r="AEO53" s="37"/>
      <c r="AEP53" s="37"/>
      <c r="AEQ53" s="37"/>
      <c r="AER53" s="37"/>
      <c r="AES53" s="37"/>
      <c r="AET53" s="37"/>
      <c r="AEU53" s="37"/>
      <c r="AEV53" s="37"/>
      <c r="AEW53" s="37"/>
      <c r="AEX53" s="37"/>
      <c r="AEY53" s="37"/>
      <c r="AEZ53" s="37"/>
      <c r="AFA53" s="37"/>
      <c r="AFB53" s="37"/>
      <c r="AFC53" s="37"/>
      <c r="AFD53" s="37"/>
      <c r="AFE53" s="37"/>
      <c r="AFF53" s="37"/>
      <c r="AFG53" s="37"/>
      <c r="AFH53" s="37"/>
      <c r="AFI53" s="37"/>
      <c r="AFJ53" s="37"/>
      <c r="AFK53" s="37"/>
      <c r="AFL53" s="37"/>
      <c r="AFM53" s="37"/>
      <c r="AFN53" s="37"/>
      <c r="AFO53" s="37"/>
      <c r="AFP53" s="37"/>
      <c r="AFQ53" s="37"/>
      <c r="AFR53" s="37"/>
      <c r="AFS53" s="37"/>
      <c r="AFT53" s="37"/>
      <c r="AFU53" s="37"/>
      <c r="AFV53" s="37"/>
      <c r="AFW53" s="37"/>
      <c r="AFX53" s="37"/>
      <c r="AFY53" s="37"/>
      <c r="AFZ53" s="37"/>
      <c r="AGA53" s="37"/>
      <c r="AGB53" s="37"/>
      <c r="AGC53" s="37"/>
      <c r="AGD53" s="37"/>
      <c r="AGE53" s="37"/>
      <c r="AGF53" s="37"/>
      <c r="AGG53" s="37"/>
      <c r="AGH53" s="37"/>
      <c r="AGI53" s="37"/>
      <c r="AGJ53" s="37"/>
      <c r="AGK53" s="37"/>
      <c r="AGL53" s="37"/>
      <c r="AGM53" s="37"/>
      <c r="AGN53" s="37"/>
      <c r="AGO53" s="37"/>
      <c r="AGP53" s="37"/>
      <c r="AGQ53" s="37"/>
      <c r="AGR53" s="37"/>
      <c r="AGS53" s="37"/>
      <c r="AGT53" s="37"/>
      <c r="AGU53" s="37"/>
      <c r="AGV53" s="37"/>
      <c r="AGW53" s="37"/>
      <c r="AGX53" s="37"/>
      <c r="AGY53" s="37"/>
      <c r="AGZ53" s="37"/>
      <c r="AHA53" s="37"/>
      <c r="AHB53" s="37"/>
      <c r="AHC53" s="37"/>
      <c r="AHD53" s="37"/>
      <c r="AHE53" s="37"/>
      <c r="AHF53" s="37"/>
      <c r="AHG53" s="37"/>
      <c r="AHH53" s="37"/>
      <c r="AHI53" s="37"/>
      <c r="AHJ53" s="37"/>
      <c r="AHK53" s="37"/>
      <c r="AHL53" s="37"/>
      <c r="AHM53" s="37"/>
      <c r="AHN53" s="37"/>
      <c r="AHO53" s="37"/>
      <c r="AHP53" s="37"/>
      <c r="AHQ53" s="37"/>
      <c r="AHR53" s="37"/>
      <c r="AHS53" s="37"/>
      <c r="AHT53" s="37"/>
      <c r="AHU53" s="37"/>
      <c r="AHV53" s="37"/>
      <c r="AHW53" s="37"/>
      <c r="AHX53" s="37"/>
      <c r="AHY53" s="37"/>
      <c r="AHZ53" s="37"/>
      <c r="AIA53" s="37"/>
      <c r="AIB53" s="37"/>
      <c r="AIC53" s="37"/>
      <c r="AID53" s="37"/>
      <c r="AIE53" s="37"/>
      <c r="AIF53" s="37"/>
      <c r="AIG53" s="37"/>
      <c r="AIH53" s="37"/>
      <c r="AII53" s="37"/>
      <c r="AIJ53" s="37"/>
      <c r="AIK53" s="37"/>
      <c r="AIL53" s="37"/>
      <c r="AIM53" s="37"/>
      <c r="AIN53" s="37"/>
      <c r="AIO53" s="37"/>
      <c r="AIP53" s="37"/>
      <c r="AIQ53" s="37"/>
      <c r="AIR53" s="37"/>
      <c r="AIS53" s="37"/>
      <c r="AIT53" s="37"/>
      <c r="AIU53" s="37"/>
      <c r="AIV53" s="37"/>
      <c r="AIW53" s="37"/>
      <c r="AIX53" s="37"/>
      <c r="AIY53" s="37"/>
      <c r="AIZ53" s="37"/>
      <c r="AJA53" s="37"/>
      <c r="AJB53" s="37"/>
      <c r="AJC53" s="37"/>
      <c r="AJD53" s="37"/>
      <c r="AJE53" s="37"/>
      <c r="AJF53" s="37"/>
      <c r="AJG53" s="37"/>
      <c r="AJH53" s="37"/>
      <c r="AJI53" s="37"/>
      <c r="AJJ53" s="37"/>
      <c r="AJK53" s="37"/>
      <c r="AJL53" s="37"/>
      <c r="AJM53" s="37"/>
      <c r="AJN53" s="37"/>
      <c r="AJO53" s="37"/>
      <c r="AJP53" s="37"/>
      <c r="AJQ53" s="37"/>
      <c r="AJR53" s="37"/>
    </row>
  </sheetData>
  <mergeCells count="8">
    <mergeCell ref="G2:G3"/>
    <mergeCell ref="E2:F2"/>
    <mergeCell ref="A4:G4"/>
    <mergeCell ref="B19:F19"/>
    <mergeCell ref="A2:A3"/>
    <mergeCell ref="B2:B3"/>
    <mergeCell ref="D2:D3"/>
    <mergeCell ref="C2:C3"/>
  </mergeCells>
  <pageMargins left="0.39370078740157483" right="0" top="0.19685039370078741" bottom="0.19685039370078741" header="0.51181102362204722" footer="0.51181102362204722"/>
  <pageSetup paperSize="8" scale="10" firstPageNumber="0" fitToHeight="0" orientation="landscape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Rozdeleni_PO</vt:lpstr>
      <vt:lpstr>2016-2020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Juráková Renata</dc:creator>
  <cp:lastModifiedBy>Srovnalová Marie</cp:lastModifiedBy>
  <cp:revision>32</cp:revision>
  <cp:lastPrinted>2016-06-03T06:11:52Z</cp:lastPrinted>
  <dcterms:created xsi:type="dcterms:W3CDTF">2012-01-03T06:29:28Z</dcterms:created>
  <dcterms:modified xsi:type="dcterms:W3CDTF">2017-05-22T11:18:54Z</dcterms:modified>
  <dc:language>cs-CZ</dc:language>
</cp:coreProperties>
</file>