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rovnalova\Documents\0_Srovnalova\Akce\Akce 2017\Zateplení\Rada\2017_05_30 RK\"/>
    </mc:Choice>
  </mc:AlternateContent>
  <bookViews>
    <workbookView xWindow="45" yWindow="165" windowWidth="15450" windowHeight="7380" firstSheet="1" activeTab="1"/>
  </bookViews>
  <sheets>
    <sheet name="Rozdeleni_PO" sheetId="1" r:id="rId1"/>
    <sheet name="2016-2020" sheetId="3" r:id="rId2"/>
  </sheets>
  <definedNames>
    <definedName name="_xlnm._FilterDatabase" localSheetId="1" hidden="1">'2016-2020'!$A$2:$AJR$8</definedName>
    <definedName name="_xlnm._FilterDatabase" localSheetId="0" hidden="1">Rozdeleni_PO!$A$1:$H$228</definedName>
  </definedNames>
  <calcPr calcId="152511"/>
</workbook>
</file>

<file path=xl/calcChain.xml><?xml version="1.0" encoding="utf-8"?>
<calcChain xmlns="http://schemas.openxmlformats.org/spreadsheetml/2006/main">
  <c r="D8" i="3" l="1"/>
  <c r="E7" i="3"/>
  <c r="E6" i="3"/>
  <c r="F6" i="3" s="1"/>
  <c r="G6" i="3" s="1"/>
  <c r="E5" i="3"/>
  <c r="C8" i="3"/>
  <c r="E8" i="3" l="1"/>
  <c r="F5" i="3"/>
  <c r="F7" i="3"/>
  <c r="G7" i="3" s="1"/>
  <c r="G5" i="3" l="1"/>
  <c r="G8" i="3" s="1"/>
  <c r="F8" i="3"/>
  <c r="B243" i="1" l="1"/>
  <c r="B242" i="1"/>
  <c r="B241" i="1"/>
  <c r="B240" i="1"/>
  <c r="B239" i="1"/>
  <c r="B238" i="1"/>
  <c r="B237" i="1"/>
  <c r="B236" i="1"/>
  <c r="B235" i="1"/>
  <c r="B234" i="1"/>
  <c r="B233" i="1"/>
  <c r="B245" i="1" l="1"/>
  <c r="B244" i="1"/>
</calcChain>
</file>

<file path=xl/sharedStrings.xml><?xml version="1.0" encoding="utf-8"?>
<sst xmlns="http://schemas.openxmlformats.org/spreadsheetml/2006/main" count="1474" uniqueCount="1016">
  <si>
    <t>Název</t>
  </si>
  <si>
    <t>Ulice</t>
  </si>
  <si>
    <t>Město</t>
  </si>
  <si>
    <t>PSČ</t>
  </si>
  <si>
    <t>Telefon</t>
  </si>
  <si>
    <t>Ředitel</t>
  </si>
  <si>
    <t>Mail</t>
  </si>
  <si>
    <t>Odpovědný referent</t>
  </si>
  <si>
    <t>Nemocnice s poliklinikou Karviná-Ráj, příspěvková organizace</t>
  </si>
  <si>
    <t>Vydmuchov 399/5</t>
  </si>
  <si>
    <t>Karviná-Ráj</t>
  </si>
  <si>
    <t>596 341 110</t>
  </si>
  <si>
    <t>Ing. Petr Kovařík</t>
  </si>
  <si>
    <t>kovarik@nspka.cz</t>
  </si>
  <si>
    <t>Ledvoňová Pavlína</t>
  </si>
  <si>
    <t>Zdravotnická záchranná služba Moravskoslezského kraje, příspěvková organizace</t>
  </si>
  <si>
    <t>Výškovická 40</t>
  </si>
  <si>
    <t>Ostrava</t>
  </si>
  <si>
    <t>950 730 400</t>
  </si>
  <si>
    <t>MUDr. Roman Gřegoř</t>
  </si>
  <si>
    <t>roman.gregor@zzsmsk.cz</t>
  </si>
  <si>
    <t>Jalůvka Martin</t>
  </si>
  <si>
    <t>Dětské centrum Čtyřlístek, příspěvková organizace</t>
  </si>
  <si>
    <t>Nákladní 29</t>
  </si>
  <si>
    <t>Opava</t>
  </si>
  <si>
    <t>553 662 766</t>
  </si>
  <si>
    <t>Mgr. Petr Fabián</t>
  </si>
  <si>
    <t>fabian@dcctyrlistek.cz</t>
  </si>
  <si>
    <t>Janák Michal</t>
  </si>
  <si>
    <t>Slezská nemocnice v Opavě, příspěvková organizace</t>
  </si>
  <si>
    <t>Olomoucká 86</t>
  </si>
  <si>
    <t>553 766 100</t>
  </si>
  <si>
    <t>MUDr. Ladislav Václavec MBA</t>
  </si>
  <si>
    <t>ladislav.vaclavec@nemocnice.opava.cz</t>
  </si>
  <si>
    <t>Kocich Petr</t>
  </si>
  <si>
    <t>Nemocnice s poliklinikou Havířov, příspěvková organizace</t>
  </si>
  <si>
    <t>Dělnická 1132/24</t>
  </si>
  <si>
    <t>Havířov</t>
  </si>
  <si>
    <t>596 491 222</t>
  </si>
  <si>
    <t>Nemocnice Třinec, příspěvková organizace</t>
  </si>
  <si>
    <t>Kaštanová 268</t>
  </si>
  <si>
    <t>Třinec</t>
  </si>
  <si>
    <t>558 309 101</t>
  </si>
  <si>
    <t>Ing. Tomáš Stejskal</t>
  </si>
  <si>
    <t>tomas.stejskal@nemtr.cz</t>
  </si>
  <si>
    <t>Štefková Věra</t>
  </si>
  <si>
    <t>Nemocnice ve Frýdku-Místku, příspěvková organizace</t>
  </si>
  <si>
    <t>El. Krásnohorské 321</t>
  </si>
  <si>
    <t>Frýdek-Místek</t>
  </si>
  <si>
    <t>558 415 001</t>
  </si>
  <si>
    <t>stejskal@nemfm.cz</t>
  </si>
  <si>
    <t>Odborný léčebný ústav Metylovice - Moravskoslezské sanatorium, příspěvková organizace</t>
  </si>
  <si>
    <t>Metylovice 1</t>
  </si>
  <si>
    <t>Metylovice</t>
  </si>
  <si>
    <t>558 686 205</t>
  </si>
  <si>
    <t>MUDr. Radim Dudek</t>
  </si>
  <si>
    <t>radim.dudek@olum.cz</t>
  </si>
  <si>
    <t>Dětský domov Janovice u Rýmařova, příspěvková organizace</t>
  </si>
  <si>
    <t>Rýmařovská č. 34/1</t>
  </si>
  <si>
    <t>Rýmařov, část Janovice</t>
  </si>
  <si>
    <t>554 212 328</t>
  </si>
  <si>
    <t>Mgr. Alena Horká</t>
  </si>
  <si>
    <t>ddjanovice@seznam.cz</t>
  </si>
  <si>
    <t>Sýkora Pavel</t>
  </si>
  <si>
    <t>Sdružené zdravotnické zařízení Krnov, příspěvková organizace</t>
  </si>
  <si>
    <t>I. P. Pavlova 9</t>
  </si>
  <si>
    <t>Krnov</t>
  </si>
  <si>
    <t>554 690 120</t>
  </si>
  <si>
    <t>vaclavec.ladislav@szzkrnov.cz</t>
  </si>
  <si>
    <t>Základní umělecká škola</t>
  </si>
  <si>
    <t>Sologubova 9/A/3039</t>
  </si>
  <si>
    <t>Ostrava - Zábřeh</t>
  </si>
  <si>
    <t>Jeanetta Poláková Faiglová</t>
  </si>
  <si>
    <t>zus-sologubova@seznam.cz</t>
  </si>
  <si>
    <t>ZUŠ dr. Leoše Janáčka</t>
  </si>
  <si>
    <t>Lidická 56/507</t>
  </si>
  <si>
    <t>Ostrava - Vítkovice</t>
  </si>
  <si>
    <t>Ludvík Wiejowski, zástupce stat. orgánu</t>
  </si>
  <si>
    <t>zus-lidicka@cmail.cz</t>
  </si>
  <si>
    <t>Hendrych Štěpán</t>
  </si>
  <si>
    <t>ZUŠ Edvarda Runda</t>
  </si>
  <si>
    <t>Keltičkova 4/137</t>
  </si>
  <si>
    <t>Ostrava - Slezská Ostrava</t>
  </si>
  <si>
    <t>Alice Zábranská</t>
  </si>
  <si>
    <t>zus-e.runda@iol.cz</t>
  </si>
  <si>
    <t>ZUŠ Heleny Salichové</t>
  </si>
  <si>
    <t>1. května 330</t>
  </si>
  <si>
    <t>Ostrava - Polanka n/O</t>
  </si>
  <si>
    <t>603283712; 733677889</t>
  </si>
  <si>
    <t>Mgr. art. Petr Kotek</t>
  </si>
  <si>
    <t>sekretariat@zushs.cz</t>
  </si>
  <si>
    <t>J. Valčíka 1/4413</t>
  </si>
  <si>
    <t>Ostrava - Poruba</t>
  </si>
  <si>
    <t>558275012, 558275011</t>
  </si>
  <si>
    <t>Bc. Jiří Čaňo</t>
  </si>
  <si>
    <t>ekonom.zus-valcika@tiscali.cz</t>
  </si>
  <si>
    <t>Hlučínská 7/272</t>
  </si>
  <si>
    <t>Ostrava - Petřkovice</t>
  </si>
  <si>
    <t>Pavel Dvořák</t>
  </si>
  <si>
    <t>zus-hlucinska@iol.cz</t>
  </si>
  <si>
    <t>Sokolská třída 15/1179</t>
  </si>
  <si>
    <t>Ostrava - Moravská Ostrava</t>
  </si>
  <si>
    <t>PhDr. Jaromír Zubíček ArtD.</t>
  </si>
  <si>
    <t>reditel@zus-sokolska.cz</t>
  </si>
  <si>
    <t>ZUŠ Eduarda Marhuly</t>
  </si>
  <si>
    <t>Hudební 6/596</t>
  </si>
  <si>
    <t>Ostrava - Mariánské Hory</t>
  </si>
  <si>
    <t>Mgr. Pavla Kovalová</t>
  </si>
  <si>
    <t>skola@zus-ostravamarhory.net; info@zus-ostravamarhory</t>
  </si>
  <si>
    <t>ZUŠ Viléma Petrželky</t>
  </si>
  <si>
    <t>Edisonova 90/796</t>
  </si>
  <si>
    <t>Ostrava - Hrabůvka</t>
  </si>
  <si>
    <t>Mgr. Aleš Bína</t>
  </si>
  <si>
    <t>reditel@zusvpetrzelky.cz</t>
  </si>
  <si>
    <t>Solná 8/417</t>
  </si>
  <si>
    <t>553714526; 739937307</t>
  </si>
  <si>
    <t>Mgr. Ivana Sýkorová</t>
  </si>
  <si>
    <t>zusopavasolna@seznam.cz</t>
  </si>
  <si>
    <t>Blažková Alžběta</t>
  </si>
  <si>
    <t>Lidická 639</t>
  </si>
  <si>
    <t>Vítkov</t>
  </si>
  <si>
    <t>Lenka Šimerová</t>
  </si>
  <si>
    <t>info@zus-vitkov.cz</t>
  </si>
  <si>
    <t>Hlaváč Břetislav</t>
  </si>
  <si>
    <t>Lidická 5</t>
  </si>
  <si>
    <t>Klimkovice</t>
  </si>
  <si>
    <t>556420759; 558955760</t>
  </si>
  <si>
    <t>MgA. Pavel Béreš</t>
  </si>
  <si>
    <t>zus.klimkovice@seznam.cz</t>
  </si>
  <si>
    <t>ZUŠ Václava Kálika</t>
  </si>
  <si>
    <t>Nádražní okruh 11/674</t>
  </si>
  <si>
    <t>734795402; 608888422</t>
  </si>
  <si>
    <t>Petr Bouček</t>
  </si>
  <si>
    <t>janikova@zusvkopava.cz</t>
  </si>
  <si>
    <t>Zámecká 313</t>
  </si>
  <si>
    <t>Hradec nad Moravicí</t>
  </si>
  <si>
    <t>Mgr. Marta Scholzová</t>
  </si>
  <si>
    <t>sekretariat@zus-hradec.cz</t>
  </si>
  <si>
    <t>Základní umělecká škola Pavla Josefa Vejvanovského</t>
  </si>
  <si>
    <t>U Bašty 4/613</t>
  </si>
  <si>
    <t>Hlučín</t>
  </si>
  <si>
    <t>Eva Niedobová</t>
  </si>
  <si>
    <t>zushlucin@volny.cz</t>
  </si>
  <si>
    <t>Základní umělecká škola Vladislava Vančury</t>
  </si>
  <si>
    <t>Nádražní 11</t>
  </si>
  <si>
    <t>Háj ve Slezsku</t>
  </si>
  <si>
    <t>Mgr. Petr Hanousek</t>
  </si>
  <si>
    <t>zus.haj@volny.cz</t>
  </si>
  <si>
    <t>ZUŠ J. A. Komenského</t>
  </si>
  <si>
    <t>Butovická 376</t>
  </si>
  <si>
    <t>Studénka</t>
  </si>
  <si>
    <t>Mgr. Renata Talpová</t>
  </si>
  <si>
    <t>podatelna@zus-studenka.cz; reditelka@zus-studenka.cz</t>
  </si>
  <si>
    <t>Lidická 50</t>
  </si>
  <si>
    <t>Příbor</t>
  </si>
  <si>
    <t>Ivo Lacný</t>
  </si>
  <si>
    <t>zus.pribor@nettle.cz</t>
  </si>
  <si>
    <t>Radniční 12/93</t>
  </si>
  <si>
    <t>Odry</t>
  </si>
  <si>
    <t>556731475; 739062010</t>
  </si>
  <si>
    <t>Mgr. Alena Jestřebská</t>
  </si>
  <si>
    <t>zus.odry@seznam.cz</t>
  </si>
  <si>
    <t>Tyršova 955</t>
  </si>
  <si>
    <t>Frenštát pod Radhoštěm</t>
  </si>
  <si>
    <t>556835701; 734680407</t>
  </si>
  <si>
    <t>PhDr. Vladimír Vondráček Ph.D.</t>
  </si>
  <si>
    <t>zus.frenstat@tiscali.cz; reditel@zusfrenstat.cz; ekon</t>
  </si>
  <si>
    <t>ZUŠ Zdeňka Buriana</t>
  </si>
  <si>
    <t>Štramberská 1/294</t>
  </si>
  <si>
    <t>Kopřivnice</t>
  </si>
  <si>
    <t>Mgr. Zdeněk Babinec</t>
  </si>
  <si>
    <t>info@zuszb.cz; babinec@zuszb.cz</t>
  </si>
  <si>
    <t>Derkova 1/154</t>
  </si>
  <si>
    <t>Nový Jičín</t>
  </si>
  <si>
    <t>Bc. Jan Machander</t>
  </si>
  <si>
    <t>zus@zusnj.cz; reditel@zusnj.cz</t>
  </si>
  <si>
    <t>ZUŠ Pavla Kalety</t>
  </si>
  <si>
    <t>Sokola Tůmy 10/105</t>
  </si>
  <si>
    <t>Český Těšín</t>
  </si>
  <si>
    <t>Renata Wdówková</t>
  </si>
  <si>
    <t>zus@zus-tesin.cz</t>
  </si>
  <si>
    <t>ZUŠ Bohuslava Martinů</t>
  </si>
  <si>
    <t>Na Schodech 1/256</t>
  </si>
  <si>
    <t>Havířov - Město</t>
  </si>
  <si>
    <t>Ing. Václav Horský</t>
  </si>
  <si>
    <t>zus.b.martinu@volny.cz</t>
  </si>
  <si>
    <t>Pivovarská 24/124</t>
  </si>
  <si>
    <t>Bílovec</t>
  </si>
  <si>
    <t>Mgr. Ondřej Langr</t>
  </si>
  <si>
    <t>info@zusbilovec.cz</t>
  </si>
  <si>
    <t>ZUŠ J. R. Míši</t>
  </si>
  <si>
    <t>Slezská 1100</t>
  </si>
  <si>
    <t>Orlová - Poruba</t>
  </si>
  <si>
    <t>596511647; 596513565</t>
  </si>
  <si>
    <t>Blanka Zátopková</t>
  </si>
  <si>
    <t>kancelar@zus-orlova.cz</t>
  </si>
  <si>
    <t>Orlovská 495</t>
  </si>
  <si>
    <t>Rychvald</t>
  </si>
  <si>
    <t>Vlasta Matonogová</t>
  </si>
  <si>
    <t>zusrychvald@volny.cz</t>
  </si>
  <si>
    <t>ZUŠ Bedřicha Smetany</t>
  </si>
  <si>
    <t>Majakovského 2217/9</t>
  </si>
  <si>
    <t>Karviná - Mizerov</t>
  </si>
  <si>
    <t>BcA. Kamil Novák DiS.</t>
  </si>
  <si>
    <t>kamil.novak@zus-karvina.net</t>
  </si>
  <si>
    <t>ZUŠ Leoše Janáčka</t>
  </si>
  <si>
    <t>Jaroslava Vrchlického 1a/1471</t>
  </si>
  <si>
    <t>Havířov-Podlesí</t>
  </si>
  <si>
    <t>Ing. Anna Mikulová, dipl. Spec.</t>
  </si>
  <si>
    <t>zusvrchl@volny.cz</t>
  </si>
  <si>
    <t>Žižkova 620</t>
  </si>
  <si>
    <t>Bohumín-Nový Bohumín</t>
  </si>
  <si>
    <t>PaedDr. Miluše Tomášková Ph.D.</t>
  </si>
  <si>
    <t>zus-bohumin@volny.cz</t>
  </si>
  <si>
    <t>Třanovského 596</t>
  </si>
  <si>
    <t>558997055, 558997056</t>
  </si>
  <si>
    <t>Mgr. Jiří Zabystrzan</t>
  </si>
  <si>
    <t>zustrinec@seznam.cz</t>
  </si>
  <si>
    <t>Dětský domov a Školní jídelna</t>
  </si>
  <si>
    <t>Bukovanského 25</t>
  </si>
  <si>
    <t>Ostrava-Slezská Ostrava</t>
  </si>
  <si>
    <t>724059515; 730580399</t>
  </si>
  <si>
    <t>Bc. Eva Chodurová</t>
  </si>
  <si>
    <t>info@ddov-bazaly.cz</t>
  </si>
  <si>
    <t>Na Vizině 28</t>
  </si>
  <si>
    <t>PaedDr. Jan Effenberger</t>
  </si>
  <si>
    <t>domov.vizina@seznam.cz</t>
  </si>
  <si>
    <t>nám. J. Žižky 6/1141</t>
  </si>
  <si>
    <t>Bruntál</t>
  </si>
  <si>
    <t>Mgr. Jiřina Krystýnková</t>
  </si>
  <si>
    <t>zus.bruntal@tiscali.cz</t>
  </si>
  <si>
    <t>Hlavní náměstí 9/42</t>
  </si>
  <si>
    <t>Mgr. Kamil Trávníček</t>
  </si>
  <si>
    <t>info@zuskrnov.cz; travnicek@zuskrnov.cz</t>
  </si>
  <si>
    <t>Tyršova 1</t>
  </si>
  <si>
    <t>Město Albrechtice</t>
  </si>
  <si>
    <t>Martin Kachlík dipl. um.</t>
  </si>
  <si>
    <t>zus.albrechtice@seznam.cz</t>
  </si>
  <si>
    <t>Čapkova 6/440</t>
  </si>
  <si>
    <t>Rýmařov</t>
  </si>
  <si>
    <t>739345506; 739345508</t>
  </si>
  <si>
    <t>Mgr. Jiří Taufer Ph.D.</t>
  </si>
  <si>
    <t>zus.rymarov@centrum.cz</t>
  </si>
  <si>
    <t>Padlých hrdinů 292</t>
  </si>
  <si>
    <t>Frýdlant nad Ostravicí</t>
  </si>
  <si>
    <t>595176906; 595532003</t>
  </si>
  <si>
    <t>Mgr. Karla Stiborková</t>
  </si>
  <si>
    <t>sekretariat@zusfrydlant.cz</t>
  </si>
  <si>
    <t>Mariánské náměstí 1</t>
  </si>
  <si>
    <t>Jablunkov</t>
  </si>
  <si>
    <t>Antonín Sikora</t>
  </si>
  <si>
    <t>zus@jablocity.cz</t>
  </si>
  <si>
    <t>Reymontova 2a</t>
  </si>
  <si>
    <t>Ostrava-Hrabová</t>
  </si>
  <si>
    <t>Mgr. Jaroslav Dvořák</t>
  </si>
  <si>
    <t>dd@ddhrabova.cz</t>
  </si>
  <si>
    <t>Radkov-Dubová 141</t>
  </si>
  <si>
    <t>Ing. Daniel Viceník</t>
  </si>
  <si>
    <t>dd.dubova@tiscali.cz</t>
  </si>
  <si>
    <t>ČSA 718</t>
  </si>
  <si>
    <t>Budišov nad Budišovkou</t>
  </si>
  <si>
    <t>556305136; 777933206</t>
  </si>
  <si>
    <t>Mgr. Naděžda Vondroušová</t>
  </si>
  <si>
    <t>detskydomov.budisov@c-box.cz; nvondrousova@tiscali.cz</t>
  </si>
  <si>
    <t>Melč 4</t>
  </si>
  <si>
    <t>Melč</t>
  </si>
  <si>
    <t>Mgr. Jiřina Bejdáková</t>
  </si>
  <si>
    <t>reditelka@dd-melc.cz</t>
  </si>
  <si>
    <t>Rybí trh 14/171</t>
  </si>
  <si>
    <t>Mgr. Milan Škrabal</t>
  </si>
  <si>
    <t>detsky-domov@dd-opava.cz; ekonomka@dd-opava.cz</t>
  </si>
  <si>
    <t>Masarykova 607</t>
  </si>
  <si>
    <t>Mgr. Petr Augustinský</t>
  </si>
  <si>
    <t>detskydomov.pribor@seznam.cz</t>
  </si>
  <si>
    <t>Revoluční 56</t>
  </si>
  <si>
    <t>Mgr. Eva Geryková</t>
  </si>
  <si>
    <t>ddnovyjicin@seznam.cz</t>
  </si>
  <si>
    <t>Čelakovského 1</t>
  </si>
  <si>
    <t>Mgr. Ladislava Hilbertová</t>
  </si>
  <si>
    <t>reditel.ddhavirov@seznam.cz; ekonom.ddhavirov@seznam.</t>
  </si>
  <si>
    <t>Dětský domov SRDCE a Školní jídelna</t>
  </si>
  <si>
    <t>Vydmuchov 10/1835</t>
  </si>
  <si>
    <t>Karviná-Fryštát</t>
  </si>
  <si>
    <t>Mgr. Milan Harant</t>
  </si>
  <si>
    <t>milan.harant@ddsrdce.cz; ddsrdceka@quick.cz</t>
  </si>
  <si>
    <t>Dětský domov Loreta a Školní jídelna</t>
  </si>
  <si>
    <t>Kapucínská 281</t>
  </si>
  <si>
    <t>Fulnek</t>
  </si>
  <si>
    <t>Mgr. Renata Malinová</t>
  </si>
  <si>
    <t>malinova@ddfulnek.cz</t>
  </si>
  <si>
    <t>Na Hrázi 2126</t>
  </si>
  <si>
    <t>558412412; 558412411</t>
  </si>
  <si>
    <t>Mgr. et. Mgr. Břetislav Váca</t>
  </si>
  <si>
    <t>domovfm@centrum.cz</t>
  </si>
  <si>
    <t>Čeladná 87</t>
  </si>
  <si>
    <t>Čeladná</t>
  </si>
  <si>
    <t>Mgr. Kateřina Surovíková</t>
  </si>
  <si>
    <t>surovikova.ddceladna@centrum.cz</t>
  </si>
  <si>
    <t>Lichnov 253</t>
  </si>
  <si>
    <t>Lichnov (okr. Bruntál)</t>
  </si>
  <si>
    <t>Alena Lukeszová</t>
  </si>
  <si>
    <t>dd.lichnov@iol.cz; alena.lukeszova@seznam.cz</t>
  </si>
  <si>
    <t>Obchodní akademie a Vyšší odborná škola sociální</t>
  </si>
  <si>
    <t>Karasova 1140/16</t>
  </si>
  <si>
    <t>Ostrava-Mariánské Hory</t>
  </si>
  <si>
    <t>Ing. Eva Kazdová</t>
  </si>
  <si>
    <t>oa@oao.cz</t>
  </si>
  <si>
    <t>Střední zdravotnická škola a Vyšší odborná škola zdravotnická</t>
  </si>
  <si>
    <t>Jeremenkova 754/2</t>
  </si>
  <si>
    <t>595693625, 595693608, 595693549</t>
  </si>
  <si>
    <t>RNDr. Jana Foltýnová Ph.D.</t>
  </si>
  <si>
    <t>sekretariat@zdrav-ova.cz</t>
  </si>
  <si>
    <t>Střední škola hotelnictví a služeb a Vyšší odborná škola</t>
  </si>
  <si>
    <t>Tyršova 867/34</t>
  </si>
  <si>
    <t>Mgr. Jiří Honka</t>
  </si>
  <si>
    <t>skola@sshsopava.cz</t>
  </si>
  <si>
    <t>Vyšší odborná škola, Střední odborná škola a Střední odborné učiliště</t>
  </si>
  <si>
    <t>Husova 1302</t>
  </si>
  <si>
    <t>Mgr. Jan Pavelka</t>
  </si>
  <si>
    <t>sekret@voskop.cz</t>
  </si>
  <si>
    <t>Masarykova střední škola zemědělská a Vyšší odborná škola</t>
  </si>
  <si>
    <t>Purkyňova 1654/12</t>
  </si>
  <si>
    <t>Ing. Arnošt Klein</t>
  </si>
  <si>
    <t>mszes@opava.cz</t>
  </si>
  <si>
    <t>Střední škola společného stravování</t>
  </si>
  <si>
    <t>Krakovská 1095/33</t>
  </si>
  <si>
    <t>Ostrava-Hrabůvka</t>
  </si>
  <si>
    <t>Mgr. Pavel Cielecký</t>
  </si>
  <si>
    <t>sekretariat@ssss.cz; pavel.cielecky@ssss.cz</t>
  </si>
  <si>
    <t>Krajské středisko volného času JUVENTUS</t>
  </si>
  <si>
    <t>U Bažantnice 1/1794</t>
  </si>
  <si>
    <t>Karviná - Nové Město</t>
  </si>
  <si>
    <t>Bronislav Drobny</t>
  </si>
  <si>
    <t>reditel@juventus.cz</t>
  </si>
  <si>
    <t>Střední škola stavební a dřevozpracující</t>
  </si>
  <si>
    <t>U Studia 2654/33</t>
  </si>
  <si>
    <t>Ostrava-Zábřeh</t>
  </si>
  <si>
    <t>Ing. Jan Štursa</t>
  </si>
  <si>
    <t>sekretariat@soustav-ostrava.cz</t>
  </si>
  <si>
    <t>Střední průmyslová škola stavební</t>
  </si>
  <si>
    <t>Středoškolská 2992/3</t>
  </si>
  <si>
    <t>Ing. Norbert Hanzlík</t>
  </si>
  <si>
    <t>hanzlik@stav-ova.cz</t>
  </si>
  <si>
    <t>Střední průmyslová škola</t>
  </si>
  <si>
    <t>Zengrova 822/1</t>
  </si>
  <si>
    <t>Ostrava-Vítkovice</t>
  </si>
  <si>
    <t>Ing. Jiří Mlýnek</t>
  </si>
  <si>
    <t>sekretariat@sps-vitkovice.cz</t>
  </si>
  <si>
    <t>Střední škola technická a dopravní</t>
  </si>
  <si>
    <t>Moravská 964/2</t>
  </si>
  <si>
    <t>Mgr. Miroslav Dočkal</t>
  </si>
  <si>
    <t>sekretariat@sstd.cz</t>
  </si>
  <si>
    <t>Střední škola prof. Zdeňka Matějčka</t>
  </si>
  <si>
    <t>17. listopadu 1123/70</t>
  </si>
  <si>
    <t>Ostrava-Poruba</t>
  </si>
  <si>
    <t>596909302, 596909111</t>
  </si>
  <si>
    <t>Ing. Radovan Maresz</t>
  </si>
  <si>
    <t>skolspec@sos.eridan.cz</t>
  </si>
  <si>
    <t>Střední škola služeb a podnikání</t>
  </si>
  <si>
    <t>Příčná 1108/1</t>
  </si>
  <si>
    <t>Mgr. Pavel Chrenka</t>
  </si>
  <si>
    <t>ss@ss-ostrava.cz</t>
  </si>
  <si>
    <t>Obchodní akademie</t>
  </si>
  <si>
    <t>Polská 1543/6</t>
  </si>
  <si>
    <t>Ing. Marie Katapodisová</t>
  </si>
  <si>
    <t>info@oa-poruba.cz</t>
  </si>
  <si>
    <t>Střední škola teleinformatiky</t>
  </si>
  <si>
    <t>Opavská 1119/12</t>
  </si>
  <si>
    <t>Ing. Pavel Zubek</t>
  </si>
  <si>
    <t>sekretariat@teleinformatika.eu</t>
  </si>
  <si>
    <t>Střední průmyslová škola elektrotechniky a informatiky</t>
  </si>
  <si>
    <t>Kratochvílova 1490/7</t>
  </si>
  <si>
    <t>Ostrava-Moravská Ostrava</t>
  </si>
  <si>
    <t>Ing. Jaroslav Král</t>
  </si>
  <si>
    <t>info@spseiostrava.cz</t>
  </si>
  <si>
    <t>Střední odborná škola waldorfská</t>
  </si>
  <si>
    <t>Klicperova 504/8</t>
  </si>
  <si>
    <t>Mgr. Břetislav Kožušník</t>
  </si>
  <si>
    <t>waldorf@tiscali.cz</t>
  </si>
  <si>
    <t>Střední zahradnická škola</t>
  </si>
  <si>
    <t>Žákovská 20 -</t>
  </si>
  <si>
    <t>Ostrava-Hulváky</t>
  </si>
  <si>
    <t>596621483; 596622335</t>
  </si>
  <si>
    <t>PaedDr. Alena Hlavinová</t>
  </si>
  <si>
    <t>szas.ostrava@gmail.com</t>
  </si>
  <si>
    <t>Střední umělecká škola</t>
  </si>
  <si>
    <t>Poděbradova 959/33</t>
  </si>
  <si>
    <t>Mgr. Miroslav Kuś</t>
  </si>
  <si>
    <t>info@sus-ostrava.cz</t>
  </si>
  <si>
    <t>Střední škola technická</t>
  </si>
  <si>
    <t>Kolofíkovo nábřeží 1062/51</t>
  </si>
  <si>
    <t>Ing. Josef Vondál</t>
  </si>
  <si>
    <t>info@sst.opava.cz</t>
  </si>
  <si>
    <t>Mírová 630/3</t>
  </si>
  <si>
    <t>Ing. Karla Labudová</t>
  </si>
  <si>
    <t>info@spsopava.cz</t>
  </si>
  <si>
    <t>Střední škola průmyslová a umělecká</t>
  </si>
  <si>
    <t>Praskova 399/8</t>
  </si>
  <si>
    <t>Ing. Vítězslav Doleží, zástupce stat. orgánu</t>
  </si>
  <si>
    <t>sspu@sspu-opava.cz</t>
  </si>
  <si>
    <t>Střední škola</t>
  </si>
  <si>
    <t>Vítkov-Podhradí</t>
  </si>
  <si>
    <t>Jaroslava Dokoupilová</t>
  </si>
  <si>
    <t>dokoupilova@ssvitkov-podhradi.cz</t>
  </si>
  <si>
    <t>Střední škola elektrotechnická</t>
  </si>
  <si>
    <t>Na Jízdárně 30</t>
  </si>
  <si>
    <t>556205222, 556205230</t>
  </si>
  <si>
    <t>Ing. Tomáš Führer</t>
  </si>
  <si>
    <t>sse-najizdarne@sse-najizdarne.cz</t>
  </si>
  <si>
    <t>Obchodní akademie a Střední odborná škola logistická</t>
  </si>
  <si>
    <t>Hany Kvapilové 1655/20</t>
  </si>
  <si>
    <t>Ing. Petr Kyjovský</t>
  </si>
  <si>
    <t>office@oa-opava.cz</t>
  </si>
  <si>
    <t>Sokolovská 647/1</t>
  </si>
  <si>
    <t>j.dokoupilova@ssodry.cz</t>
  </si>
  <si>
    <t>Střední odborné učiliště stavební</t>
  </si>
  <si>
    <t>Boženy Němcové 2309/22</t>
  </si>
  <si>
    <t>Bedřich Štencel</t>
  </si>
  <si>
    <t>sekretariat@soustop.cz</t>
  </si>
  <si>
    <t>Střední zdravotnická škola</t>
  </si>
  <si>
    <t>Dvořákovy sady 176/2</t>
  </si>
  <si>
    <t>553652325; 553663041</t>
  </si>
  <si>
    <t>Mgr. Alena Šimečková</t>
  </si>
  <si>
    <t>kancelar@zdrav-sk.opava.cz</t>
  </si>
  <si>
    <t>Žižkova 1818/1a</t>
  </si>
  <si>
    <t>Karviná-Hranice</t>
  </si>
  <si>
    <t>Ing. Česlava Lukaštíková</t>
  </si>
  <si>
    <t>spkmail@sps-karvina.cz</t>
  </si>
  <si>
    <t>Borovského 2315/1</t>
  </si>
  <si>
    <t>Karviná-Mizerov</t>
  </si>
  <si>
    <t>Mgr. Ivana Pinkasová</t>
  </si>
  <si>
    <t>sekretariat.szk@sszdra-karvina.cz</t>
  </si>
  <si>
    <t>Střední škola techniky a služeb</t>
  </si>
  <si>
    <t>tř. Osvobození 1111/60</t>
  </si>
  <si>
    <t>Karviná-Nové Město</t>
  </si>
  <si>
    <t>RNDr. Iva Sandriová</t>
  </si>
  <si>
    <t>sekretar@ssinte-karvina.cz</t>
  </si>
  <si>
    <t>Hotelová škola</t>
  </si>
  <si>
    <t>Mariánská 252</t>
  </si>
  <si>
    <t>RNDr. Ivo Herman</t>
  </si>
  <si>
    <t>sekretariat@hotelovkafren.cz</t>
  </si>
  <si>
    <t>Mendelova střední škola</t>
  </si>
  <si>
    <t>Divadelní 138/4</t>
  </si>
  <si>
    <t>556414760; 556414761</t>
  </si>
  <si>
    <t>PhDr. Renata Važanská</t>
  </si>
  <si>
    <t>skola@mendelova-stredni.cz</t>
  </si>
  <si>
    <t>Střední škola technická a zemědělská</t>
  </si>
  <si>
    <t>U Jezu 7</t>
  </si>
  <si>
    <t>PaedDr. Bohumír Kusý</t>
  </si>
  <si>
    <t>skola@tznj.cz</t>
  </si>
  <si>
    <t>Sýkorova 1/613</t>
  </si>
  <si>
    <t>Havířov-Šumbark</t>
  </si>
  <si>
    <t>553810000,  553810001</t>
  </si>
  <si>
    <t>Ing. Vladislav Walach</t>
  </si>
  <si>
    <t>sout@outech-havirov.cz</t>
  </si>
  <si>
    <t>Střední škola technických oborů</t>
  </si>
  <si>
    <t>Lidická 600/1a</t>
  </si>
  <si>
    <t>Mgr. Jaroslav Knopp</t>
  </si>
  <si>
    <t>ssto@ssto-havirov.cz</t>
  </si>
  <si>
    <t>Kapitána Jasioka 635/50</t>
  </si>
  <si>
    <t>Havířov-Prostřední Suchá</t>
  </si>
  <si>
    <t>553401731; 553401741</t>
  </si>
  <si>
    <t>Mgr. Petr Szymeczek</t>
  </si>
  <si>
    <t>sekretariat@stredniskola-sucha.cz</t>
  </si>
  <si>
    <t>Kollárova 1308/2</t>
  </si>
  <si>
    <t>Ing. Pavel Řehoř</t>
  </si>
  <si>
    <t>spss.sth@ssstav-havirov.cz</t>
  </si>
  <si>
    <t>Sokola Tůmy 402/12</t>
  </si>
  <si>
    <t>Ing. Kristina Bončková</t>
  </si>
  <si>
    <t>oa.obc@obaka-cestesin.cz</t>
  </si>
  <si>
    <t>Střední průmyslová škola elektrotechnická</t>
  </si>
  <si>
    <t>Makarenkova 513/1</t>
  </si>
  <si>
    <t>Havířov-Město</t>
  </si>
  <si>
    <t>Ing. Petr Kocurek</t>
  </si>
  <si>
    <t>kancelar.seh@sselek-havirov.cz</t>
  </si>
  <si>
    <t>Husova 283</t>
  </si>
  <si>
    <t>Bohumín</t>
  </si>
  <si>
    <t>Ing. Liběna Orságová</t>
  </si>
  <si>
    <t>sekretariat@sosboh.cz</t>
  </si>
  <si>
    <t>Albrechtova střední škola</t>
  </si>
  <si>
    <t>Frýdecká 690/32</t>
  </si>
  <si>
    <t>Ing. Vanda Palowská</t>
  </si>
  <si>
    <t>skola@albrechtovastredni.cz</t>
  </si>
  <si>
    <t>Střední průmyslová škola, Obchodní akademie a Jazyková škola s právem státní jazykové zkoušky</t>
  </si>
  <si>
    <t>28. října 1598</t>
  </si>
  <si>
    <t>Mgr. Martin Tobiáš</t>
  </si>
  <si>
    <t>skola@spsoafm.cz; tobiasm@spsoafm.cz</t>
  </si>
  <si>
    <t>SOŠ a SOU podnikání a služeb</t>
  </si>
  <si>
    <t>Školní 416</t>
  </si>
  <si>
    <t>Ing. Roman Szotkowski</t>
  </si>
  <si>
    <t>sekretariat@sos.jablunkov.cz</t>
  </si>
  <si>
    <t>tř. T. G. Masaryka 451</t>
  </si>
  <si>
    <t>Mgr. Bc. Ludmila Pavlátová</t>
  </si>
  <si>
    <t>sekretariat@zdrskolafm.cz</t>
  </si>
  <si>
    <t>Střední škola gastronomie, oděvnictví a služeb</t>
  </si>
  <si>
    <t>Mgr. Libuše Plášková</t>
  </si>
  <si>
    <t>sekretariat@ssgos.cz</t>
  </si>
  <si>
    <t>Střední škola elektrostavební a dřevozpracující</t>
  </si>
  <si>
    <t>Pionýrů 2069</t>
  </si>
  <si>
    <t>Mgr. Petr Solich</t>
  </si>
  <si>
    <t>solich@ssed-fm.cz</t>
  </si>
  <si>
    <t>Střední odborná škola</t>
  </si>
  <si>
    <t>Lískovecká 2089</t>
  </si>
  <si>
    <t>Ing. Pavel Řezníček</t>
  </si>
  <si>
    <t>sosfm@sosfm.cz</t>
  </si>
  <si>
    <t>Střední škola průmyslová</t>
  </si>
  <si>
    <t>Soukenická 21</t>
  </si>
  <si>
    <t>RNDr. Milan Osladil</t>
  </si>
  <si>
    <t>info@sspkrnov.cz</t>
  </si>
  <si>
    <t>Střední škola zemědělství a služeb</t>
  </si>
  <si>
    <t>Nemocniční 117/11</t>
  </si>
  <si>
    <t>Ing. Lenka Metzlová</t>
  </si>
  <si>
    <t>server@souzma.cz</t>
  </si>
  <si>
    <t>SOŠ dopravy a cestovního ruchu</t>
  </si>
  <si>
    <t>Revoluční 1122/92</t>
  </si>
  <si>
    <t>Mgr. Zdeněk Klein</t>
  </si>
  <si>
    <t>sos@sos-dcr.cz</t>
  </si>
  <si>
    <t>Střední škola automobilní, mechanizace a podnikání</t>
  </si>
  <si>
    <t>Opavská 499/49</t>
  </si>
  <si>
    <t>Ing. Jaromír Pavlíček</t>
  </si>
  <si>
    <t>skola@ssamp-krnov.cz</t>
  </si>
  <si>
    <t>Základní škola</t>
  </si>
  <si>
    <t>Těšínská 98</t>
  </si>
  <si>
    <t>Mgr. Josef Hartoš</t>
  </si>
  <si>
    <t>ps-jeseninova@volny.cz</t>
  </si>
  <si>
    <t>Kpt. Vajdy 1a</t>
  </si>
  <si>
    <t>Mgr. Rostislav Galia</t>
  </si>
  <si>
    <t>info@zskptvajdy.cz</t>
  </si>
  <si>
    <t>Střední průmyslová škola a Obchodní akademie</t>
  </si>
  <si>
    <t>Kavalcova 814/1</t>
  </si>
  <si>
    <t>Ing. Petr Černý</t>
  </si>
  <si>
    <t>spsbru2@sps-bruntal.cz; info@spsoa.cz</t>
  </si>
  <si>
    <t>Krnovská 998/9</t>
  </si>
  <si>
    <t>554295241; 554716592</t>
  </si>
  <si>
    <t>PaedDr. Eva Nedomlelová</t>
  </si>
  <si>
    <t>sosbruntal@sosbruntal.cz</t>
  </si>
  <si>
    <t>Střední pedagogická škola a Střední zdravotnická škola</t>
  </si>
  <si>
    <t>Jiráskova 1a/841</t>
  </si>
  <si>
    <t>Mgr. Jana Chlebovská</t>
  </si>
  <si>
    <t>info@spgs-szs.cz</t>
  </si>
  <si>
    <t>Slezské gymnázium</t>
  </si>
  <si>
    <t>Zámecký okruh 848/29</t>
  </si>
  <si>
    <t>Ing. Milada Pazderníková</t>
  </si>
  <si>
    <t>slezgym@slezgymopava.cz</t>
  </si>
  <si>
    <t>Matiční gymnázium</t>
  </si>
  <si>
    <t>Dr. Šmerala 2565/25</t>
  </si>
  <si>
    <t>596116239; 596118877; 776252799</t>
  </si>
  <si>
    <t>Mgr. Ladislav Vasevič</t>
  </si>
  <si>
    <t>info@mgo.cz</t>
  </si>
  <si>
    <t>Gymnázium</t>
  </si>
  <si>
    <t>Fr. Hajdy 1429/34</t>
  </si>
  <si>
    <t>Mgr. Šárka Staníčková</t>
  </si>
  <si>
    <t>kancelar@ghrabuvka.cz</t>
  </si>
  <si>
    <t>Wichterlovo gymnázium</t>
  </si>
  <si>
    <t>Čs. exilu 669/16</t>
  </si>
  <si>
    <t>596912567, 775997669</t>
  </si>
  <si>
    <t>PaedDr. Antonín Balnar PhD.</t>
  </si>
  <si>
    <t>reditel@wigym.cz</t>
  </si>
  <si>
    <t>Jazykové gymnázium Pavla Tigrida</t>
  </si>
  <si>
    <t>G. Klimenta 493/3</t>
  </si>
  <si>
    <t>Mgr. Zdeňka Průšová</t>
  </si>
  <si>
    <t>profesor@jazgym-ostrava.cz</t>
  </si>
  <si>
    <t>Gymnázium Olgy Havlové</t>
  </si>
  <si>
    <t>M. Majerové 1691</t>
  </si>
  <si>
    <t>Mgr. Jana Huvarová</t>
  </si>
  <si>
    <t>reditel@gyohavl.cz</t>
  </si>
  <si>
    <t>SPŠ chemická akademika Heyrovského a Gymnázium</t>
  </si>
  <si>
    <t>Středoškolská 2854/1</t>
  </si>
  <si>
    <t>Ing. Jiří Kaličinský</t>
  </si>
  <si>
    <t>sekretariat@chemgym.cz</t>
  </si>
  <si>
    <t>Volgogradská 2632/6a</t>
  </si>
  <si>
    <t>RNDr. Jiří Chmela</t>
  </si>
  <si>
    <t>info@gyvolgova.cz; reditel@gyvolgova.cz</t>
  </si>
  <si>
    <t>Sportovní gymnázium Dany a Emila Zátopkových</t>
  </si>
  <si>
    <t>Volgogradská 2631/6</t>
  </si>
  <si>
    <t>Mgr. Václav Štencel</t>
  </si>
  <si>
    <t>sg@sportgym-ostrava.cz</t>
  </si>
  <si>
    <t>Janáčkova konzervatoř a Gymnázium v Ostravě</t>
  </si>
  <si>
    <t>Českobratrská 958/40</t>
  </si>
  <si>
    <t>Mgr. Soňa Javůrková</t>
  </si>
  <si>
    <t>info@jko.cz</t>
  </si>
  <si>
    <t>Pedagogicko-psychologická poradna</t>
  </si>
  <si>
    <t>Krnovská 9</t>
  </si>
  <si>
    <t>Mgr. Miroslav Piňos</t>
  </si>
  <si>
    <t>info@pppbruntal.cz</t>
  </si>
  <si>
    <t>Palackého 130</t>
  </si>
  <si>
    <t>Mgr. Miroslava Šigutová</t>
  </si>
  <si>
    <t>ekonom.pppfm@gmail.com; reditel.pppfm@gmail.com</t>
  </si>
  <si>
    <t>Nejedlého 591</t>
  </si>
  <si>
    <t>Karviná - Ráj</t>
  </si>
  <si>
    <t>PhDr. Věra Podhorná</t>
  </si>
  <si>
    <t>sekretariat@pppkarvina.cz</t>
  </si>
  <si>
    <t>Žižkova 3</t>
  </si>
  <si>
    <t>Mgr. Jiří Novák</t>
  </si>
  <si>
    <t>reditel@pppnj.cz</t>
  </si>
  <si>
    <t>Rybí trh 7-8/177-</t>
  </si>
  <si>
    <t>553622768; 553625736</t>
  </si>
  <si>
    <t>Mgr. Ivo Schvan</t>
  </si>
  <si>
    <t>info@ppp.opava.cz</t>
  </si>
  <si>
    <t>PhDr. Alena Kostelná</t>
  </si>
  <si>
    <t>alena.kostelna@ppp-ostrava.cz</t>
  </si>
  <si>
    <t>Školní statek</t>
  </si>
  <si>
    <t>Englišova 526</t>
  </si>
  <si>
    <t>?</t>
  </si>
  <si>
    <t>info@skstatek.cz</t>
  </si>
  <si>
    <t>Zařízení školního stravování Matiční dům, p.o.</t>
  </si>
  <si>
    <t>Rybí trh 7-8</t>
  </si>
  <si>
    <t>Ing. Marcela Cacková</t>
  </si>
  <si>
    <t>maticni@volny.cz</t>
  </si>
  <si>
    <t>Krajské zařízení pro další vzdělávání pedagogických pracovníků</t>
  </si>
  <si>
    <t>Štefánikova 7/826</t>
  </si>
  <si>
    <t>595538017; 595538000</t>
  </si>
  <si>
    <t>PaedDr. Petr Habrnál</t>
  </si>
  <si>
    <t>petr.habrnal@kvic.cz</t>
  </si>
  <si>
    <t>Rýmařovská 15</t>
  </si>
  <si>
    <t>552306850; 552306851</t>
  </si>
  <si>
    <t>Mgr. Pavla Paseková</t>
  </si>
  <si>
    <t>zsrymarovska@zsbr.cz; pasekova@zsbr.cz</t>
  </si>
  <si>
    <t>Hašlerova 2</t>
  </si>
  <si>
    <t>Mgr. Jiří Kropáč</t>
  </si>
  <si>
    <t>zvs.ps@tiscali.cz</t>
  </si>
  <si>
    <t>Školní náměstí 1</t>
  </si>
  <si>
    <t>554212377; 739345292</t>
  </si>
  <si>
    <t>Mgr. Hana Měráková</t>
  </si>
  <si>
    <t>zvlskola.rymarov@iol.cz</t>
  </si>
  <si>
    <t>Základní škola, Dětský domov, Školní družina a Školní jídelna</t>
  </si>
  <si>
    <t>nám. Sv. Michala 17/20</t>
  </si>
  <si>
    <t>Vrbno pod Pradědem</t>
  </si>
  <si>
    <t>554751720; 739452354</t>
  </si>
  <si>
    <t>Mgr. et Mgr. Bc Hana Vitásková</t>
  </si>
  <si>
    <t>h.vitaskova01@seznam.cz</t>
  </si>
  <si>
    <t>Střední škola, Základní škola a Mateřská škola</t>
  </si>
  <si>
    <t>Pionýrů 2352</t>
  </si>
  <si>
    <t>PaedDr. Ilja Maloušková</t>
  </si>
  <si>
    <t>ruzovka@ruzovka.eu</t>
  </si>
  <si>
    <t>Základní škola a Mateřská škola</t>
  </si>
  <si>
    <t>Náměstí 7</t>
  </si>
  <si>
    <t>Mgr. Yvetta Romsyová</t>
  </si>
  <si>
    <t>reditel@skolananamesti.cz; ekonom@skolananamesti.cz</t>
  </si>
  <si>
    <t>Jablunkovská 241</t>
  </si>
  <si>
    <t>558332860, 558331358</t>
  </si>
  <si>
    <t>Mgr. Marta Labojová</t>
  </si>
  <si>
    <t>skoly@zstrinec.cz; marta.labojova@centrum.cz</t>
  </si>
  <si>
    <t>MŠ pro zrakově postižené</t>
  </si>
  <si>
    <t>Mozartova 2/1092</t>
  </si>
  <si>
    <t>Mgr. Šárka Chobotová</t>
  </si>
  <si>
    <t>spms@volny.cz</t>
  </si>
  <si>
    <t>Střední škola a Základní škola</t>
  </si>
  <si>
    <t>Školní 601/2</t>
  </si>
  <si>
    <t>Mgr. Vojtěch Kolařík</t>
  </si>
  <si>
    <t>skolni@ssazs-havirov.cz</t>
  </si>
  <si>
    <t>Mateřská škola Klíček</t>
  </si>
  <si>
    <t>Einsteinova 2849</t>
  </si>
  <si>
    <t>Mgr. Eva Daňková</t>
  </si>
  <si>
    <t>ms-klicek@seznam.cz</t>
  </si>
  <si>
    <t>Komenského 614</t>
  </si>
  <si>
    <t>596 311 289</t>
  </si>
  <si>
    <t>Mgr. Marie Filipcová</t>
  </si>
  <si>
    <t>zvs.karvina@seznam.cz</t>
  </si>
  <si>
    <t>Wolkerova 911</t>
  </si>
  <si>
    <t>Mgr. Renata Fryčková, zástupce stat. orgánu</t>
  </si>
  <si>
    <t>zvs.bilovec@o2active.cz</t>
  </si>
  <si>
    <t>Tyršova 1053</t>
  </si>
  <si>
    <t>556835737; 731574059</t>
  </si>
  <si>
    <t>PaedDr. Pavlína Palová, zástupce stat. orgánu</t>
  </si>
  <si>
    <t>skola@zsfren.cz; pavlina.palova@zsfren.cz</t>
  </si>
  <si>
    <t>Základní škola a Mateřská škola Motýlek</t>
  </si>
  <si>
    <t>Smetanova 1122</t>
  </si>
  <si>
    <t>Mgr. Dagmar Jančálková</t>
  </si>
  <si>
    <t>info@detske-centrum.cz</t>
  </si>
  <si>
    <t>Štramberská 189</t>
  </si>
  <si>
    <t>Mgr. Vlasta Geryková</t>
  </si>
  <si>
    <t>skola@zspkoprivnice.cz</t>
  </si>
  <si>
    <t>Dlouhá 54</t>
  </si>
  <si>
    <t>Mgr. Milan Pernický</t>
  </si>
  <si>
    <t>ss.novyjicin@quick.cz; mirkatoddova@seznam.cz</t>
  </si>
  <si>
    <t>ZŠ speciální a MŠ speciální</t>
  </si>
  <si>
    <t>Komenského 64</t>
  </si>
  <si>
    <t>733595691, 556701380</t>
  </si>
  <si>
    <t>PaedDr. Marcela Komendová</t>
  </si>
  <si>
    <t>specskola.nj@specskolanj.cz</t>
  </si>
  <si>
    <t>Odborné učiliště a Praktická škola</t>
  </si>
  <si>
    <t>Sokolovská 487/45</t>
  </si>
  <si>
    <t>Mgr. Ilona Šustalová</t>
  </si>
  <si>
    <t>vrublova@ouaprs.com</t>
  </si>
  <si>
    <t>Čs. armády 336/4a</t>
  </si>
  <si>
    <t>Mgr. Jindřich Honzík</t>
  </si>
  <si>
    <t>info@ouhlucin.cz</t>
  </si>
  <si>
    <t>Gen. Svobody 8/228</t>
  </si>
  <si>
    <t>Mgr. Marcela Vyhlídalová</t>
  </si>
  <si>
    <t>zvs.hlucin@tiscali.cz</t>
  </si>
  <si>
    <t>Dvořákovy sady 4/174</t>
  </si>
  <si>
    <t>Mgr. Marek Halfar, zástupce stat. orgánu</t>
  </si>
  <si>
    <t>o6zvs@volny.cz</t>
  </si>
  <si>
    <t>Mateřská škola Eliška</t>
  </si>
  <si>
    <t>Elišky Krásnohorské 8</t>
  </si>
  <si>
    <t>Bc. Petra Kirschnerová</t>
  </si>
  <si>
    <t>skolka.eliska@volny.cz</t>
  </si>
  <si>
    <t>Havlíčkova 1/520</t>
  </si>
  <si>
    <t>Mgr. Kateřina Prchalová</t>
  </si>
  <si>
    <t>spec.zs@zrak.opava.cz</t>
  </si>
  <si>
    <t>ZŠ při zdravotnickém zařízení a MŠ při zdravotnickém zařízení</t>
  </si>
  <si>
    <t>Olomoucká 88/305</t>
  </si>
  <si>
    <t>553695155, 553773652</t>
  </si>
  <si>
    <t>PaedDr. Karla Vítková</t>
  </si>
  <si>
    <t>spec.skola@volny.cz</t>
  </si>
  <si>
    <t>Základní škola a Praktická škola</t>
  </si>
  <si>
    <t>Slezského odboje 5/361</t>
  </si>
  <si>
    <t>Mgr. Jiří Kupka</t>
  </si>
  <si>
    <t>zs.so@seznam.cz</t>
  </si>
  <si>
    <t>Základní škola, Střední škola, Dětský domov, Školní jídelna a Internát</t>
  </si>
  <si>
    <t>Opavská 1</t>
  </si>
  <si>
    <t>Velké Heraltice</t>
  </si>
  <si>
    <t>Mgr. Tomáš Široký</t>
  </si>
  <si>
    <t>skola@ddheraltice.cz</t>
  </si>
  <si>
    <t>nám. J. Zajíce 1</t>
  </si>
  <si>
    <t>Mgr. Jitka Jakubíková</t>
  </si>
  <si>
    <t>sps.vitkov@seznam.cz</t>
  </si>
  <si>
    <t>Hýlov 24</t>
  </si>
  <si>
    <t>Mgr. Helena Hrbáčová</t>
  </si>
  <si>
    <t>zsams@skola-jsk.cz; reditel@skola-jsk.cz</t>
  </si>
  <si>
    <t>ZŠ pro sluchově postižené a MŠ pro sluchově postižené</t>
  </si>
  <si>
    <t>Spartakovců 1153</t>
  </si>
  <si>
    <t>PaedDr. Pavel Němec</t>
  </si>
  <si>
    <t>special.skola@deaf-ostrava.cz</t>
  </si>
  <si>
    <t>U Haldy 66/1586</t>
  </si>
  <si>
    <t>Mgr. Dana Hanková</t>
  </si>
  <si>
    <t>sk_uhaldy@volny.cz; d.hankova@volny.cz</t>
  </si>
  <si>
    <t>Karasova 6</t>
  </si>
  <si>
    <t>Mgr. Jana Vrbicová</t>
  </si>
  <si>
    <t>reditelka@zskarasova.cz; ekonomka@zskarasova.cz</t>
  </si>
  <si>
    <t>Čkalovova 942</t>
  </si>
  <si>
    <t>Mgr. Jiřina Vozná</t>
  </si>
  <si>
    <t>zs.ckalovova@seznam.cz</t>
  </si>
  <si>
    <t>Mateřská škola logopedická</t>
  </si>
  <si>
    <t>Na Robinsonce 1646</t>
  </si>
  <si>
    <t>Mgr. Marie Olšovská</t>
  </si>
  <si>
    <t>info@robinsonka.cz</t>
  </si>
  <si>
    <t>U Školky 1621</t>
  </si>
  <si>
    <t>596953233; 596953234</t>
  </si>
  <si>
    <t>Mgr. Vladimíra Dvořáková</t>
  </si>
  <si>
    <t>MsLogoLiptan@seznam.cz</t>
  </si>
  <si>
    <t>Ukrajinská 19</t>
  </si>
  <si>
    <t>Mgr. Jana Heřmanová</t>
  </si>
  <si>
    <t>tpukraj@sendme.cz</t>
  </si>
  <si>
    <t>Mgr. Iveta Grocholová</t>
  </si>
  <si>
    <t>skola@zsvizina.com; reditelka@zsvizina.com</t>
  </si>
  <si>
    <t>Mendelovo gymnázium</t>
  </si>
  <si>
    <t>Komenského 397/5</t>
  </si>
  <si>
    <t>Petr Pavlíček</t>
  </si>
  <si>
    <t>gymnazium@mgo.opava.cz</t>
  </si>
  <si>
    <t>Gymnázium Josefa Kainara</t>
  </si>
  <si>
    <t>Dr. Ed. Beneše 586/7</t>
  </si>
  <si>
    <t>748 01</t>
  </si>
  <si>
    <t>PhDr. Charlotta Grenarová</t>
  </si>
  <si>
    <t>mail@ghlucin.cz</t>
  </si>
  <si>
    <t>Masarykovo gymnázium</t>
  </si>
  <si>
    <t>Jičínská 528</t>
  </si>
  <si>
    <t>Mgr. Pavel Kerekeš</t>
  </si>
  <si>
    <t>mgp@gypri.cz; kancelar@gypri.cz</t>
  </si>
  <si>
    <t>Gymnázium a Střední průmyslová škola elektrotechniky a informatiky</t>
  </si>
  <si>
    <t>Křižíkova 1258</t>
  </si>
  <si>
    <t>595537501; 595537510</t>
  </si>
  <si>
    <t>RNDr. Milena Vaverková</t>
  </si>
  <si>
    <t>frengp@frengp.cz</t>
  </si>
  <si>
    <t>Gymnázium a Střední odborná škola</t>
  </si>
  <si>
    <t>Palackého 1329/50</t>
  </si>
  <si>
    <t>Zbyněk Kubičík</t>
  </si>
  <si>
    <t>reditelna@gnj.cz</t>
  </si>
  <si>
    <t>Gymnázium Mikuláše Koperníka</t>
  </si>
  <si>
    <t>17. listopadu 526/18</t>
  </si>
  <si>
    <t>Mgr. Pavel Mrva</t>
  </si>
  <si>
    <t>gbilovec@gmk.cz</t>
  </si>
  <si>
    <t>Gymnázium a Obchodní akademie</t>
  </si>
  <si>
    <t>Masarykova tř. 1313</t>
  </si>
  <si>
    <t>Orlová-Lutyně</t>
  </si>
  <si>
    <t>Mgr. Pavel Kubínek</t>
  </si>
  <si>
    <t>kancelar@goa-orlova.cz</t>
  </si>
  <si>
    <t>nám. T. G. Masaryka 1260</t>
  </si>
  <si>
    <t>Ing. Petra Schwarzová</t>
  </si>
  <si>
    <t>gymfrydl@gymfrydl.cz</t>
  </si>
  <si>
    <t>Mírová 1442</t>
  </si>
  <si>
    <t>RNDr. Bohumil Vévoda</t>
  </si>
  <si>
    <t>kancelar@gym-karvina.cz</t>
  </si>
  <si>
    <t>Studentská 1198/11</t>
  </si>
  <si>
    <t>RNDr. Karel Foniok</t>
  </si>
  <si>
    <t>nogolova@gsh.cz; reditel@gsh.cz</t>
  </si>
  <si>
    <t>Komenského 328/2</t>
  </si>
  <si>
    <t>PhDr. Petr Šimek</t>
  </si>
  <si>
    <t>gkh@gkh.cz</t>
  </si>
  <si>
    <t>Frýdecká 689/30</t>
  </si>
  <si>
    <t>RNDr. Tomáš Hudec</t>
  </si>
  <si>
    <t>sekretariat@gmct.cz</t>
  </si>
  <si>
    <t>Gymnázium s pol. jaz. vyuč. - Gimnazjum z Pol. j. nauc.</t>
  </si>
  <si>
    <t>Havlíčkova 213/13</t>
  </si>
  <si>
    <t>558731235, 558713326</t>
  </si>
  <si>
    <t>Mgr. Andrzej Bizoń</t>
  </si>
  <si>
    <t>info@gympol.cz</t>
  </si>
  <si>
    <t>Gymnázium Františka Živného</t>
  </si>
  <si>
    <t>Jana Palacha 794</t>
  </si>
  <si>
    <t>PaedDr. Miroslav Bialoň</t>
  </si>
  <si>
    <t>sekretariat@gym-bohumin.cz</t>
  </si>
  <si>
    <t>Komenského 713</t>
  </si>
  <si>
    <t>Mgr. Romana Cieslarová</t>
  </si>
  <si>
    <t>sekretariat@gymtri.cz</t>
  </si>
  <si>
    <t>Smetanův okruh 19/2</t>
  </si>
  <si>
    <t>Mgr. Vladimír Schreier</t>
  </si>
  <si>
    <t>writer@gym-krnov.cz</t>
  </si>
  <si>
    <t>Sokolovská 466/34</t>
  </si>
  <si>
    <t>Mgr. Zdena Kovaříková</t>
  </si>
  <si>
    <t>info@gymsosrym.cz</t>
  </si>
  <si>
    <t>Gymnázium a SOŠ</t>
  </si>
  <si>
    <t>Cihelní 410</t>
  </si>
  <si>
    <t>Ing. Jaroslav Konečný</t>
  </si>
  <si>
    <t>skola@gsos.cz</t>
  </si>
  <si>
    <t>Gymnázium Petra Bezruče</t>
  </si>
  <si>
    <t>Čs. armády 517</t>
  </si>
  <si>
    <t>RNDr. Olga Onderková</t>
  </si>
  <si>
    <t>sekretariat@gpbfm.cz</t>
  </si>
  <si>
    <t>Všeobecné a sportovní gymnázium</t>
  </si>
  <si>
    <t>Dukelská 1423/1</t>
  </si>
  <si>
    <t>Mgr. Petr Melichar</t>
  </si>
  <si>
    <t>petr.melichar@gymbru.cz</t>
  </si>
  <si>
    <t>Gymnázium Hladnov a Jazyková škola s právem státní jazykové zkoušky</t>
  </si>
  <si>
    <t>Hladnovská 1332/35</t>
  </si>
  <si>
    <t>Mgr. Daniel Kašička</t>
  </si>
  <si>
    <t>gymnazium@hladnov.cz</t>
  </si>
  <si>
    <t>Domov mládeže a Školní jídelna-výdejna</t>
  </si>
  <si>
    <t>Krakovská 1095</t>
  </si>
  <si>
    <t>596715180; 734177653</t>
  </si>
  <si>
    <t>Mgr. Marcela Lörincová</t>
  </si>
  <si>
    <t>dm@dmostrava.cz</t>
  </si>
  <si>
    <t>Galerie výtvarného umění v Ostravě, příspěvková organizace</t>
  </si>
  <si>
    <t>Poděbradova 1291/12</t>
  </si>
  <si>
    <t>596 112 566</t>
  </si>
  <si>
    <t>Mgr. Jiří Jůza Ph.D.</t>
  </si>
  <si>
    <t>info@gvuo.cz</t>
  </si>
  <si>
    <t>Körbelová Jindřiška</t>
  </si>
  <si>
    <t>Moravskoslezská vědecká knihovna v Ostravě, příspěvková organizace</t>
  </si>
  <si>
    <t>Prokešovo náměstí 9</t>
  </si>
  <si>
    <t>596 138 240</t>
  </si>
  <si>
    <t>Ing. Lea Prchalová</t>
  </si>
  <si>
    <t>msvk@svkos.cz</t>
  </si>
  <si>
    <t>Muzeum Beskyd Frýdek-Místek, příspěvková organizace</t>
  </si>
  <si>
    <t>Hluboká 66</t>
  </si>
  <si>
    <t>558 621 924</t>
  </si>
  <si>
    <t>Mgr. Stanislav Hrabovský</t>
  </si>
  <si>
    <t>info@muzeumbeskyd.com</t>
  </si>
  <si>
    <t>Muzeum v Bruntále, příspěvková organizace</t>
  </si>
  <si>
    <t>Zámecké náměstí 7</t>
  </si>
  <si>
    <t>554 717 947</t>
  </si>
  <si>
    <t>Mgr. Hana Garncarzová</t>
  </si>
  <si>
    <t>muzeumbruntal@seznam.cz</t>
  </si>
  <si>
    <t>Muzeum Těšínska, příspěvková organizace</t>
  </si>
  <si>
    <t>Hlavní třída 115/15</t>
  </si>
  <si>
    <t>558 761 211</t>
  </si>
  <si>
    <t>PaedDr. Zbyšek Ondřeka</t>
  </si>
  <si>
    <t>muzeum@muzeumct.cz</t>
  </si>
  <si>
    <t>Muzeum Novojičínska, příspěvková organizace</t>
  </si>
  <si>
    <t>28. října 12</t>
  </si>
  <si>
    <t>556 701 156</t>
  </si>
  <si>
    <t>PhDr. Sylva Dvořáčková</t>
  </si>
  <si>
    <t>ovmnj@atlas.cz</t>
  </si>
  <si>
    <t>Těšínské divadlo Český Těšín, příspěvková organizace</t>
  </si>
  <si>
    <t>Ostravská 67</t>
  </si>
  <si>
    <t>558 746 022</t>
  </si>
  <si>
    <t>Mgr. Karol Suszka</t>
  </si>
  <si>
    <t>info@tdivadlo.cz</t>
  </si>
  <si>
    <t>Zámek Dolní Životice, příspěvková organizace</t>
  </si>
  <si>
    <t>Zámecká 1</t>
  </si>
  <si>
    <t>Dolní Životice</t>
  </si>
  <si>
    <t>553 786 200</t>
  </si>
  <si>
    <t>zamek.dolnizivotice@email.cz</t>
  </si>
  <si>
    <t>Sírius, příspěvková organizace</t>
  </si>
  <si>
    <t>Mánesova 7</t>
  </si>
  <si>
    <t>553 711 803</t>
  </si>
  <si>
    <t>Mgr. Soňa Lichovníková</t>
  </si>
  <si>
    <t>usp.manesovaopava@centrum.cz</t>
  </si>
  <si>
    <t>Marianum, příspěvková organizace</t>
  </si>
  <si>
    <t>Rooseveltova 47</t>
  </si>
  <si>
    <t>553 608 515</t>
  </si>
  <si>
    <t>Ing. Antonín Janýška</t>
  </si>
  <si>
    <t>marianum.opava@worldonline.cz</t>
  </si>
  <si>
    <t>Fontána, příspěvková organizace</t>
  </si>
  <si>
    <t>Celní 3</t>
  </si>
  <si>
    <t>PaedDr. Jiřina Frejková</t>
  </si>
  <si>
    <t>jirina.frejkova@seznam.cz</t>
  </si>
  <si>
    <t>Náš svět, příspěvková organizace</t>
  </si>
  <si>
    <t>Pržno 239</t>
  </si>
  <si>
    <t>558 605 603</t>
  </si>
  <si>
    <t>Mgr. Anna Hamelová</t>
  </si>
  <si>
    <t>a.hamelova@centrumprzno.cz</t>
  </si>
  <si>
    <t>Domov Letokruhy, příspěvková organizace</t>
  </si>
  <si>
    <t>Dukelská 650</t>
  </si>
  <si>
    <t>556 305 292</t>
  </si>
  <si>
    <t>Bc. Kamila Molková</t>
  </si>
  <si>
    <t>reditel@domov-letokruhy.cz</t>
  </si>
  <si>
    <t>Domov Vítkov, příspěvková organizace</t>
  </si>
  <si>
    <t>Lidická 611</t>
  </si>
  <si>
    <t>556 312 061</t>
  </si>
  <si>
    <t>Mgr. Jan Seidler</t>
  </si>
  <si>
    <t>reditel@domov-vitkov.cz</t>
  </si>
  <si>
    <t>Domov Na zámku, příspěvková organizace</t>
  </si>
  <si>
    <t>Kyjovice 1</t>
  </si>
  <si>
    <t>Kyjovice</t>
  </si>
  <si>
    <t>553 778 026</t>
  </si>
  <si>
    <t>Mgr. Michal Jiráska</t>
  </si>
  <si>
    <t>jiraska@domov-kyjovice.cz</t>
  </si>
  <si>
    <t>Domov Pohoda, příspěvková organizace</t>
  </si>
  <si>
    <t>Okružní 16</t>
  </si>
  <si>
    <t>554 712 611</t>
  </si>
  <si>
    <t>Bc. Jarmila Šíblová</t>
  </si>
  <si>
    <t>siblova@domovpohoda.cz</t>
  </si>
  <si>
    <t>Sagapo, příspěvková organizace</t>
  </si>
  <si>
    <t>Uhlířská 2</t>
  </si>
  <si>
    <t>554 719 525</t>
  </si>
  <si>
    <t>Mgr. Petr Konečný</t>
  </si>
  <si>
    <t>petr.konecny@sagapo.cz</t>
  </si>
  <si>
    <t>Harmonie, příspěvková organizace</t>
  </si>
  <si>
    <t>Pod Cvilínem, Chářovská 785</t>
  </si>
  <si>
    <t>554 625 785</t>
  </si>
  <si>
    <t>Mgr. Miroslava Fofová</t>
  </si>
  <si>
    <t>reditel@po-harmonie.cz</t>
  </si>
  <si>
    <t>Nový domov, příspěvková organizace</t>
  </si>
  <si>
    <t>U Bažantnice 1564/15</t>
  </si>
  <si>
    <t>596 311 820</t>
  </si>
  <si>
    <t>Ing. Eva Cholewová</t>
  </si>
  <si>
    <t>sekretariat@ndkarvina.cz</t>
  </si>
  <si>
    <t>Domov Březiny, příspěvková organizace</t>
  </si>
  <si>
    <t>Rychvaldská 531</t>
  </si>
  <si>
    <t>Petřvald</t>
  </si>
  <si>
    <t>596 541 238</t>
  </si>
  <si>
    <t>Ing. Pavel Zelek</t>
  </si>
  <si>
    <t>zelek@domovbreziny.cz</t>
  </si>
  <si>
    <t>Domov Jistoty, příspěvková organizace</t>
  </si>
  <si>
    <t>Šunychelská 1159</t>
  </si>
  <si>
    <t>596 014 046</t>
  </si>
  <si>
    <t>Ing. Jiřina Zdražilová</t>
  </si>
  <si>
    <t>zdrazilova@djbohumin.cz</t>
  </si>
  <si>
    <t>Benjamín, příspěvková organizace</t>
  </si>
  <si>
    <t>Modrá 1705</t>
  </si>
  <si>
    <t>596 541 149</t>
  </si>
  <si>
    <t>Mgr. Darja Kuncová</t>
  </si>
  <si>
    <t>benjamin.kuncova@seznam.cz</t>
  </si>
  <si>
    <t>Centrum psychologické pomoci, příspěvková organizace</t>
  </si>
  <si>
    <t>Na Bělidle 815</t>
  </si>
  <si>
    <t>Karviná - Fryštát</t>
  </si>
  <si>
    <t>596 317 575</t>
  </si>
  <si>
    <t>PaedDr. Zdeněk Moldrzyk</t>
  </si>
  <si>
    <t>moldrzyk@cepp.cz</t>
  </si>
  <si>
    <t>Zámek Nová Horka, příspěvková organizace</t>
  </si>
  <si>
    <t>Nová Horka 22</t>
  </si>
  <si>
    <t>556 428 060</t>
  </si>
  <si>
    <t>Mgr. Lukáš Spurný</t>
  </si>
  <si>
    <t>lukas.spurny@zameknovahorka.cz</t>
  </si>
  <si>
    <t>Domov Příbor, příspěvková organizace</t>
  </si>
  <si>
    <t>Masarykova 542</t>
  </si>
  <si>
    <t>556 722 143</t>
  </si>
  <si>
    <t>Josef Škrobánek</t>
  </si>
  <si>
    <t>skrobanek@ddpribor.cz</t>
  </si>
  <si>
    <t>Domov Odry, příspěvková organizace</t>
  </si>
  <si>
    <t>Hranická 56</t>
  </si>
  <si>
    <t>556 730 133</t>
  </si>
  <si>
    <t>Miroslava Chodurová</t>
  </si>
  <si>
    <t>chodurova@ddodry.cz</t>
  </si>
  <si>
    <t>Domov Hortenzie, příspěvková organizace</t>
  </si>
  <si>
    <t>Za Střelnicí 1568</t>
  </si>
  <si>
    <t>556 836 942</t>
  </si>
  <si>
    <t>Bc. Jiří Absolon</t>
  </si>
  <si>
    <t>absolon@domovhortenzie.cz</t>
  </si>
  <si>
    <t>Domov Duha, příspěvková organizace</t>
  </si>
  <si>
    <t>Hřbitovní 41</t>
  </si>
  <si>
    <t>556 709 747</t>
  </si>
  <si>
    <t>Mgr. Dana Jančálková</t>
  </si>
  <si>
    <t>reditel@domovduha.cz</t>
  </si>
  <si>
    <t>Domov Paprsek, příspěvková organizace</t>
  </si>
  <si>
    <t>Bezručova 20</t>
  </si>
  <si>
    <t>556 787 202</t>
  </si>
  <si>
    <t>Bc. Jana Kuchajdová</t>
  </si>
  <si>
    <t>ddnj.kuchajdova@seznam.cz</t>
  </si>
  <si>
    <t>Domov Bílá Opava, příspěvková organizace</t>
  </si>
  <si>
    <t>Rybářská 27</t>
  </si>
  <si>
    <t>553 712 183</t>
  </si>
  <si>
    <t>reditel@ddopava.cz</t>
  </si>
  <si>
    <t>Správa silnic Moravskoslezského kraje, příspěvková organizace</t>
  </si>
  <si>
    <t>Úprkova 1</t>
  </si>
  <si>
    <t>Ing. Tomáš Böhm</t>
  </si>
  <si>
    <t>ssmsk@ssmsk.cz</t>
  </si>
  <si>
    <t>Drápela Boris</t>
  </si>
  <si>
    <t>Počet</t>
  </si>
  <si>
    <t>Drápela Boris, Ing.</t>
  </si>
  <si>
    <t>Blažková Alžběta, Ing.</t>
  </si>
  <si>
    <t>Hendrych Štěpán, Ing.</t>
  </si>
  <si>
    <t>Hlaváč Břetislav, Ing.</t>
  </si>
  <si>
    <t>Jalůvka Martin, Ing.</t>
  </si>
  <si>
    <t>Janák Michal, Ing.</t>
  </si>
  <si>
    <t>Kocich Petr, Ing.</t>
  </si>
  <si>
    <t>Körbelová Jindřiška, Ing.</t>
  </si>
  <si>
    <t>Ledvoňová Pavlína, Ing.</t>
  </si>
  <si>
    <t>Sýkora Pavel, Ing.</t>
  </si>
  <si>
    <t>Štefková Věra, Ing.</t>
  </si>
  <si>
    <t>Celkem</t>
  </si>
  <si>
    <t>Průměr</t>
  </si>
  <si>
    <t>Název akce</t>
  </si>
  <si>
    <t>Ing. Leo Nevřela</t>
  </si>
  <si>
    <t>S</t>
  </si>
  <si>
    <t>Způsobilé náklady</t>
  </si>
  <si>
    <t>Očekáváná dotace</t>
  </si>
  <si>
    <t xml:space="preserve">Podíl MSK </t>
  </si>
  <si>
    <t>Celkové náklady projektu</t>
  </si>
  <si>
    <t>Oblast zdravotnictví</t>
  </si>
  <si>
    <t xml:space="preserve">Zateplení ZZS Moravskoslezského kraje, Výjezdové stanoviště Havířov </t>
  </si>
  <si>
    <t xml:space="preserve">Zateplení ZZS Moravskoslezského kraje, Výjezdové stanoviště Opava </t>
  </si>
  <si>
    <t>Zateplení vybraných objektů Slezské nemocnice v Opavě - II etapa</t>
  </si>
  <si>
    <t>Neuznatelné výdaje projektu</t>
  </si>
  <si>
    <t>Z toho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</si>
</sst>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4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u/>
      <sz val="10"/>
      <color rgb="FF0000FF"/>
      <name val="Arial"/>
      <family val="2"/>
      <charset val="238"/>
    </font>
    <font>
      <b/>
      <sz val="10"/>
      <name val="Arial CE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Tahoma"/>
      <family val="2"/>
      <charset val="238"/>
    </font>
    <font>
      <sz val="8"/>
      <name val="Arial CE"/>
      <family val="2"/>
      <charset val="238"/>
    </font>
    <font>
      <sz val="12"/>
      <name val="Times New Roman CE"/>
      <charset val="238"/>
    </font>
    <font>
      <b/>
      <sz val="12"/>
      <name val="Symbol"/>
      <family val="1"/>
      <charset val="2"/>
    </font>
    <font>
      <b/>
      <sz val="10"/>
      <color theme="0"/>
      <name val="Tahoma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FFFFCC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/>
    <xf numFmtId="0" fontId="1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12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/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2" fillId="5" borderId="25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3" fontId="12" fillId="5" borderId="19" xfId="0" applyNumberFormat="1" applyFont="1" applyFill="1" applyBorder="1" applyAlignment="1">
      <alignment horizontal="center" vertical="center" wrapText="1"/>
    </xf>
    <xf numFmtId="3" fontId="12" fillId="5" borderId="27" xfId="0" applyNumberFormat="1" applyFont="1" applyFill="1" applyBorder="1" applyAlignment="1">
      <alignment horizontal="center" vertical="center" wrapText="1"/>
    </xf>
    <xf numFmtId="3" fontId="12" fillId="5" borderId="2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3" fontId="12" fillId="5" borderId="25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5" borderId="1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vertical="center" wrapText="1"/>
    </xf>
  </cellXfs>
  <cellStyles count="4">
    <cellStyle name="Hypertextový odkaz" xfId="1" builtinId="8"/>
    <cellStyle name="Normální" xfId="0" builtinId="0"/>
    <cellStyle name="Normální 2" xfId="3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AF6"/>
      <color rgb="FFF3F6FB"/>
      <color rgb="FFE8EBF0"/>
      <color rgb="FFE9EFF7"/>
      <color rgb="FFFAFAFE"/>
      <color rgb="FFFAFAFA"/>
      <color rgb="FFEFFAFD"/>
      <color rgb="FFF3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psbru2@sps-bruntal.cz;%20info@spsoa.cz" TargetMode="External"/><Relationship Id="rId21" Type="http://schemas.openxmlformats.org/officeDocument/2006/relationships/hyperlink" Target="mailto:info@zus-vitkov.cz" TargetMode="External"/><Relationship Id="rId42" Type="http://schemas.openxmlformats.org/officeDocument/2006/relationships/hyperlink" Target="mailto:info@ddov-bazaly.cz" TargetMode="External"/><Relationship Id="rId63" Type="http://schemas.openxmlformats.org/officeDocument/2006/relationships/hyperlink" Target="mailto:oa@oao.cz" TargetMode="External"/><Relationship Id="rId84" Type="http://schemas.openxmlformats.org/officeDocument/2006/relationships/hyperlink" Target="mailto:sspu@sspu-opava.cz" TargetMode="External"/><Relationship Id="rId138" Type="http://schemas.openxmlformats.org/officeDocument/2006/relationships/hyperlink" Target="mailto:petr.habrnal@kvic.cz" TargetMode="External"/><Relationship Id="rId159" Type="http://schemas.openxmlformats.org/officeDocument/2006/relationships/hyperlink" Target="mailto:o6zvs@volny.cz" TargetMode="External"/><Relationship Id="rId170" Type="http://schemas.openxmlformats.org/officeDocument/2006/relationships/hyperlink" Target="mailto:zs.ckalovova@seznam.cz" TargetMode="External"/><Relationship Id="rId191" Type="http://schemas.openxmlformats.org/officeDocument/2006/relationships/hyperlink" Target="mailto:info@gymsosrym.cz" TargetMode="External"/><Relationship Id="rId205" Type="http://schemas.openxmlformats.org/officeDocument/2006/relationships/hyperlink" Target="mailto:usp.manesovaopava@centrum.cz" TargetMode="External"/><Relationship Id="rId226" Type="http://schemas.openxmlformats.org/officeDocument/2006/relationships/hyperlink" Target="mailto:reditel@ddopava.cz" TargetMode="External"/><Relationship Id="rId107" Type="http://schemas.openxmlformats.org/officeDocument/2006/relationships/hyperlink" Target="mailto:sekretariat@zdrskolafm.cz" TargetMode="External"/><Relationship Id="rId11" Type="http://schemas.openxmlformats.org/officeDocument/2006/relationships/hyperlink" Target="mailto:zus-sologubova@seznam.cz" TargetMode="External"/><Relationship Id="rId32" Type="http://schemas.openxmlformats.org/officeDocument/2006/relationships/hyperlink" Target="mailto:zus@zusnj.cz;%20reditel@zusnj.cz" TargetMode="External"/><Relationship Id="rId53" Type="http://schemas.openxmlformats.org/officeDocument/2006/relationships/hyperlink" Target="mailto:reditelka@dd-melc.cz" TargetMode="External"/><Relationship Id="rId74" Type="http://schemas.openxmlformats.org/officeDocument/2006/relationships/hyperlink" Target="mailto:skolspec@sos.eridan.cz" TargetMode="External"/><Relationship Id="rId128" Type="http://schemas.openxmlformats.org/officeDocument/2006/relationships/hyperlink" Target="mailto:sg@sportgym-ostrava.cz" TargetMode="External"/><Relationship Id="rId149" Type="http://schemas.openxmlformats.org/officeDocument/2006/relationships/hyperlink" Target="mailto:zvs.karvina@seznam.cz" TargetMode="External"/><Relationship Id="rId5" Type="http://schemas.openxmlformats.org/officeDocument/2006/relationships/hyperlink" Target="mailto:kovarik@nspka.cz" TargetMode="External"/><Relationship Id="rId95" Type="http://schemas.openxmlformats.org/officeDocument/2006/relationships/hyperlink" Target="mailto:skola@mendelova-stredni.cz" TargetMode="External"/><Relationship Id="rId160" Type="http://schemas.openxmlformats.org/officeDocument/2006/relationships/hyperlink" Target="mailto:skolka.eliska@volny.cz" TargetMode="External"/><Relationship Id="rId181" Type="http://schemas.openxmlformats.org/officeDocument/2006/relationships/hyperlink" Target="mailto:kancelar@goa-orlova.cz" TargetMode="External"/><Relationship Id="rId216" Type="http://schemas.openxmlformats.org/officeDocument/2006/relationships/hyperlink" Target="mailto:zelek@domovbreziny.cz" TargetMode="External"/><Relationship Id="rId211" Type="http://schemas.openxmlformats.org/officeDocument/2006/relationships/hyperlink" Target="mailto:jiraska@domov-kyjovice.cz" TargetMode="External"/><Relationship Id="rId22" Type="http://schemas.openxmlformats.org/officeDocument/2006/relationships/hyperlink" Target="mailto:zus.klimkovice@seznam.cz" TargetMode="External"/><Relationship Id="rId27" Type="http://schemas.openxmlformats.org/officeDocument/2006/relationships/hyperlink" Target="mailto:podatelna@zus-studenka.cz;%20reditelka@zus-studenka.cz" TargetMode="External"/><Relationship Id="rId43" Type="http://schemas.openxmlformats.org/officeDocument/2006/relationships/hyperlink" Target="mailto:domov.vizina@seznam.cz" TargetMode="External"/><Relationship Id="rId48" Type="http://schemas.openxmlformats.org/officeDocument/2006/relationships/hyperlink" Target="mailto:sekretariat@zusfrydlant.cz" TargetMode="External"/><Relationship Id="rId64" Type="http://schemas.openxmlformats.org/officeDocument/2006/relationships/hyperlink" Target="mailto:sekretariat@zdrav-ova.cz" TargetMode="External"/><Relationship Id="rId69" Type="http://schemas.openxmlformats.org/officeDocument/2006/relationships/hyperlink" Target="mailto:reditel@juventus.cz" TargetMode="External"/><Relationship Id="rId113" Type="http://schemas.openxmlformats.org/officeDocument/2006/relationships/hyperlink" Target="mailto:sos@sos-dcr.cz" TargetMode="External"/><Relationship Id="rId118" Type="http://schemas.openxmlformats.org/officeDocument/2006/relationships/hyperlink" Target="mailto:sosbruntal@sosbruntal.cz" TargetMode="External"/><Relationship Id="rId134" Type="http://schemas.openxmlformats.org/officeDocument/2006/relationships/hyperlink" Target="mailto:info@ppp.opava.cz" TargetMode="External"/><Relationship Id="rId139" Type="http://schemas.openxmlformats.org/officeDocument/2006/relationships/hyperlink" Target="mailto:zsrymarovska@zsbr.cz;%20pasekova@zsbr.cz" TargetMode="External"/><Relationship Id="rId80" Type="http://schemas.openxmlformats.org/officeDocument/2006/relationships/hyperlink" Target="mailto:szas.ostrava@gmail.com" TargetMode="External"/><Relationship Id="rId85" Type="http://schemas.openxmlformats.org/officeDocument/2006/relationships/hyperlink" Target="mailto:dokoupilova@ssvitkov-podhradi.cz" TargetMode="External"/><Relationship Id="rId150" Type="http://schemas.openxmlformats.org/officeDocument/2006/relationships/hyperlink" Target="mailto:zvs.bilovec@o2active.cz" TargetMode="External"/><Relationship Id="rId155" Type="http://schemas.openxmlformats.org/officeDocument/2006/relationships/hyperlink" Target="mailto:specskola.nj@specskolanj.cz" TargetMode="External"/><Relationship Id="rId171" Type="http://schemas.openxmlformats.org/officeDocument/2006/relationships/hyperlink" Target="mailto:info@robinsonka.cz" TargetMode="External"/><Relationship Id="rId176" Type="http://schemas.openxmlformats.org/officeDocument/2006/relationships/hyperlink" Target="mailto:mail@ghlucin.cz" TargetMode="External"/><Relationship Id="rId192" Type="http://schemas.openxmlformats.org/officeDocument/2006/relationships/hyperlink" Target="mailto:skola@gsos.cz" TargetMode="External"/><Relationship Id="rId197" Type="http://schemas.openxmlformats.org/officeDocument/2006/relationships/hyperlink" Target="mailto:info@gvuo.cz" TargetMode="External"/><Relationship Id="rId206" Type="http://schemas.openxmlformats.org/officeDocument/2006/relationships/hyperlink" Target="mailto:marianum.opava@worldonline.cz" TargetMode="External"/><Relationship Id="rId227" Type="http://schemas.openxmlformats.org/officeDocument/2006/relationships/hyperlink" Target="mailto:ssmsk@ssmsk.cz" TargetMode="External"/><Relationship Id="rId201" Type="http://schemas.openxmlformats.org/officeDocument/2006/relationships/hyperlink" Target="mailto:muzeum@muzeumct.cz" TargetMode="External"/><Relationship Id="rId222" Type="http://schemas.openxmlformats.org/officeDocument/2006/relationships/hyperlink" Target="mailto:chodurova@ddodry.cz" TargetMode="External"/><Relationship Id="rId12" Type="http://schemas.openxmlformats.org/officeDocument/2006/relationships/hyperlink" Target="mailto:zus-lidicka@cmail.cz" TargetMode="External"/><Relationship Id="rId17" Type="http://schemas.openxmlformats.org/officeDocument/2006/relationships/hyperlink" Target="mailto:reditel@zus-sokolska.cz" TargetMode="External"/><Relationship Id="rId33" Type="http://schemas.openxmlformats.org/officeDocument/2006/relationships/hyperlink" Target="mailto:zus@zus-tesin.cz" TargetMode="External"/><Relationship Id="rId38" Type="http://schemas.openxmlformats.org/officeDocument/2006/relationships/hyperlink" Target="mailto:kamil.novak@zus-karvina.net" TargetMode="External"/><Relationship Id="rId59" Type="http://schemas.openxmlformats.org/officeDocument/2006/relationships/hyperlink" Target="mailto:malinova@ddfulnek.cz" TargetMode="External"/><Relationship Id="rId103" Type="http://schemas.openxmlformats.org/officeDocument/2006/relationships/hyperlink" Target="mailto:sekretariat@sosboh.cz" TargetMode="External"/><Relationship Id="rId108" Type="http://schemas.openxmlformats.org/officeDocument/2006/relationships/hyperlink" Target="mailto:sekretariat@ssgos.cz" TargetMode="External"/><Relationship Id="rId124" Type="http://schemas.openxmlformats.org/officeDocument/2006/relationships/hyperlink" Target="mailto:profesor@jazgym-ostrava.cz" TargetMode="External"/><Relationship Id="rId129" Type="http://schemas.openxmlformats.org/officeDocument/2006/relationships/hyperlink" Target="mailto:info@jko.cz" TargetMode="External"/><Relationship Id="rId54" Type="http://schemas.openxmlformats.org/officeDocument/2006/relationships/hyperlink" Target="mailto:detsky-domov@dd-opava.cz;%20ekonomka@dd-opava.cz" TargetMode="External"/><Relationship Id="rId70" Type="http://schemas.openxmlformats.org/officeDocument/2006/relationships/hyperlink" Target="mailto:sekretariat@soustav-ostrava.cz" TargetMode="External"/><Relationship Id="rId75" Type="http://schemas.openxmlformats.org/officeDocument/2006/relationships/hyperlink" Target="mailto:ss@ss-ostrava.cz" TargetMode="External"/><Relationship Id="rId91" Type="http://schemas.openxmlformats.org/officeDocument/2006/relationships/hyperlink" Target="mailto:spkmail@sps-karvina.cz" TargetMode="External"/><Relationship Id="rId96" Type="http://schemas.openxmlformats.org/officeDocument/2006/relationships/hyperlink" Target="mailto:skola@tznj.cz" TargetMode="External"/><Relationship Id="rId140" Type="http://schemas.openxmlformats.org/officeDocument/2006/relationships/hyperlink" Target="mailto:zvs.ps@tiscali.cz" TargetMode="External"/><Relationship Id="rId145" Type="http://schemas.openxmlformats.org/officeDocument/2006/relationships/hyperlink" Target="mailto:skoly@zstrinec.cz;%20marta.labojova@centrum.cz" TargetMode="External"/><Relationship Id="rId161" Type="http://schemas.openxmlformats.org/officeDocument/2006/relationships/hyperlink" Target="mailto:spec.zs@zrak.opava.cz" TargetMode="External"/><Relationship Id="rId166" Type="http://schemas.openxmlformats.org/officeDocument/2006/relationships/hyperlink" Target="mailto:zsams@skola-jsk.cz;%20reditel@skola-jsk.cz" TargetMode="External"/><Relationship Id="rId182" Type="http://schemas.openxmlformats.org/officeDocument/2006/relationships/hyperlink" Target="mailto:gymfrydl@gymfrydl.cz" TargetMode="External"/><Relationship Id="rId187" Type="http://schemas.openxmlformats.org/officeDocument/2006/relationships/hyperlink" Target="mailto:info@gympol.cz" TargetMode="External"/><Relationship Id="rId217" Type="http://schemas.openxmlformats.org/officeDocument/2006/relationships/hyperlink" Target="mailto:zdrazilova@djbohumin.cz" TargetMode="External"/><Relationship Id="rId1" Type="http://schemas.openxmlformats.org/officeDocument/2006/relationships/hyperlink" Target="mailto:kovarik@nspka.cz" TargetMode="External"/><Relationship Id="rId6" Type="http://schemas.openxmlformats.org/officeDocument/2006/relationships/hyperlink" Target="mailto:tomas.stejskal@nemtr.cz" TargetMode="External"/><Relationship Id="rId212" Type="http://schemas.openxmlformats.org/officeDocument/2006/relationships/hyperlink" Target="mailto:siblova@domovpohoda.cz" TargetMode="External"/><Relationship Id="rId23" Type="http://schemas.openxmlformats.org/officeDocument/2006/relationships/hyperlink" Target="mailto:janikova@zusvkopava.cz" TargetMode="External"/><Relationship Id="rId28" Type="http://schemas.openxmlformats.org/officeDocument/2006/relationships/hyperlink" Target="mailto:zus.pribor@nettle.cz" TargetMode="External"/><Relationship Id="rId49" Type="http://schemas.openxmlformats.org/officeDocument/2006/relationships/hyperlink" Target="mailto:zus@jablocity.cz" TargetMode="External"/><Relationship Id="rId114" Type="http://schemas.openxmlformats.org/officeDocument/2006/relationships/hyperlink" Target="mailto:skola@ssamp-krnov.cz" TargetMode="External"/><Relationship Id="rId119" Type="http://schemas.openxmlformats.org/officeDocument/2006/relationships/hyperlink" Target="mailto:info@spgs-szs.cz" TargetMode="External"/><Relationship Id="rId44" Type="http://schemas.openxmlformats.org/officeDocument/2006/relationships/hyperlink" Target="mailto:zus.bruntal@tiscali.cz" TargetMode="External"/><Relationship Id="rId60" Type="http://schemas.openxmlformats.org/officeDocument/2006/relationships/hyperlink" Target="mailto:domovfm@centrum.cz" TargetMode="External"/><Relationship Id="rId65" Type="http://schemas.openxmlformats.org/officeDocument/2006/relationships/hyperlink" Target="mailto:skola@sshsopava.cz" TargetMode="External"/><Relationship Id="rId81" Type="http://schemas.openxmlformats.org/officeDocument/2006/relationships/hyperlink" Target="mailto:info@sus-ostrava.cz" TargetMode="External"/><Relationship Id="rId86" Type="http://schemas.openxmlformats.org/officeDocument/2006/relationships/hyperlink" Target="mailto:sse-najizdarne@sse-najizdarne.cz" TargetMode="External"/><Relationship Id="rId130" Type="http://schemas.openxmlformats.org/officeDocument/2006/relationships/hyperlink" Target="mailto:info@pppbruntal.cz" TargetMode="External"/><Relationship Id="rId135" Type="http://schemas.openxmlformats.org/officeDocument/2006/relationships/hyperlink" Target="mailto:alena.kostelna@ppp-ostrava.cz" TargetMode="External"/><Relationship Id="rId151" Type="http://schemas.openxmlformats.org/officeDocument/2006/relationships/hyperlink" Target="mailto:skola@zsfren.cz;%20pavlina.palova@zsfren.cz" TargetMode="External"/><Relationship Id="rId156" Type="http://schemas.openxmlformats.org/officeDocument/2006/relationships/hyperlink" Target="mailto:vrublova@ouaprs.com" TargetMode="External"/><Relationship Id="rId177" Type="http://schemas.openxmlformats.org/officeDocument/2006/relationships/hyperlink" Target="mailto:mgp@gypri.cz;%20kancelar@gypri.cz" TargetMode="External"/><Relationship Id="rId198" Type="http://schemas.openxmlformats.org/officeDocument/2006/relationships/hyperlink" Target="mailto:msvk@svkos.cz" TargetMode="External"/><Relationship Id="rId172" Type="http://schemas.openxmlformats.org/officeDocument/2006/relationships/hyperlink" Target="mailto:MsLogoLiptan@seznam.cz" TargetMode="External"/><Relationship Id="rId193" Type="http://schemas.openxmlformats.org/officeDocument/2006/relationships/hyperlink" Target="mailto:sekretariat@gpbfm.cz" TargetMode="External"/><Relationship Id="rId202" Type="http://schemas.openxmlformats.org/officeDocument/2006/relationships/hyperlink" Target="mailto:ovmnj@atlas.cz" TargetMode="External"/><Relationship Id="rId207" Type="http://schemas.openxmlformats.org/officeDocument/2006/relationships/hyperlink" Target="mailto:jirina.frejkova@seznam.cz" TargetMode="External"/><Relationship Id="rId223" Type="http://schemas.openxmlformats.org/officeDocument/2006/relationships/hyperlink" Target="mailto:absolon@domovhortenzie.cz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mailto:zus-e.runda@iol.cz" TargetMode="External"/><Relationship Id="rId18" Type="http://schemas.openxmlformats.org/officeDocument/2006/relationships/hyperlink" Target="mailto:skola@zus-ostravamarhory.net;%20info@zus-ostravamarhory" TargetMode="External"/><Relationship Id="rId39" Type="http://schemas.openxmlformats.org/officeDocument/2006/relationships/hyperlink" Target="mailto:zusvrchl@volny.cz" TargetMode="External"/><Relationship Id="rId109" Type="http://schemas.openxmlformats.org/officeDocument/2006/relationships/hyperlink" Target="mailto:solich@ssed-fm.cz" TargetMode="External"/><Relationship Id="rId34" Type="http://schemas.openxmlformats.org/officeDocument/2006/relationships/hyperlink" Target="mailto:zus.b.martinu@volny.cz" TargetMode="External"/><Relationship Id="rId50" Type="http://schemas.openxmlformats.org/officeDocument/2006/relationships/hyperlink" Target="mailto:dd@ddhrabova.cz" TargetMode="External"/><Relationship Id="rId55" Type="http://schemas.openxmlformats.org/officeDocument/2006/relationships/hyperlink" Target="mailto:detskydomov.pribor@seznam.cz" TargetMode="External"/><Relationship Id="rId76" Type="http://schemas.openxmlformats.org/officeDocument/2006/relationships/hyperlink" Target="mailto:info@oa-poruba.cz" TargetMode="External"/><Relationship Id="rId97" Type="http://schemas.openxmlformats.org/officeDocument/2006/relationships/hyperlink" Target="mailto:sout@outech-havirov.cz" TargetMode="External"/><Relationship Id="rId104" Type="http://schemas.openxmlformats.org/officeDocument/2006/relationships/hyperlink" Target="mailto:skola@albrechtovastredni.cz" TargetMode="External"/><Relationship Id="rId120" Type="http://schemas.openxmlformats.org/officeDocument/2006/relationships/hyperlink" Target="mailto:slezgym@slezgymopava.cz" TargetMode="External"/><Relationship Id="rId125" Type="http://schemas.openxmlformats.org/officeDocument/2006/relationships/hyperlink" Target="mailto:reditel@gyohavl.cz" TargetMode="External"/><Relationship Id="rId141" Type="http://schemas.openxmlformats.org/officeDocument/2006/relationships/hyperlink" Target="mailto:zvlskola.rymarov@iol.cz" TargetMode="External"/><Relationship Id="rId146" Type="http://schemas.openxmlformats.org/officeDocument/2006/relationships/hyperlink" Target="mailto:spms@volny.cz" TargetMode="External"/><Relationship Id="rId167" Type="http://schemas.openxmlformats.org/officeDocument/2006/relationships/hyperlink" Target="mailto:special.skola@deaf-ostrava.cz" TargetMode="External"/><Relationship Id="rId188" Type="http://schemas.openxmlformats.org/officeDocument/2006/relationships/hyperlink" Target="mailto:sekretariat@gym-bohumin.cz" TargetMode="External"/><Relationship Id="rId7" Type="http://schemas.openxmlformats.org/officeDocument/2006/relationships/hyperlink" Target="mailto:stejskal@nemfm.cz" TargetMode="External"/><Relationship Id="rId71" Type="http://schemas.openxmlformats.org/officeDocument/2006/relationships/hyperlink" Target="mailto:hanzlik@stav-ova.cz" TargetMode="External"/><Relationship Id="rId92" Type="http://schemas.openxmlformats.org/officeDocument/2006/relationships/hyperlink" Target="mailto:sekretariat.szk@sszdra-karvina.cz" TargetMode="External"/><Relationship Id="rId162" Type="http://schemas.openxmlformats.org/officeDocument/2006/relationships/hyperlink" Target="mailto:spec.skola@volny.cz" TargetMode="External"/><Relationship Id="rId183" Type="http://schemas.openxmlformats.org/officeDocument/2006/relationships/hyperlink" Target="mailto:kancelar@gym-karvina.cz" TargetMode="External"/><Relationship Id="rId213" Type="http://schemas.openxmlformats.org/officeDocument/2006/relationships/hyperlink" Target="mailto:petr.konecny@sagapo.cz" TargetMode="External"/><Relationship Id="rId218" Type="http://schemas.openxmlformats.org/officeDocument/2006/relationships/hyperlink" Target="mailto:benjamin.kuncova@seznam.cz" TargetMode="External"/><Relationship Id="rId2" Type="http://schemas.openxmlformats.org/officeDocument/2006/relationships/hyperlink" Target="mailto:roman.gregor@zzsmsk.cz" TargetMode="External"/><Relationship Id="rId29" Type="http://schemas.openxmlformats.org/officeDocument/2006/relationships/hyperlink" Target="mailto:zus.odry@seznam.cz" TargetMode="External"/><Relationship Id="rId24" Type="http://schemas.openxmlformats.org/officeDocument/2006/relationships/hyperlink" Target="mailto:sekretariat@zus-hradec.cz" TargetMode="External"/><Relationship Id="rId40" Type="http://schemas.openxmlformats.org/officeDocument/2006/relationships/hyperlink" Target="mailto:zus-bohumin@volny.cz" TargetMode="External"/><Relationship Id="rId45" Type="http://schemas.openxmlformats.org/officeDocument/2006/relationships/hyperlink" Target="mailto:info@zuskrnov.cz;%20travnicek@zuskrnov.cz" TargetMode="External"/><Relationship Id="rId66" Type="http://schemas.openxmlformats.org/officeDocument/2006/relationships/hyperlink" Target="mailto:sekret@voskop.cz" TargetMode="External"/><Relationship Id="rId87" Type="http://schemas.openxmlformats.org/officeDocument/2006/relationships/hyperlink" Target="mailto:office@oa-opava.cz" TargetMode="External"/><Relationship Id="rId110" Type="http://schemas.openxmlformats.org/officeDocument/2006/relationships/hyperlink" Target="mailto:sosfm@sosfm.cz" TargetMode="External"/><Relationship Id="rId115" Type="http://schemas.openxmlformats.org/officeDocument/2006/relationships/hyperlink" Target="mailto:ps-jeseninova@volny.cz" TargetMode="External"/><Relationship Id="rId131" Type="http://schemas.openxmlformats.org/officeDocument/2006/relationships/hyperlink" Target="mailto:ekonom.pppfm@gmail.com;%20reditel.pppfm@gmail.com" TargetMode="External"/><Relationship Id="rId136" Type="http://schemas.openxmlformats.org/officeDocument/2006/relationships/hyperlink" Target="mailto:info@skstatek.cz" TargetMode="External"/><Relationship Id="rId157" Type="http://schemas.openxmlformats.org/officeDocument/2006/relationships/hyperlink" Target="mailto:info@ouhlucin.cz" TargetMode="External"/><Relationship Id="rId178" Type="http://schemas.openxmlformats.org/officeDocument/2006/relationships/hyperlink" Target="mailto:frengp@frengp.cz" TargetMode="External"/><Relationship Id="rId61" Type="http://schemas.openxmlformats.org/officeDocument/2006/relationships/hyperlink" Target="mailto:surovikova.ddceladna@centrum.cz" TargetMode="External"/><Relationship Id="rId82" Type="http://schemas.openxmlformats.org/officeDocument/2006/relationships/hyperlink" Target="mailto:info@sst.opava.cz" TargetMode="External"/><Relationship Id="rId152" Type="http://schemas.openxmlformats.org/officeDocument/2006/relationships/hyperlink" Target="mailto:info@detske-centrum.cz" TargetMode="External"/><Relationship Id="rId173" Type="http://schemas.openxmlformats.org/officeDocument/2006/relationships/hyperlink" Target="mailto:tpukraj@sendme.cz" TargetMode="External"/><Relationship Id="rId194" Type="http://schemas.openxmlformats.org/officeDocument/2006/relationships/hyperlink" Target="mailto:petr.melichar@gymbru.cz" TargetMode="External"/><Relationship Id="rId199" Type="http://schemas.openxmlformats.org/officeDocument/2006/relationships/hyperlink" Target="mailto:info@muzeumbeskyd.com" TargetMode="External"/><Relationship Id="rId203" Type="http://schemas.openxmlformats.org/officeDocument/2006/relationships/hyperlink" Target="mailto:info@tdivadlo.cz" TargetMode="External"/><Relationship Id="rId208" Type="http://schemas.openxmlformats.org/officeDocument/2006/relationships/hyperlink" Target="mailto:a.hamelova@centrumprzno.cz" TargetMode="External"/><Relationship Id="rId19" Type="http://schemas.openxmlformats.org/officeDocument/2006/relationships/hyperlink" Target="mailto:reditel@zusvpetrzelky.cz" TargetMode="External"/><Relationship Id="rId224" Type="http://schemas.openxmlformats.org/officeDocument/2006/relationships/hyperlink" Target="mailto:reditel@domovduha.cz" TargetMode="External"/><Relationship Id="rId14" Type="http://schemas.openxmlformats.org/officeDocument/2006/relationships/hyperlink" Target="mailto:sekretariat@zushs.cz" TargetMode="External"/><Relationship Id="rId30" Type="http://schemas.openxmlformats.org/officeDocument/2006/relationships/hyperlink" Target="mailto:zus.frenstat@tiscali.cz;%20reditel@zusfrenstat.cz;%20ekon" TargetMode="External"/><Relationship Id="rId35" Type="http://schemas.openxmlformats.org/officeDocument/2006/relationships/hyperlink" Target="mailto:info@zusbilovec.cz" TargetMode="External"/><Relationship Id="rId56" Type="http://schemas.openxmlformats.org/officeDocument/2006/relationships/hyperlink" Target="mailto:ddnovyjicin@seznam.cz" TargetMode="External"/><Relationship Id="rId77" Type="http://schemas.openxmlformats.org/officeDocument/2006/relationships/hyperlink" Target="mailto:sekretariat@teleinformatika.eu" TargetMode="External"/><Relationship Id="rId100" Type="http://schemas.openxmlformats.org/officeDocument/2006/relationships/hyperlink" Target="mailto:spss.sth@ssstav-havirov.cz" TargetMode="External"/><Relationship Id="rId105" Type="http://schemas.openxmlformats.org/officeDocument/2006/relationships/hyperlink" Target="mailto:skola@spsoafm.cz;%20tobiasm@spsoafm.cz" TargetMode="External"/><Relationship Id="rId126" Type="http://schemas.openxmlformats.org/officeDocument/2006/relationships/hyperlink" Target="mailto:sekretariat@chemgym.cz" TargetMode="External"/><Relationship Id="rId147" Type="http://schemas.openxmlformats.org/officeDocument/2006/relationships/hyperlink" Target="mailto:skolni@ssazs-havirov.cz" TargetMode="External"/><Relationship Id="rId168" Type="http://schemas.openxmlformats.org/officeDocument/2006/relationships/hyperlink" Target="mailto:sk_uhaldy@volny.cz;%20d.hankova@volny.cz" TargetMode="External"/><Relationship Id="rId8" Type="http://schemas.openxmlformats.org/officeDocument/2006/relationships/hyperlink" Target="mailto:radim.dudek@olum.cz" TargetMode="External"/><Relationship Id="rId51" Type="http://schemas.openxmlformats.org/officeDocument/2006/relationships/hyperlink" Target="mailto:dd.dubova@tiscali.cz" TargetMode="External"/><Relationship Id="rId72" Type="http://schemas.openxmlformats.org/officeDocument/2006/relationships/hyperlink" Target="mailto:sekretariat@sps-vitkovice.cz" TargetMode="External"/><Relationship Id="rId93" Type="http://schemas.openxmlformats.org/officeDocument/2006/relationships/hyperlink" Target="mailto:sekretar@ssinte-karvina.cz" TargetMode="External"/><Relationship Id="rId98" Type="http://schemas.openxmlformats.org/officeDocument/2006/relationships/hyperlink" Target="mailto:ssto@ssto-havirov.cz" TargetMode="External"/><Relationship Id="rId121" Type="http://schemas.openxmlformats.org/officeDocument/2006/relationships/hyperlink" Target="mailto:info@mgo.cz" TargetMode="External"/><Relationship Id="rId142" Type="http://schemas.openxmlformats.org/officeDocument/2006/relationships/hyperlink" Target="mailto:h.vitaskova01@seznam.cz" TargetMode="External"/><Relationship Id="rId163" Type="http://schemas.openxmlformats.org/officeDocument/2006/relationships/hyperlink" Target="mailto:zs.so@seznam.cz" TargetMode="External"/><Relationship Id="rId184" Type="http://schemas.openxmlformats.org/officeDocument/2006/relationships/hyperlink" Target="mailto:nogolova@gsh.cz;%20reditel@gsh.cz" TargetMode="External"/><Relationship Id="rId189" Type="http://schemas.openxmlformats.org/officeDocument/2006/relationships/hyperlink" Target="mailto:sekretariat@gymtri.cz" TargetMode="External"/><Relationship Id="rId219" Type="http://schemas.openxmlformats.org/officeDocument/2006/relationships/hyperlink" Target="mailto:moldrzyk@cepp.cz" TargetMode="External"/><Relationship Id="rId3" Type="http://schemas.openxmlformats.org/officeDocument/2006/relationships/hyperlink" Target="mailto:fabian@dcctyrlistek.cz" TargetMode="External"/><Relationship Id="rId214" Type="http://schemas.openxmlformats.org/officeDocument/2006/relationships/hyperlink" Target="mailto:reditel@po-harmonie.cz" TargetMode="External"/><Relationship Id="rId25" Type="http://schemas.openxmlformats.org/officeDocument/2006/relationships/hyperlink" Target="mailto:zushlucin@volny.cz" TargetMode="External"/><Relationship Id="rId46" Type="http://schemas.openxmlformats.org/officeDocument/2006/relationships/hyperlink" Target="mailto:zus.albrechtice@seznam.cz" TargetMode="External"/><Relationship Id="rId67" Type="http://schemas.openxmlformats.org/officeDocument/2006/relationships/hyperlink" Target="mailto:mszes@opava.cz" TargetMode="External"/><Relationship Id="rId116" Type="http://schemas.openxmlformats.org/officeDocument/2006/relationships/hyperlink" Target="mailto:info@zskptvajdy.cz" TargetMode="External"/><Relationship Id="rId137" Type="http://schemas.openxmlformats.org/officeDocument/2006/relationships/hyperlink" Target="mailto:maticni@volny.cz" TargetMode="External"/><Relationship Id="rId158" Type="http://schemas.openxmlformats.org/officeDocument/2006/relationships/hyperlink" Target="mailto:zvs.hlucin@tiscali.cz" TargetMode="External"/><Relationship Id="rId20" Type="http://schemas.openxmlformats.org/officeDocument/2006/relationships/hyperlink" Target="mailto:zusopavasolna@seznam.cz" TargetMode="External"/><Relationship Id="rId41" Type="http://schemas.openxmlformats.org/officeDocument/2006/relationships/hyperlink" Target="mailto:zustrinec@seznam.cz" TargetMode="External"/><Relationship Id="rId62" Type="http://schemas.openxmlformats.org/officeDocument/2006/relationships/hyperlink" Target="mailto:dd.lichnov@iol.cz;%20alena.lukeszova@seznam.cz" TargetMode="External"/><Relationship Id="rId83" Type="http://schemas.openxmlformats.org/officeDocument/2006/relationships/hyperlink" Target="mailto:info@spsopava.cz" TargetMode="External"/><Relationship Id="rId88" Type="http://schemas.openxmlformats.org/officeDocument/2006/relationships/hyperlink" Target="mailto:j.dokoupilova@ssodry.cz" TargetMode="External"/><Relationship Id="rId111" Type="http://schemas.openxmlformats.org/officeDocument/2006/relationships/hyperlink" Target="mailto:info@sspkrnov.cz" TargetMode="External"/><Relationship Id="rId132" Type="http://schemas.openxmlformats.org/officeDocument/2006/relationships/hyperlink" Target="mailto:sekretariat@pppkarvina.cz" TargetMode="External"/><Relationship Id="rId153" Type="http://schemas.openxmlformats.org/officeDocument/2006/relationships/hyperlink" Target="mailto:skola@zspkoprivnice.cz" TargetMode="External"/><Relationship Id="rId174" Type="http://schemas.openxmlformats.org/officeDocument/2006/relationships/hyperlink" Target="mailto:skola@zsvizina.com;%20reditelka@zsvizina.com" TargetMode="External"/><Relationship Id="rId179" Type="http://schemas.openxmlformats.org/officeDocument/2006/relationships/hyperlink" Target="mailto:reditelna@gnj.cz" TargetMode="External"/><Relationship Id="rId195" Type="http://schemas.openxmlformats.org/officeDocument/2006/relationships/hyperlink" Target="mailto:gymnazium@hladnov.cz" TargetMode="External"/><Relationship Id="rId209" Type="http://schemas.openxmlformats.org/officeDocument/2006/relationships/hyperlink" Target="mailto:reditel@domov-letokruhy.cz" TargetMode="External"/><Relationship Id="rId190" Type="http://schemas.openxmlformats.org/officeDocument/2006/relationships/hyperlink" Target="mailto:writer@gym-krnov.cz" TargetMode="External"/><Relationship Id="rId204" Type="http://schemas.openxmlformats.org/officeDocument/2006/relationships/hyperlink" Target="mailto:zamek.dolnizivotice@email.cz" TargetMode="External"/><Relationship Id="rId220" Type="http://schemas.openxmlformats.org/officeDocument/2006/relationships/hyperlink" Target="mailto:lukas.spurny@zameknovahorka.cz" TargetMode="External"/><Relationship Id="rId225" Type="http://schemas.openxmlformats.org/officeDocument/2006/relationships/hyperlink" Target="mailto:ddnj.kuchajdova@seznam.cz" TargetMode="External"/><Relationship Id="rId15" Type="http://schemas.openxmlformats.org/officeDocument/2006/relationships/hyperlink" Target="mailto:ekonom.zus-valcika@tiscali.cz" TargetMode="External"/><Relationship Id="rId36" Type="http://schemas.openxmlformats.org/officeDocument/2006/relationships/hyperlink" Target="mailto:kancelar@zus-orlova.cz" TargetMode="External"/><Relationship Id="rId57" Type="http://schemas.openxmlformats.org/officeDocument/2006/relationships/hyperlink" Target="mailto:reditel.ddhavirov@seznam.cz;%20ekonom.ddhavirov@seznam." TargetMode="External"/><Relationship Id="rId106" Type="http://schemas.openxmlformats.org/officeDocument/2006/relationships/hyperlink" Target="mailto:sekretariat@sos.jablunkov.cz" TargetMode="External"/><Relationship Id="rId127" Type="http://schemas.openxmlformats.org/officeDocument/2006/relationships/hyperlink" Target="mailto:info@gyvolgova.cz;%20reditel@gyvolgova.cz" TargetMode="External"/><Relationship Id="rId10" Type="http://schemas.openxmlformats.org/officeDocument/2006/relationships/hyperlink" Target="mailto:vaclavec.ladislav@szzkrnov.cz" TargetMode="External"/><Relationship Id="rId31" Type="http://schemas.openxmlformats.org/officeDocument/2006/relationships/hyperlink" Target="mailto:info@zuszb.cz;%20babinec@zuszb.cz" TargetMode="External"/><Relationship Id="rId52" Type="http://schemas.openxmlformats.org/officeDocument/2006/relationships/hyperlink" Target="mailto:detskydomov.budisov@c-box.cz;%20nvondrousova@tiscali.cz" TargetMode="External"/><Relationship Id="rId73" Type="http://schemas.openxmlformats.org/officeDocument/2006/relationships/hyperlink" Target="mailto:sekretariat@sstd.cz" TargetMode="External"/><Relationship Id="rId78" Type="http://schemas.openxmlformats.org/officeDocument/2006/relationships/hyperlink" Target="mailto:info@spseiostrava.cz" TargetMode="External"/><Relationship Id="rId94" Type="http://schemas.openxmlformats.org/officeDocument/2006/relationships/hyperlink" Target="mailto:sekretariat@hotelovkafren.cz" TargetMode="External"/><Relationship Id="rId99" Type="http://schemas.openxmlformats.org/officeDocument/2006/relationships/hyperlink" Target="mailto:sekretariat@stredniskola-sucha.cz" TargetMode="External"/><Relationship Id="rId101" Type="http://schemas.openxmlformats.org/officeDocument/2006/relationships/hyperlink" Target="mailto:oa.obc@obaka-cestesin.cz" TargetMode="External"/><Relationship Id="rId122" Type="http://schemas.openxmlformats.org/officeDocument/2006/relationships/hyperlink" Target="mailto:kancelar@ghrabuvka.cz" TargetMode="External"/><Relationship Id="rId143" Type="http://schemas.openxmlformats.org/officeDocument/2006/relationships/hyperlink" Target="mailto:ruzovka@ruzovka.eu" TargetMode="External"/><Relationship Id="rId148" Type="http://schemas.openxmlformats.org/officeDocument/2006/relationships/hyperlink" Target="mailto:ms-klicek@seznam.cz" TargetMode="External"/><Relationship Id="rId164" Type="http://schemas.openxmlformats.org/officeDocument/2006/relationships/hyperlink" Target="mailto:skola@ddheraltice.cz" TargetMode="External"/><Relationship Id="rId169" Type="http://schemas.openxmlformats.org/officeDocument/2006/relationships/hyperlink" Target="mailto:reditelka@zskarasova.cz;%20ekonomka@zskarasova.cz" TargetMode="External"/><Relationship Id="rId185" Type="http://schemas.openxmlformats.org/officeDocument/2006/relationships/hyperlink" Target="mailto:gkh@gkh.cz" TargetMode="External"/><Relationship Id="rId4" Type="http://schemas.openxmlformats.org/officeDocument/2006/relationships/hyperlink" Target="mailto:ladislav.vaclavec@nemocnice.opava.cz" TargetMode="External"/><Relationship Id="rId9" Type="http://schemas.openxmlformats.org/officeDocument/2006/relationships/hyperlink" Target="mailto:ddjanovice@seznam.cz" TargetMode="External"/><Relationship Id="rId180" Type="http://schemas.openxmlformats.org/officeDocument/2006/relationships/hyperlink" Target="mailto:gbilovec@gmk.cz" TargetMode="External"/><Relationship Id="rId210" Type="http://schemas.openxmlformats.org/officeDocument/2006/relationships/hyperlink" Target="mailto:reditel@domov-vitkov.cz" TargetMode="External"/><Relationship Id="rId215" Type="http://schemas.openxmlformats.org/officeDocument/2006/relationships/hyperlink" Target="mailto:sekretariat@ndkarvina.cz" TargetMode="External"/><Relationship Id="rId26" Type="http://schemas.openxmlformats.org/officeDocument/2006/relationships/hyperlink" Target="mailto:zus.haj@volny.cz" TargetMode="External"/><Relationship Id="rId47" Type="http://schemas.openxmlformats.org/officeDocument/2006/relationships/hyperlink" Target="mailto:zus.rymarov@centrum.cz" TargetMode="External"/><Relationship Id="rId68" Type="http://schemas.openxmlformats.org/officeDocument/2006/relationships/hyperlink" Target="mailto:sekretariat@ssss.cz;%20pavel.cielecky@ssss.cz" TargetMode="External"/><Relationship Id="rId89" Type="http://schemas.openxmlformats.org/officeDocument/2006/relationships/hyperlink" Target="mailto:sekretariat@soustop.cz" TargetMode="External"/><Relationship Id="rId112" Type="http://schemas.openxmlformats.org/officeDocument/2006/relationships/hyperlink" Target="mailto:server@souzma.cz" TargetMode="External"/><Relationship Id="rId133" Type="http://schemas.openxmlformats.org/officeDocument/2006/relationships/hyperlink" Target="mailto:reditel@pppnj.cz" TargetMode="External"/><Relationship Id="rId154" Type="http://schemas.openxmlformats.org/officeDocument/2006/relationships/hyperlink" Target="mailto:ss.novyjicin@quick.cz;%20mirkatoddova@seznam.cz" TargetMode="External"/><Relationship Id="rId175" Type="http://schemas.openxmlformats.org/officeDocument/2006/relationships/hyperlink" Target="mailto:gymnazium@mgo.opava.cz" TargetMode="External"/><Relationship Id="rId196" Type="http://schemas.openxmlformats.org/officeDocument/2006/relationships/hyperlink" Target="mailto:dm@dmostrava.cz" TargetMode="External"/><Relationship Id="rId200" Type="http://schemas.openxmlformats.org/officeDocument/2006/relationships/hyperlink" Target="mailto:muzeumbruntal@seznam.cz" TargetMode="External"/><Relationship Id="rId16" Type="http://schemas.openxmlformats.org/officeDocument/2006/relationships/hyperlink" Target="mailto:zus-hlucinska@iol.cz" TargetMode="External"/><Relationship Id="rId221" Type="http://schemas.openxmlformats.org/officeDocument/2006/relationships/hyperlink" Target="mailto:skrobanek@ddpribor.cz" TargetMode="External"/><Relationship Id="rId37" Type="http://schemas.openxmlformats.org/officeDocument/2006/relationships/hyperlink" Target="mailto:zusrychvald@volny.cz" TargetMode="External"/><Relationship Id="rId58" Type="http://schemas.openxmlformats.org/officeDocument/2006/relationships/hyperlink" Target="mailto:milan.harant@ddsrdce.cz;%20ddsrdceka@quick.cz" TargetMode="External"/><Relationship Id="rId79" Type="http://schemas.openxmlformats.org/officeDocument/2006/relationships/hyperlink" Target="mailto:waldorf@tiscali.cz" TargetMode="External"/><Relationship Id="rId102" Type="http://schemas.openxmlformats.org/officeDocument/2006/relationships/hyperlink" Target="mailto:kancelar.seh@sselek-havirov.cz" TargetMode="External"/><Relationship Id="rId123" Type="http://schemas.openxmlformats.org/officeDocument/2006/relationships/hyperlink" Target="mailto:reditel@wigym.cz" TargetMode="External"/><Relationship Id="rId144" Type="http://schemas.openxmlformats.org/officeDocument/2006/relationships/hyperlink" Target="mailto:reditel@skolananamesti.cz;%20ekonom@skolananamesti.cz" TargetMode="External"/><Relationship Id="rId90" Type="http://schemas.openxmlformats.org/officeDocument/2006/relationships/hyperlink" Target="mailto:kancelar@zdrav-sk.opava.cz" TargetMode="External"/><Relationship Id="rId165" Type="http://schemas.openxmlformats.org/officeDocument/2006/relationships/hyperlink" Target="mailto:sps.vitkov@seznam.cz" TargetMode="External"/><Relationship Id="rId186" Type="http://schemas.openxmlformats.org/officeDocument/2006/relationships/hyperlink" Target="mailto:sekretariat@gmct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45"/>
  <sheetViews>
    <sheetView view="pageBreakPreview" zoomScaleNormal="85" workbookViewId="0">
      <selection activeCell="C15" sqref="C15"/>
    </sheetView>
  </sheetViews>
  <sheetFormatPr defaultRowHeight="12.75" x14ac:dyDescent="0.2"/>
  <cols>
    <col min="1" max="1" width="60.42578125"/>
    <col min="2" max="2" width="17.140625" style="1"/>
    <col min="3" max="3" width="13.7109375" style="1"/>
    <col min="4" max="4" width="8.7109375" style="1"/>
    <col min="5" max="5" width="15.140625" style="1"/>
    <col min="6" max="6" width="13.42578125" style="1"/>
    <col min="7" max="7" width="19.85546875"/>
    <col min="8" max="8" width="22.28515625"/>
    <col min="9" max="9" width="9.140625" style="2"/>
    <col min="10" max="1025" width="8.7109375"/>
  </cols>
  <sheetData>
    <row r="1" spans="1:9" ht="24.7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/>
    </row>
    <row r="2" spans="1:9" ht="21" customHeight="1" x14ac:dyDescent="0.2">
      <c r="A2" s="7" t="s">
        <v>8</v>
      </c>
      <c r="B2" s="8" t="s">
        <v>9</v>
      </c>
      <c r="C2" s="8" t="s">
        <v>10</v>
      </c>
      <c r="D2" s="8">
        <v>73412</v>
      </c>
      <c r="E2" s="8" t="s">
        <v>11</v>
      </c>
      <c r="F2" s="8" t="s">
        <v>12</v>
      </c>
      <c r="G2" s="9" t="s">
        <v>13</v>
      </c>
      <c r="H2" s="8" t="s">
        <v>14</v>
      </c>
      <c r="I2" s="2">
        <v>1</v>
      </c>
    </row>
    <row r="3" spans="1:9" ht="21" customHeight="1" x14ac:dyDescent="0.2">
      <c r="A3" s="10" t="s">
        <v>15</v>
      </c>
      <c r="B3" s="11" t="s">
        <v>16</v>
      </c>
      <c r="C3" s="11" t="s">
        <v>17</v>
      </c>
      <c r="D3" s="11">
        <v>70030</v>
      </c>
      <c r="E3" s="11" t="s">
        <v>18</v>
      </c>
      <c r="F3" s="11" t="s">
        <v>19</v>
      </c>
      <c r="G3" s="12" t="s">
        <v>20</v>
      </c>
      <c r="H3" s="11" t="s">
        <v>21</v>
      </c>
      <c r="I3" s="2">
        <v>1</v>
      </c>
    </row>
    <row r="4" spans="1:9" ht="21" customHeight="1" x14ac:dyDescent="0.2">
      <c r="A4" s="10" t="s">
        <v>22</v>
      </c>
      <c r="B4" s="11" t="s">
        <v>23</v>
      </c>
      <c r="C4" s="11" t="s">
        <v>24</v>
      </c>
      <c r="D4" s="11">
        <v>74601</v>
      </c>
      <c r="E4" s="11" t="s">
        <v>25</v>
      </c>
      <c r="F4" s="11" t="s">
        <v>26</v>
      </c>
      <c r="G4" s="12" t="s">
        <v>27</v>
      </c>
      <c r="H4" s="11" t="s">
        <v>28</v>
      </c>
      <c r="I4" s="2">
        <v>1</v>
      </c>
    </row>
    <row r="5" spans="1:9" ht="21" customHeight="1" x14ac:dyDescent="0.2">
      <c r="A5" s="10" t="s">
        <v>29</v>
      </c>
      <c r="B5" s="11" t="s">
        <v>30</v>
      </c>
      <c r="C5" s="11" t="s">
        <v>24</v>
      </c>
      <c r="D5" s="11">
        <v>74601</v>
      </c>
      <c r="E5" s="11" t="s">
        <v>31</v>
      </c>
      <c r="F5" s="11" t="s">
        <v>32</v>
      </c>
      <c r="G5" s="12" t="s">
        <v>33</v>
      </c>
      <c r="H5" s="11" t="s">
        <v>34</v>
      </c>
      <c r="I5" s="2">
        <v>1</v>
      </c>
    </row>
    <row r="6" spans="1:9" ht="21" customHeight="1" x14ac:dyDescent="0.2">
      <c r="A6" s="10" t="s">
        <v>35</v>
      </c>
      <c r="B6" s="11" t="s">
        <v>36</v>
      </c>
      <c r="C6" s="11" t="s">
        <v>37</v>
      </c>
      <c r="D6" s="11">
        <v>73601</v>
      </c>
      <c r="E6" s="11" t="s">
        <v>38</v>
      </c>
      <c r="F6" s="11" t="s">
        <v>12</v>
      </c>
      <c r="G6" s="12" t="s">
        <v>13</v>
      </c>
      <c r="H6" s="8" t="s">
        <v>14</v>
      </c>
      <c r="I6" s="2">
        <v>1</v>
      </c>
    </row>
    <row r="7" spans="1:9" ht="21" customHeight="1" x14ac:dyDescent="0.2">
      <c r="A7" s="10" t="s">
        <v>39</v>
      </c>
      <c r="B7" s="11" t="s">
        <v>40</v>
      </c>
      <c r="C7" s="11" t="s">
        <v>41</v>
      </c>
      <c r="D7" s="11">
        <v>73961</v>
      </c>
      <c r="E7" s="11" t="s">
        <v>42</v>
      </c>
      <c r="F7" s="11" t="s">
        <v>43</v>
      </c>
      <c r="G7" s="12" t="s">
        <v>44</v>
      </c>
      <c r="H7" s="11" t="s">
        <v>45</v>
      </c>
      <c r="I7" s="2">
        <v>1</v>
      </c>
    </row>
    <row r="8" spans="1:9" ht="21" customHeight="1" x14ac:dyDescent="0.2">
      <c r="A8" s="10" t="s">
        <v>46</v>
      </c>
      <c r="B8" s="11" t="s">
        <v>47</v>
      </c>
      <c r="C8" s="11" t="s">
        <v>48</v>
      </c>
      <c r="D8" s="11">
        <v>73818</v>
      </c>
      <c r="E8" s="11" t="s">
        <v>49</v>
      </c>
      <c r="F8" s="11" t="s">
        <v>43</v>
      </c>
      <c r="G8" s="12" t="s">
        <v>50</v>
      </c>
      <c r="H8" s="11" t="s">
        <v>45</v>
      </c>
      <c r="I8" s="2">
        <v>1</v>
      </c>
    </row>
    <row r="9" spans="1:9" ht="21" customHeight="1" x14ac:dyDescent="0.2">
      <c r="A9" s="10" t="s">
        <v>51</v>
      </c>
      <c r="B9" s="11" t="s">
        <v>52</v>
      </c>
      <c r="C9" s="11" t="s">
        <v>53</v>
      </c>
      <c r="D9" s="11">
        <v>73949</v>
      </c>
      <c r="E9" s="11" t="s">
        <v>54</v>
      </c>
      <c r="F9" s="11" t="s">
        <v>55</v>
      </c>
      <c r="G9" s="12" t="s">
        <v>56</v>
      </c>
      <c r="H9" s="11" t="s">
        <v>45</v>
      </c>
      <c r="I9" s="2">
        <v>1</v>
      </c>
    </row>
    <row r="10" spans="1:9" ht="21" customHeight="1" x14ac:dyDescent="0.2">
      <c r="A10" s="10" t="s">
        <v>57</v>
      </c>
      <c r="B10" s="11" t="s">
        <v>58</v>
      </c>
      <c r="C10" s="11" t="s">
        <v>59</v>
      </c>
      <c r="D10" s="11">
        <v>79342</v>
      </c>
      <c r="E10" s="11" t="s">
        <v>60</v>
      </c>
      <c r="F10" s="11" t="s">
        <v>61</v>
      </c>
      <c r="G10" s="12" t="s">
        <v>62</v>
      </c>
      <c r="H10" s="11" t="s">
        <v>63</v>
      </c>
      <c r="I10" s="2">
        <v>1</v>
      </c>
    </row>
    <row r="11" spans="1:9" ht="21" customHeight="1" x14ac:dyDescent="0.2">
      <c r="A11" s="10" t="s">
        <v>64</v>
      </c>
      <c r="B11" s="11" t="s">
        <v>65</v>
      </c>
      <c r="C11" s="11" t="s">
        <v>66</v>
      </c>
      <c r="D11" s="11">
        <v>79401</v>
      </c>
      <c r="E11" s="11" t="s">
        <v>67</v>
      </c>
      <c r="F11" s="11" t="s">
        <v>32</v>
      </c>
      <c r="G11" s="12" t="s">
        <v>68</v>
      </c>
      <c r="H11" s="11" t="s">
        <v>63</v>
      </c>
      <c r="I11" s="2">
        <v>1</v>
      </c>
    </row>
    <row r="12" spans="1:9" ht="21" customHeight="1" x14ac:dyDescent="0.2">
      <c r="A12" s="10" t="s">
        <v>69</v>
      </c>
      <c r="B12" s="11" t="s">
        <v>70</v>
      </c>
      <c r="C12" s="11" t="s">
        <v>71</v>
      </c>
      <c r="D12" s="11">
        <v>70030</v>
      </c>
      <c r="E12" s="11">
        <v>596749239</v>
      </c>
      <c r="F12" s="11" t="s">
        <v>72</v>
      </c>
      <c r="G12" s="12" t="s">
        <v>73</v>
      </c>
      <c r="H12" s="11" t="s">
        <v>21</v>
      </c>
      <c r="I12" s="2">
        <v>1</v>
      </c>
    </row>
    <row r="13" spans="1:9" ht="21" customHeight="1" x14ac:dyDescent="0.2">
      <c r="A13" s="10" t="s">
        <v>74</v>
      </c>
      <c r="B13" s="11" t="s">
        <v>75</v>
      </c>
      <c r="C13" s="11" t="s">
        <v>76</v>
      </c>
      <c r="D13" s="11">
        <v>70300</v>
      </c>
      <c r="E13" s="11">
        <v>596614175</v>
      </c>
      <c r="F13" s="11" t="s">
        <v>77</v>
      </c>
      <c r="G13" s="12" t="s">
        <v>78</v>
      </c>
      <c r="H13" s="11" t="s">
        <v>79</v>
      </c>
      <c r="I13" s="2">
        <v>1</v>
      </c>
    </row>
    <row r="14" spans="1:9" ht="21" customHeight="1" x14ac:dyDescent="0.2">
      <c r="A14" s="10" t="s">
        <v>80</v>
      </c>
      <c r="B14" s="11" t="s">
        <v>81</v>
      </c>
      <c r="C14" s="11" t="s">
        <v>82</v>
      </c>
      <c r="D14" s="11">
        <v>71000</v>
      </c>
      <c r="E14" s="11">
        <v>595245941</v>
      </c>
      <c r="F14" s="11" t="s">
        <v>83</v>
      </c>
      <c r="G14" s="12" t="s">
        <v>84</v>
      </c>
      <c r="H14" s="11" t="s">
        <v>79</v>
      </c>
      <c r="I14" s="2">
        <v>1</v>
      </c>
    </row>
    <row r="15" spans="1:9" ht="21" customHeight="1" x14ac:dyDescent="0.2">
      <c r="A15" s="10" t="s">
        <v>85</v>
      </c>
      <c r="B15" s="11" t="s">
        <v>86</v>
      </c>
      <c r="C15" s="11" t="s">
        <v>87</v>
      </c>
      <c r="D15" s="11">
        <v>72525</v>
      </c>
      <c r="E15" s="11" t="s">
        <v>88</v>
      </c>
      <c r="F15" s="11" t="s">
        <v>89</v>
      </c>
      <c r="G15" s="12" t="s">
        <v>90</v>
      </c>
      <c r="H15" s="11" t="s">
        <v>21</v>
      </c>
      <c r="I15" s="2">
        <v>1</v>
      </c>
    </row>
    <row r="16" spans="1:9" ht="21" customHeight="1" x14ac:dyDescent="0.2">
      <c r="A16" s="10" t="s">
        <v>69</v>
      </c>
      <c r="B16" s="11" t="s">
        <v>91</v>
      </c>
      <c r="C16" s="11" t="s">
        <v>92</v>
      </c>
      <c r="D16" s="11">
        <v>70800</v>
      </c>
      <c r="E16" s="11" t="s">
        <v>93</v>
      </c>
      <c r="F16" s="11" t="s">
        <v>94</v>
      </c>
      <c r="G16" s="12" t="s">
        <v>95</v>
      </c>
      <c r="H16" s="11" t="s">
        <v>21</v>
      </c>
      <c r="I16" s="2">
        <v>1</v>
      </c>
    </row>
    <row r="17" spans="1:9" ht="21" customHeight="1" x14ac:dyDescent="0.2">
      <c r="A17" s="10" t="s">
        <v>69</v>
      </c>
      <c r="B17" s="11" t="s">
        <v>96</v>
      </c>
      <c r="C17" s="11" t="s">
        <v>97</v>
      </c>
      <c r="D17" s="11">
        <v>72529</v>
      </c>
      <c r="E17" s="11">
        <v>596131089</v>
      </c>
      <c r="F17" s="11" t="s">
        <v>98</v>
      </c>
      <c r="G17" s="12" t="s">
        <v>99</v>
      </c>
      <c r="H17" s="11" t="s">
        <v>79</v>
      </c>
      <c r="I17" s="2">
        <v>1</v>
      </c>
    </row>
    <row r="18" spans="1:9" ht="21" customHeight="1" x14ac:dyDescent="0.2">
      <c r="A18" s="10" t="s">
        <v>69</v>
      </c>
      <c r="B18" s="11" t="s">
        <v>100</v>
      </c>
      <c r="C18" s="11" t="s">
        <v>101</v>
      </c>
      <c r="D18" s="11">
        <v>70200</v>
      </c>
      <c r="E18" s="11">
        <v>596110185</v>
      </c>
      <c r="F18" s="11" t="s">
        <v>102</v>
      </c>
      <c r="G18" s="12" t="s">
        <v>103</v>
      </c>
      <c r="H18" s="11" t="s">
        <v>79</v>
      </c>
      <c r="I18" s="2">
        <v>1</v>
      </c>
    </row>
    <row r="19" spans="1:9" ht="21" customHeight="1" x14ac:dyDescent="0.2">
      <c r="A19" s="10" t="s">
        <v>104</v>
      </c>
      <c r="B19" s="11" t="s">
        <v>105</v>
      </c>
      <c r="C19" s="11" t="s">
        <v>106</v>
      </c>
      <c r="D19" s="11">
        <v>70900</v>
      </c>
      <c r="E19" s="11">
        <v>596620282</v>
      </c>
      <c r="F19" s="11" t="s">
        <v>107</v>
      </c>
      <c r="G19" s="12" t="s">
        <v>108</v>
      </c>
      <c r="H19" s="11" t="s">
        <v>21</v>
      </c>
      <c r="I19" s="2">
        <v>1</v>
      </c>
    </row>
    <row r="20" spans="1:9" ht="21" customHeight="1" x14ac:dyDescent="0.2">
      <c r="A20" s="10" t="s">
        <v>109</v>
      </c>
      <c r="B20" s="11" t="s">
        <v>110</v>
      </c>
      <c r="C20" s="11" t="s">
        <v>111</v>
      </c>
      <c r="D20" s="11">
        <v>70030</v>
      </c>
      <c r="E20" s="11">
        <v>596785655</v>
      </c>
      <c r="F20" s="11" t="s">
        <v>112</v>
      </c>
      <c r="G20" s="12" t="s">
        <v>113</v>
      </c>
      <c r="H20" s="11" t="s">
        <v>21</v>
      </c>
      <c r="I20" s="2">
        <v>1</v>
      </c>
    </row>
    <row r="21" spans="1:9" ht="21" customHeight="1" x14ac:dyDescent="0.2">
      <c r="A21" s="10" t="s">
        <v>69</v>
      </c>
      <c r="B21" s="11" t="s">
        <v>114</v>
      </c>
      <c r="C21" s="11" t="s">
        <v>24</v>
      </c>
      <c r="D21" s="11">
        <v>74601</v>
      </c>
      <c r="E21" s="11" t="s">
        <v>115</v>
      </c>
      <c r="F21" s="11" t="s">
        <v>116</v>
      </c>
      <c r="G21" s="12" t="s">
        <v>117</v>
      </c>
      <c r="H21" s="11" t="s">
        <v>118</v>
      </c>
      <c r="I21" s="2">
        <v>1</v>
      </c>
    </row>
    <row r="22" spans="1:9" ht="21" customHeight="1" x14ac:dyDescent="0.2">
      <c r="A22" s="10" t="s">
        <v>69</v>
      </c>
      <c r="B22" s="11" t="s">
        <v>119</v>
      </c>
      <c r="C22" s="11" t="s">
        <v>120</v>
      </c>
      <c r="D22" s="11">
        <v>74901</v>
      </c>
      <c r="E22" s="11">
        <v>556300456</v>
      </c>
      <c r="F22" s="11" t="s">
        <v>121</v>
      </c>
      <c r="G22" s="12" t="s">
        <v>122</v>
      </c>
      <c r="H22" s="11" t="s">
        <v>123</v>
      </c>
      <c r="I22" s="2">
        <v>1</v>
      </c>
    </row>
    <row r="23" spans="1:9" ht="21" customHeight="1" x14ac:dyDescent="0.2">
      <c r="A23" s="10" t="s">
        <v>69</v>
      </c>
      <c r="B23" s="11" t="s">
        <v>124</v>
      </c>
      <c r="C23" s="11" t="s">
        <v>125</v>
      </c>
      <c r="D23" s="11">
        <v>74283</v>
      </c>
      <c r="E23" s="11" t="s">
        <v>126</v>
      </c>
      <c r="F23" s="11" t="s">
        <v>127</v>
      </c>
      <c r="G23" s="12" t="s">
        <v>128</v>
      </c>
      <c r="H23" s="11" t="s">
        <v>123</v>
      </c>
      <c r="I23" s="2">
        <v>1</v>
      </c>
    </row>
    <row r="24" spans="1:9" ht="21" customHeight="1" x14ac:dyDescent="0.2">
      <c r="A24" s="10" t="s">
        <v>129</v>
      </c>
      <c r="B24" s="11" t="s">
        <v>130</v>
      </c>
      <c r="C24" s="11" t="s">
        <v>24</v>
      </c>
      <c r="D24" s="11">
        <v>74601</v>
      </c>
      <c r="E24" s="11" t="s">
        <v>131</v>
      </c>
      <c r="F24" s="11" t="s">
        <v>132</v>
      </c>
      <c r="G24" s="12" t="s">
        <v>133</v>
      </c>
      <c r="H24" s="11" t="s">
        <v>118</v>
      </c>
      <c r="I24" s="2">
        <v>1</v>
      </c>
    </row>
    <row r="25" spans="1:9" ht="21" customHeight="1" x14ac:dyDescent="0.2">
      <c r="A25" s="10" t="s">
        <v>69</v>
      </c>
      <c r="B25" s="11" t="s">
        <v>134</v>
      </c>
      <c r="C25" s="11" t="s">
        <v>135</v>
      </c>
      <c r="D25" s="11">
        <v>74741</v>
      </c>
      <c r="E25" s="11">
        <v>553784243</v>
      </c>
      <c r="F25" s="11" t="s">
        <v>136</v>
      </c>
      <c r="G25" s="12" t="s">
        <v>137</v>
      </c>
      <c r="H25" s="11" t="s">
        <v>118</v>
      </c>
      <c r="I25" s="2">
        <v>1</v>
      </c>
    </row>
    <row r="26" spans="1:9" ht="21" customHeight="1" x14ac:dyDescent="0.2">
      <c r="A26" s="10" t="s">
        <v>138</v>
      </c>
      <c r="B26" s="11" t="s">
        <v>139</v>
      </c>
      <c r="C26" s="11" t="s">
        <v>140</v>
      </c>
      <c r="D26" s="11">
        <v>74801</v>
      </c>
      <c r="E26" s="11">
        <v>595041198</v>
      </c>
      <c r="F26" s="11" t="s">
        <v>141</v>
      </c>
      <c r="G26" s="12" t="s">
        <v>142</v>
      </c>
      <c r="H26" s="11" t="s">
        <v>123</v>
      </c>
      <c r="I26" s="2">
        <v>1</v>
      </c>
    </row>
    <row r="27" spans="1:9" ht="21" customHeight="1" x14ac:dyDescent="0.2">
      <c r="A27" s="10" t="s">
        <v>143</v>
      </c>
      <c r="B27" s="11" t="s">
        <v>144</v>
      </c>
      <c r="C27" s="11" t="s">
        <v>145</v>
      </c>
      <c r="D27" s="11">
        <v>74792</v>
      </c>
      <c r="E27" s="11">
        <v>553773332</v>
      </c>
      <c r="F27" s="11" t="s">
        <v>146</v>
      </c>
      <c r="G27" s="12" t="s">
        <v>147</v>
      </c>
      <c r="H27" s="11" t="s">
        <v>118</v>
      </c>
      <c r="I27" s="2">
        <v>1</v>
      </c>
    </row>
    <row r="28" spans="1:9" ht="21" customHeight="1" x14ac:dyDescent="0.2">
      <c r="A28" s="10" t="s">
        <v>148</v>
      </c>
      <c r="B28" s="11" t="s">
        <v>149</v>
      </c>
      <c r="C28" s="11" t="s">
        <v>150</v>
      </c>
      <c r="D28" s="11">
        <v>74213</v>
      </c>
      <c r="E28" s="11">
        <v>556402048</v>
      </c>
      <c r="F28" s="11" t="s">
        <v>151</v>
      </c>
      <c r="G28" s="12" t="s">
        <v>152</v>
      </c>
      <c r="H28" s="11" t="s">
        <v>34</v>
      </c>
      <c r="I28" s="2">
        <v>1</v>
      </c>
    </row>
    <row r="29" spans="1:9" ht="21" customHeight="1" x14ac:dyDescent="0.2">
      <c r="A29" s="10" t="s">
        <v>69</v>
      </c>
      <c r="B29" s="11" t="s">
        <v>153</v>
      </c>
      <c r="C29" s="11" t="s">
        <v>154</v>
      </c>
      <c r="D29" s="11">
        <v>74258</v>
      </c>
      <c r="E29" s="11">
        <v>556725353</v>
      </c>
      <c r="F29" s="11" t="s">
        <v>155</v>
      </c>
      <c r="G29" s="12" t="s">
        <v>156</v>
      </c>
      <c r="H29" s="11" t="s">
        <v>34</v>
      </c>
      <c r="I29" s="2">
        <v>1</v>
      </c>
    </row>
    <row r="30" spans="1:9" ht="21" customHeight="1" x14ac:dyDescent="0.2">
      <c r="A30" s="10" t="s">
        <v>69</v>
      </c>
      <c r="B30" s="11" t="s">
        <v>157</v>
      </c>
      <c r="C30" s="11" t="s">
        <v>158</v>
      </c>
      <c r="D30" s="11">
        <v>74235</v>
      </c>
      <c r="E30" s="11" t="s">
        <v>159</v>
      </c>
      <c r="F30" s="11" t="s">
        <v>160</v>
      </c>
      <c r="G30" s="12" t="s">
        <v>161</v>
      </c>
      <c r="H30" s="11" t="s">
        <v>123</v>
      </c>
      <c r="I30" s="2">
        <v>1</v>
      </c>
    </row>
    <row r="31" spans="1:9" ht="21" customHeight="1" x14ac:dyDescent="0.2">
      <c r="A31" s="10" t="s">
        <v>69</v>
      </c>
      <c r="B31" s="11" t="s">
        <v>162</v>
      </c>
      <c r="C31" s="11" t="s">
        <v>163</v>
      </c>
      <c r="D31" s="11">
        <v>74401</v>
      </c>
      <c r="E31" s="11" t="s">
        <v>164</v>
      </c>
      <c r="F31" s="11" t="s">
        <v>165</v>
      </c>
      <c r="G31" s="12" t="s">
        <v>166</v>
      </c>
      <c r="H31" s="11" t="s">
        <v>34</v>
      </c>
      <c r="I31" s="2">
        <v>1</v>
      </c>
    </row>
    <row r="32" spans="1:9" ht="21" customHeight="1" x14ac:dyDescent="0.2">
      <c r="A32" s="10" t="s">
        <v>167</v>
      </c>
      <c r="B32" s="11" t="s">
        <v>168</v>
      </c>
      <c r="C32" s="11" t="s">
        <v>169</v>
      </c>
      <c r="D32" s="11">
        <v>74221</v>
      </c>
      <c r="E32" s="11">
        <v>556821847</v>
      </c>
      <c r="F32" s="11" t="s">
        <v>170</v>
      </c>
      <c r="G32" s="12" t="s">
        <v>171</v>
      </c>
      <c r="H32" s="11" t="s">
        <v>34</v>
      </c>
      <c r="I32" s="2">
        <v>1</v>
      </c>
    </row>
    <row r="33" spans="1:9" ht="21" customHeight="1" x14ac:dyDescent="0.2">
      <c r="A33" s="10" t="s">
        <v>69</v>
      </c>
      <c r="B33" s="11" t="s">
        <v>172</v>
      </c>
      <c r="C33" s="11" t="s">
        <v>173</v>
      </c>
      <c r="D33" s="11">
        <v>74101</v>
      </c>
      <c r="E33" s="11">
        <v>556709867</v>
      </c>
      <c r="F33" s="11" t="s">
        <v>174</v>
      </c>
      <c r="G33" s="12" t="s">
        <v>175</v>
      </c>
      <c r="H33" s="11" t="s">
        <v>123</v>
      </c>
      <c r="I33" s="2">
        <v>1</v>
      </c>
    </row>
    <row r="34" spans="1:9" ht="21" customHeight="1" x14ac:dyDescent="0.2">
      <c r="A34" s="10" t="s">
        <v>176</v>
      </c>
      <c r="B34" s="11" t="s">
        <v>177</v>
      </c>
      <c r="C34" s="11" t="s">
        <v>178</v>
      </c>
      <c r="D34" s="11">
        <v>73701</v>
      </c>
      <c r="E34" s="11">
        <v>558712340</v>
      </c>
      <c r="F34" s="11" t="s">
        <v>179</v>
      </c>
      <c r="G34" s="12" t="s">
        <v>180</v>
      </c>
      <c r="H34" s="13" t="s">
        <v>14</v>
      </c>
      <c r="I34" s="2">
        <v>1</v>
      </c>
    </row>
    <row r="35" spans="1:9" ht="21" customHeight="1" x14ac:dyDescent="0.2">
      <c r="A35" s="10" t="s">
        <v>181</v>
      </c>
      <c r="B35" s="11" t="s">
        <v>182</v>
      </c>
      <c r="C35" s="11" t="s">
        <v>183</v>
      </c>
      <c r="D35" s="11">
        <v>73601</v>
      </c>
      <c r="E35" s="11">
        <v>596813128</v>
      </c>
      <c r="F35" s="11" t="s">
        <v>184</v>
      </c>
      <c r="G35" s="12" t="s">
        <v>185</v>
      </c>
      <c r="H35" s="13" t="s">
        <v>28</v>
      </c>
      <c r="I35" s="2">
        <v>1</v>
      </c>
    </row>
    <row r="36" spans="1:9" ht="21" customHeight="1" x14ac:dyDescent="0.2">
      <c r="A36" s="10" t="s">
        <v>69</v>
      </c>
      <c r="B36" s="11" t="s">
        <v>186</v>
      </c>
      <c r="C36" s="11" t="s">
        <v>187</v>
      </c>
      <c r="D36" s="11">
        <v>74301</v>
      </c>
      <c r="E36" s="11">
        <v>556410324</v>
      </c>
      <c r="F36" s="11" t="s">
        <v>188</v>
      </c>
      <c r="G36" s="12" t="s">
        <v>189</v>
      </c>
      <c r="H36" s="11" t="s">
        <v>34</v>
      </c>
      <c r="I36" s="2">
        <v>1</v>
      </c>
    </row>
    <row r="37" spans="1:9" ht="21" customHeight="1" x14ac:dyDescent="0.2">
      <c r="A37" s="10" t="s">
        <v>190</v>
      </c>
      <c r="B37" s="11" t="s">
        <v>191</v>
      </c>
      <c r="C37" s="11" t="s">
        <v>192</v>
      </c>
      <c r="D37" s="11">
        <v>73514</v>
      </c>
      <c r="E37" s="11" t="s">
        <v>193</v>
      </c>
      <c r="F37" s="11" t="s">
        <v>194</v>
      </c>
      <c r="G37" s="12" t="s">
        <v>195</v>
      </c>
      <c r="H37" s="13" t="s">
        <v>28</v>
      </c>
      <c r="I37" s="2">
        <v>1</v>
      </c>
    </row>
    <row r="38" spans="1:9" ht="21" customHeight="1" x14ac:dyDescent="0.2">
      <c r="A38" s="10" t="s">
        <v>69</v>
      </c>
      <c r="B38" s="11" t="s">
        <v>196</v>
      </c>
      <c r="C38" s="11" t="s">
        <v>197</v>
      </c>
      <c r="D38" s="11">
        <v>73532</v>
      </c>
      <c r="E38" s="11">
        <v>596546318</v>
      </c>
      <c r="F38" s="11" t="s">
        <v>198</v>
      </c>
      <c r="G38" s="12" t="s">
        <v>199</v>
      </c>
      <c r="H38" s="13" t="s">
        <v>28</v>
      </c>
      <c r="I38" s="2">
        <v>1</v>
      </c>
    </row>
    <row r="39" spans="1:9" ht="21" customHeight="1" x14ac:dyDescent="0.2">
      <c r="A39" s="10" t="s">
        <v>200</v>
      </c>
      <c r="B39" s="11" t="s">
        <v>201</v>
      </c>
      <c r="C39" s="11" t="s">
        <v>202</v>
      </c>
      <c r="D39" s="11">
        <v>73401</v>
      </c>
      <c r="E39" s="11">
        <v>596312309</v>
      </c>
      <c r="F39" s="11" t="s">
        <v>203</v>
      </c>
      <c r="G39" s="12" t="s">
        <v>204</v>
      </c>
      <c r="H39" s="13" t="s">
        <v>28</v>
      </c>
      <c r="I39" s="2">
        <v>1</v>
      </c>
    </row>
    <row r="40" spans="1:9" ht="21" customHeight="1" x14ac:dyDescent="0.2">
      <c r="A40" s="10" t="s">
        <v>205</v>
      </c>
      <c r="B40" s="11" t="s">
        <v>206</v>
      </c>
      <c r="C40" s="11" t="s">
        <v>207</v>
      </c>
      <c r="D40" s="11">
        <v>73601</v>
      </c>
      <c r="E40" s="11">
        <v>596411064</v>
      </c>
      <c r="F40" s="11" t="s">
        <v>208</v>
      </c>
      <c r="G40" s="12" t="s">
        <v>209</v>
      </c>
      <c r="H40" s="13" t="s">
        <v>28</v>
      </c>
      <c r="I40" s="2">
        <v>1</v>
      </c>
    </row>
    <row r="41" spans="1:9" ht="21" customHeight="1" x14ac:dyDescent="0.2">
      <c r="A41" s="10" t="s">
        <v>69</v>
      </c>
      <c r="B41" s="11" t="s">
        <v>210</v>
      </c>
      <c r="C41" s="11" t="s">
        <v>211</v>
      </c>
      <c r="D41" s="11">
        <v>73581</v>
      </c>
      <c r="E41" s="11">
        <v>596013331</v>
      </c>
      <c r="F41" s="11" t="s">
        <v>212</v>
      </c>
      <c r="G41" s="12" t="s">
        <v>213</v>
      </c>
      <c r="H41" s="13" t="s">
        <v>28</v>
      </c>
      <c r="I41" s="2">
        <v>1</v>
      </c>
    </row>
    <row r="42" spans="1:9" ht="21" customHeight="1" x14ac:dyDescent="0.2">
      <c r="A42" s="10" t="s">
        <v>69</v>
      </c>
      <c r="B42" s="11" t="s">
        <v>214</v>
      </c>
      <c r="C42" s="11" t="s">
        <v>41</v>
      </c>
      <c r="D42" s="11">
        <v>73961</v>
      </c>
      <c r="E42" s="11" t="s">
        <v>215</v>
      </c>
      <c r="F42" s="11" t="s">
        <v>216</v>
      </c>
      <c r="G42" s="12" t="s">
        <v>217</v>
      </c>
      <c r="H42" s="11" t="s">
        <v>45</v>
      </c>
      <c r="I42" s="2">
        <v>1</v>
      </c>
    </row>
    <row r="43" spans="1:9" ht="21" customHeight="1" x14ac:dyDescent="0.2">
      <c r="A43" s="10" t="s">
        <v>218</v>
      </c>
      <c r="B43" s="11" t="s">
        <v>219</v>
      </c>
      <c r="C43" s="11" t="s">
        <v>220</v>
      </c>
      <c r="D43" s="11">
        <v>71000</v>
      </c>
      <c r="E43" s="11" t="s">
        <v>221</v>
      </c>
      <c r="F43" s="11" t="s">
        <v>222</v>
      </c>
      <c r="G43" s="12" t="s">
        <v>223</v>
      </c>
      <c r="H43" s="11" t="s">
        <v>21</v>
      </c>
      <c r="I43" s="2">
        <v>1</v>
      </c>
    </row>
    <row r="44" spans="1:9" ht="21" customHeight="1" x14ac:dyDescent="0.2">
      <c r="A44" s="10" t="s">
        <v>218</v>
      </c>
      <c r="B44" s="11" t="s">
        <v>224</v>
      </c>
      <c r="C44" s="11" t="s">
        <v>220</v>
      </c>
      <c r="D44" s="11">
        <v>71000</v>
      </c>
      <c r="E44" s="11">
        <v>596248322</v>
      </c>
      <c r="F44" s="11" t="s">
        <v>225</v>
      </c>
      <c r="G44" s="12" t="s">
        <v>226</v>
      </c>
      <c r="H44" s="11" t="s">
        <v>21</v>
      </c>
      <c r="I44" s="2">
        <v>1</v>
      </c>
    </row>
    <row r="45" spans="1:9" ht="21" customHeight="1" x14ac:dyDescent="0.2">
      <c r="A45" s="10" t="s">
        <v>69</v>
      </c>
      <c r="B45" s="11" t="s">
        <v>227</v>
      </c>
      <c r="C45" s="11" t="s">
        <v>228</v>
      </c>
      <c r="D45" s="11">
        <v>79201</v>
      </c>
      <c r="E45" s="11">
        <v>554717304</v>
      </c>
      <c r="F45" s="11" t="s">
        <v>229</v>
      </c>
      <c r="G45" s="12" t="s">
        <v>230</v>
      </c>
      <c r="H45" s="11" t="s">
        <v>63</v>
      </c>
      <c r="I45" s="2">
        <v>1</v>
      </c>
    </row>
    <row r="46" spans="1:9" ht="21" customHeight="1" x14ac:dyDescent="0.2">
      <c r="A46" s="10" t="s">
        <v>69</v>
      </c>
      <c r="B46" s="11" t="s">
        <v>231</v>
      </c>
      <c r="C46" s="11" t="s">
        <v>66</v>
      </c>
      <c r="D46" s="11">
        <v>79401</v>
      </c>
      <c r="E46" s="11">
        <v>554611030</v>
      </c>
      <c r="F46" s="11" t="s">
        <v>232</v>
      </c>
      <c r="G46" s="12" t="s">
        <v>233</v>
      </c>
      <c r="H46" s="11" t="s">
        <v>118</v>
      </c>
      <c r="I46" s="2">
        <v>1</v>
      </c>
    </row>
    <row r="47" spans="1:9" ht="21" customHeight="1" x14ac:dyDescent="0.2">
      <c r="A47" s="10" t="s">
        <v>69</v>
      </c>
      <c r="B47" s="11" t="s">
        <v>234</v>
      </c>
      <c r="C47" s="11" t="s">
        <v>235</v>
      </c>
      <c r="D47" s="11">
        <v>79395</v>
      </c>
      <c r="E47" s="11">
        <v>554652607</v>
      </c>
      <c r="F47" s="11" t="s">
        <v>236</v>
      </c>
      <c r="G47" s="12" t="s">
        <v>237</v>
      </c>
      <c r="H47" s="11" t="s">
        <v>63</v>
      </c>
      <c r="I47" s="2">
        <v>1</v>
      </c>
    </row>
    <row r="48" spans="1:9" ht="21" customHeight="1" x14ac:dyDescent="0.2">
      <c r="A48" s="10" t="s">
        <v>69</v>
      </c>
      <c r="B48" s="11" t="s">
        <v>238</v>
      </c>
      <c r="C48" s="11" t="s">
        <v>239</v>
      </c>
      <c r="D48" s="11">
        <v>79501</v>
      </c>
      <c r="E48" s="11" t="s">
        <v>240</v>
      </c>
      <c r="F48" s="11" t="s">
        <v>241</v>
      </c>
      <c r="G48" s="12" t="s">
        <v>242</v>
      </c>
      <c r="H48" s="11" t="s">
        <v>63</v>
      </c>
      <c r="I48" s="2">
        <v>1</v>
      </c>
    </row>
    <row r="49" spans="1:9" ht="21" customHeight="1" x14ac:dyDescent="0.2">
      <c r="A49" s="10" t="s">
        <v>205</v>
      </c>
      <c r="B49" s="11" t="s">
        <v>243</v>
      </c>
      <c r="C49" s="11" t="s">
        <v>244</v>
      </c>
      <c r="D49" s="11">
        <v>73911</v>
      </c>
      <c r="E49" s="11" t="s">
        <v>245</v>
      </c>
      <c r="F49" s="11" t="s">
        <v>246</v>
      </c>
      <c r="G49" s="12" t="s">
        <v>247</v>
      </c>
      <c r="H49" s="11" t="s">
        <v>45</v>
      </c>
      <c r="I49" s="2">
        <v>1</v>
      </c>
    </row>
    <row r="50" spans="1:9" ht="21" customHeight="1" x14ac:dyDescent="0.2">
      <c r="A50" s="10" t="s">
        <v>69</v>
      </c>
      <c r="B50" s="11" t="s">
        <v>248</v>
      </c>
      <c r="C50" s="11" t="s">
        <v>249</v>
      </c>
      <c r="D50" s="11">
        <v>73991</v>
      </c>
      <c r="E50" s="11">
        <v>558357210</v>
      </c>
      <c r="F50" s="11" t="s">
        <v>250</v>
      </c>
      <c r="G50" s="12" t="s">
        <v>251</v>
      </c>
      <c r="H50" s="11" t="s">
        <v>45</v>
      </c>
      <c r="I50" s="2">
        <v>1</v>
      </c>
    </row>
    <row r="51" spans="1:9" ht="21" customHeight="1" x14ac:dyDescent="0.2">
      <c r="A51" s="10" t="s">
        <v>218</v>
      </c>
      <c r="B51" s="11" t="s">
        <v>252</v>
      </c>
      <c r="C51" s="11" t="s">
        <v>253</v>
      </c>
      <c r="D51" s="11">
        <v>72000</v>
      </c>
      <c r="E51" s="11">
        <v>596734528</v>
      </c>
      <c r="F51" s="11" t="s">
        <v>254</v>
      </c>
      <c r="G51" s="12" t="s">
        <v>255</v>
      </c>
      <c r="H51" s="11" t="s">
        <v>21</v>
      </c>
      <c r="I51" s="2">
        <v>1</v>
      </c>
    </row>
    <row r="52" spans="1:9" ht="21" customHeight="1" x14ac:dyDescent="0.2">
      <c r="A52" s="10" t="s">
        <v>218</v>
      </c>
      <c r="B52" s="11" t="s">
        <v>256</v>
      </c>
      <c r="C52" s="11"/>
      <c r="D52" s="11">
        <v>74783</v>
      </c>
      <c r="E52" s="11">
        <v>556309062</v>
      </c>
      <c r="F52" s="11" t="s">
        <v>257</v>
      </c>
      <c r="G52" s="12" t="s">
        <v>258</v>
      </c>
      <c r="H52" s="11" t="s">
        <v>118</v>
      </c>
      <c r="I52" s="2">
        <v>1</v>
      </c>
    </row>
    <row r="53" spans="1:9" ht="21" customHeight="1" x14ac:dyDescent="0.2">
      <c r="A53" s="10" t="s">
        <v>218</v>
      </c>
      <c r="B53" s="11" t="s">
        <v>259</v>
      </c>
      <c r="C53" s="11" t="s">
        <v>260</v>
      </c>
      <c r="D53" s="11">
        <v>74787</v>
      </c>
      <c r="E53" s="11" t="s">
        <v>261</v>
      </c>
      <c r="F53" s="11" t="s">
        <v>262</v>
      </c>
      <c r="G53" s="12" t="s">
        <v>263</v>
      </c>
      <c r="H53" s="11" t="s">
        <v>118</v>
      </c>
      <c r="I53" s="2">
        <v>1</v>
      </c>
    </row>
    <row r="54" spans="1:9" ht="21" customHeight="1" x14ac:dyDescent="0.2">
      <c r="A54" s="10" t="s">
        <v>218</v>
      </c>
      <c r="B54" s="11" t="s">
        <v>264</v>
      </c>
      <c r="C54" s="11" t="s">
        <v>265</v>
      </c>
      <c r="D54" s="11">
        <v>74784</v>
      </c>
      <c r="E54" s="11">
        <v>556309231</v>
      </c>
      <c r="F54" s="11" t="s">
        <v>266</v>
      </c>
      <c r="G54" s="12" t="s">
        <v>267</v>
      </c>
      <c r="H54" s="11" t="s">
        <v>118</v>
      </c>
      <c r="I54" s="2">
        <v>1</v>
      </c>
    </row>
    <row r="55" spans="1:9" ht="21" customHeight="1" x14ac:dyDescent="0.2">
      <c r="A55" s="10" t="s">
        <v>218</v>
      </c>
      <c r="B55" s="11" t="s">
        <v>268</v>
      </c>
      <c r="C55" s="11" t="s">
        <v>24</v>
      </c>
      <c r="D55" s="11">
        <v>74601</v>
      </c>
      <c r="E55" s="11">
        <v>553777520</v>
      </c>
      <c r="F55" s="11" t="s">
        <v>269</v>
      </c>
      <c r="G55" s="12" t="s">
        <v>270</v>
      </c>
      <c r="H55" s="11" t="s">
        <v>118</v>
      </c>
      <c r="I55" s="2">
        <v>1</v>
      </c>
    </row>
    <row r="56" spans="1:9" ht="21" customHeight="1" x14ac:dyDescent="0.2">
      <c r="A56" s="10" t="s">
        <v>218</v>
      </c>
      <c r="B56" s="11" t="s">
        <v>271</v>
      </c>
      <c r="C56" s="11" t="s">
        <v>154</v>
      </c>
      <c r="D56" s="11">
        <v>74258</v>
      </c>
      <c r="E56" s="11">
        <v>556725103</v>
      </c>
      <c r="F56" s="11" t="s">
        <v>272</v>
      </c>
      <c r="G56" s="12" t="s">
        <v>273</v>
      </c>
      <c r="H56" s="11" t="s">
        <v>34</v>
      </c>
      <c r="I56" s="2">
        <v>1</v>
      </c>
    </row>
    <row r="57" spans="1:9" ht="21" customHeight="1" x14ac:dyDescent="0.2">
      <c r="A57" s="10" t="s">
        <v>218</v>
      </c>
      <c r="B57" s="11" t="s">
        <v>274</v>
      </c>
      <c r="C57" s="11" t="s">
        <v>173</v>
      </c>
      <c r="D57" s="11">
        <v>74101</v>
      </c>
      <c r="E57" s="11">
        <v>556706115</v>
      </c>
      <c r="F57" s="11" t="s">
        <v>275</v>
      </c>
      <c r="G57" s="12" t="s">
        <v>276</v>
      </c>
      <c r="H57" s="11" t="s">
        <v>123</v>
      </c>
      <c r="I57" s="2">
        <v>1</v>
      </c>
    </row>
    <row r="58" spans="1:9" ht="21" customHeight="1" x14ac:dyDescent="0.2">
      <c r="A58" s="10" t="s">
        <v>218</v>
      </c>
      <c r="B58" s="11" t="s">
        <v>277</v>
      </c>
      <c r="C58" s="11" t="s">
        <v>207</v>
      </c>
      <c r="D58" s="11">
        <v>73601</v>
      </c>
      <c r="E58" s="11">
        <v>596411212</v>
      </c>
      <c r="F58" s="11" t="s">
        <v>278</v>
      </c>
      <c r="G58" s="12" t="s">
        <v>279</v>
      </c>
      <c r="H58" s="13" t="s">
        <v>28</v>
      </c>
      <c r="I58" s="2">
        <v>1</v>
      </c>
    </row>
    <row r="59" spans="1:9" ht="21" customHeight="1" x14ac:dyDescent="0.2">
      <c r="A59" s="10" t="s">
        <v>280</v>
      </c>
      <c r="B59" s="11" t="s">
        <v>281</v>
      </c>
      <c r="C59" s="11" t="s">
        <v>282</v>
      </c>
      <c r="D59" s="11">
        <v>73301</v>
      </c>
      <c r="E59" s="11">
        <v>552301650</v>
      </c>
      <c r="F59" s="11" t="s">
        <v>283</v>
      </c>
      <c r="G59" s="12" t="s">
        <v>284</v>
      </c>
      <c r="H59" s="13" t="s">
        <v>28</v>
      </c>
      <c r="I59" s="2">
        <v>1</v>
      </c>
    </row>
    <row r="60" spans="1:9" ht="21" customHeight="1" x14ac:dyDescent="0.2">
      <c r="A60" s="10" t="s">
        <v>285</v>
      </c>
      <c r="B60" s="11" t="s">
        <v>286</v>
      </c>
      <c r="C60" s="11" t="s">
        <v>287</v>
      </c>
      <c r="D60" s="11">
        <v>74245</v>
      </c>
      <c r="E60" s="11">
        <v>734412508</v>
      </c>
      <c r="F60" s="11" t="s">
        <v>288</v>
      </c>
      <c r="G60" s="12" t="s">
        <v>289</v>
      </c>
      <c r="H60" s="11" t="s">
        <v>34</v>
      </c>
      <c r="I60" s="2">
        <v>1</v>
      </c>
    </row>
    <row r="61" spans="1:9" ht="21" customHeight="1" x14ac:dyDescent="0.2">
      <c r="A61" s="10" t="s">
        <v>218</v>
      </c>
      <c r="B61" s="11" t="s">
        <v>290</v>
      </c>
      <c r="C61" s="11" t="s">
        <v>48</v>
      </c>
      <c r="D61" s="11">
        <v>73801</v>
      </c>
      <c r="E61" s="11" t="s">
        <v>291</v>
      </c>
      <c r="F61" s="11" t="s">
        <v>292</v>
      </c>
      <c r="G61" s="12" t="s">
        <v>293</v>
      </c>
      <c r="H61" s="11" t="s">
        <v>45</v>
      </c>
      <c r="I61" s="2">
        <v>1</v>
      </c>
    </row>
    <row r="62" spans="1:9" ht="21" customHeight="1" x14ac:dyDescent="0.2">
      <c r="A62" s="10" t="s">
        <v>218</v>
      </c>
      <c r="B62" s="11" t="s">
        <v>294</v>
      </c>
      <c r="C62" s="11" t="s">
        <v>295</v>
      </c>
      <c r="D62" s="11">
        <v>73912</v>
      </c>
      <c r="E62" s="11">
        <v>558684411</v>
      </c>
      <c r="F62" s="11" t="s">
        <v>296</v>
      </c>
      <c r="G62" s="12" t="s">
        <v>297</v>
      </c>
      <c r="H62" s="11" t="s">
        <v>45</v>
      </c>
      <c r="I62" s="2">
        <v>1</v>
      </c>
    </row>
    <row r="63" spans="1:9" ht="21" customHeight="1" x14ac:dyDescent="0.2">
      <c r="A63" s="10" t="s">
        <v>218</v>
      </c>
      <c r="B63" s="11" t="s">
        <v>298</v>
      </c>
      <c r="C63" s="11" t="s">
        <v>299</v>
      </c>
      <c r="D63" s="11">
        <v>79315</v>
      </c>
      <c r="E63" s="11">
        <v>554643129</v>
      </c>
      <c r="F63" s="11" t="s">
        <v>300</v>
      </c>
      <c r="G63" s="12" t="s">
        <v>301</v>
      </c>
      <c r="H63" s="11" t="s">
        <v>63</v>
      </c>
      <c r="I63" s="2">
        <v>1</v>
      </c>
    </row>
    <row r="64" spans="1:9" ht="21" customHeight="1" x14ac:dyDescent="0.2">
      <c r="A64" s="10" t="s">
        <v>302</v>
      </c>
      <c r="B64" s="11" t="s">
        <v>303</v>
      </c>
      <c r="C64" s="11" t="s">
        <v>304</v>
      </c>
      <c r="D64" s="11">
        <v>70900</v>
      </c>
      <c r="E64" s="11">
        <v>599524203</v>
      </c>
      <c r="F64" s="11" t="s">
        <v>305</v>
      </c>
      <c r="G64" s="12" t="s">
        <v>306</v>
      </c>
      <c r="H64" s="11" t="s">
        <v>21</v>
      </c>
      <c r="I64" s="2">
        <v>1</v>
      </c>
    </row>
    <row r="65" spans="1:9" ht="21" customHeight="1" x14ac:dyDescent="0.2">
      <c r="A65" s="10" t="s">
        <v>307</v>
      </c>
      <c r="B65" s="11" t="s">
        <v>308</v>
      </c>
      <c r="C65" s="11" t="s">
        <v>17</v>
      </c>
      <c r="D65" s="11">
        <v>70300</v>
      </c>
      <c r="E65" s="11" t="s">
        <v>309</v>
      </c>
      <c r="F65" s="11" t="s">
        <v>310</v>
      </c>
      <c r="G65" s="12" t="s">
        <v>311</v>
      </c>
      <c r="H65" s="11" t="s">
        <v>21</v>
      </c>
      <c r="I65" s="2">
        <v>1</v>
      </c>
    </row>
    <row r="66" spans="1:9" ht="21" customHeight="1" x14ac:dyDescent="0.2">
      <c r="A66" s="10" t="s">
        <v>312</v>
      </c>
      <c r="B66" s="11" t="s">
        <v>313</v>
      </c>
      <c r="C66" s="11" t="s">
        <v>24</v>
      </c>
      <c r="D66" s="11">
        <v>74695</v>
      </c>
      <c r="E66" s="11">
        <v>553711628</v>
      </c>
      <c r="F66" s="11" t="s">
        <v>314</v>
      </c>
      <c r="G66" s="12" t="s">
        <v>315</v>
      </c>
      <c r="H66" s="11" t="s">
        <v>34</v>
      </c>
      <c r="I66" s="2">
        <v>1</v>
      </c>
    </row>
    <row r="67" spans="1:9" ht="21" customHeight="1" x14ac:dyDescent="0.2">
      <c r="A67" s="10" t="s">
        <v>316</v>
      </c>
      <c r="B67" s="11" t="s">
        <v>317</v>
      </c>
      <c r="C67" s="11" t="s">
        <v>169</v>
      </c>
      <c r="D67" s="11">
        <v>74221</v>
      </c>
      <c r="E67" s="11">
        <v>556833301</v>
      </c>
      <c r="F67" s="11" t="s">
        <v>318</v>
      </c>
      <c r="G67" s="12" t="s">
        <v>319</v>
      </c>
      <c r="H67" s="11" t="s">
        <v>34</v>
      </c>
      <c r="I67" s="2">
        <v>1</v>
      </c>
    </row>
    <row r="68" spans="1:9" ht="21" customHeight="1" x14ac:dyDescent="0.2">
      <c r="A68" s="10" t="s">
        <v>320</v>
      </c>
      <c r="B68" s="11" t="s">
        <v>321</v>
      </c>
      <c r="C68" s="11" t="s">
        <v>24</v>
      </c>
      <c r="D68" s="11">
        <v>74601</v>
      </c>
      <c r="E68" s="11">
        <v>553760500</v>
      </c>
      <c r="F68" s="11" t="s">
        <v>322</v>
      </c>
      <c r="G68" s="12" t="s">
        <v>323</v>
      </c>
      <c r="H68" s="11" t="s">
        <v>34</v>
      </c>
      <c r="I68" s="2">
        <v>1</v>
      </c>
    </row>
    <row r="69" spans="1:9" ht="21" customHeight="1" x14ac:dyDescent="0.2">
      <c r="A69" s="10" t="s">
        <v>324</v>
      </c>
      <c r="B69" s="11" t="s">
        <v>325</v>
      </c>
      <c r="C69" s="11" t="s">
        <v>326</v>
      </c>
      <c r="D69" s="11">
        <v>70030</v>
      </c>
      <c r="E69" s="11">
        <v>596716755</v>
      </c>
      <c r="F69" s="11" t="s">
        <v>327</v>
      </c>
      <c r="G69" s="12" t="s">
        <v>328</v>
      </c>
      <c r="H69" s="11" t="s">
        <v>21</v>
      </c>
      <c r="I69" s="2">
        <v>1</v>
      </c>
    </row>
    <row r="70" spans="1:9" ht="21" customHeight="1" x14ac:dyDescent="0.2">
      <c r="A70" s="10" t="s">
        <v>329</v>
      </c>
      <c r="B70" s="11" t="s">
        <v>330</v>
      </c>
      <c r="C70" s="11" t="s">
        <v>331</v>
      </c>
      <c r="D70" s="11">
        <v>73506</v>
      </c>
      <c r="E70" s="11">
        <v>596311530</v>
      </c>
      <c r="F70" s="11" t="s">
        <v>332</v>
      </c>
      <c r="G70" s="12" t="s">
        <v>333</v>
      </c>
      <c r="H70" s="8" t="s">
        <v>14</v>
      </c>
      <c r="I70" s="2">
        <v>1</v>
      </c>
    </row>
    <row r="71" spans="1:9" ht="21" customHeight="1" x14ac:dyDescent="0.2">
      <c r="A71" s="10" t="s">
        <v>334</v>
      </c>
      <c r="B71" s="11" t="s">
        <v>335</v>
      </c>
      <c r="C71" s="11" t="s">
        <v>336</v>
      </c>
      <c r="D71" s="11">
        <v>70030</v>
      </c>
      <c r="E71" s="11">
        <v>597494111</v>
      </c>
      <c r="F71" s="11" t="s">
        <v>337</v>
      </c>
      <c r="G71" s="12" t="s">
        <v>338</v>
      </c>
      <c r="H71" s="11" t="s">
        <v>79</v>
      </c>
      <c r="I71" s="2">
        <v>1</v>
      </c>
    </row>
    <row r="72" spans="1:9" ht="21" customHeight="1" x14ac:dyDescent="0.2">
      <c r="A72" s="10" t="s">
        <v>339</v>
      </c>
      <c r="B72" s="11" t="s">
        <v>340</v>
      </c>
      <c r="C72" s="11" t="s">
        <v>336</v>
      </c>
      <c r="D72" s="11">
        <v>70030</v>
      </c>
      <c r="E72" s="11">
        <v>595781531</v>
      </c>
      <c r="F72" s="11" t="s">
        <v>341</v>
      </c>
      <c r="G72" s="12" t="s">
        <v>342</v>
      </c>
      <c r="H72" s="11" t="s">
        <v>79</v>
      </c>
      <c r="I72" s="2">
        <v>1</v>
      </c>
    </row>
    <row r="73" spans="1:9" ht="21" customHeight="1" x14ac:dyDescent="0.2">
      <c r="A73" s="10" t="s">
        <v>343</v>
      </c>
      <c r="B73" s="11" t="s">
        <v>344</v>
      </c>
      <c r="C73" s="11" t="s">
        <v>345</v>
      </c>
      <c r="D73" s="11">
        <v>70300</v>
      </c>
      <c r="E73" s="11">
        <v>552304232</v>
      </c>
      <c r="F73" s="11" t="s">
        <v>346</v>
      </c>
      <c r="G73" s="12" t="s">
        <v>347</v>
      </c>
      <c r="H73" s="11" t="s">
        <v>21</v>
      </c>
      <c r="I73" s="2">
        <v>1</v>
      </c>
    </row>
    <row r="74" spans="1:9" ht="21" customHeight="1" x14ac:dyDescent="0.2">
      <c r="A74" s="10" t="s">
        <v>348</v>
      </c>
      <c r="B74" s="11" t="s">
        <v>349</v>
      </c>
      <c r="C74" s="11" t="s">
        <v>345</v>
      </c>
      <c r="D74" s="11">
        <v>70300</v>
      </c>
      <c r="E74" s="11">
        <v>555503101</v>
      </c>
      <c r="F74" s="11" t="s">
        <v>350</v>
      </c>
      <c r="G74" s="12" t="s">
        <v>351</v>
      </c>
      <c r="H74" s="11" t="s">
        <v>21</v>
      </c>
      <c r="I74" s="2">
        <v>1</v>
      </c>
    </row>
    <row r="75" spans="1:9" ht="21" customHeight="1" x14ac:dyDescent="0.2">
      <c r="A75" s="10" t="s">
        <v>352</v>
      </c>
      <c r="B75" s="11" t="s">
        <v>353</v>
      </c>
      <c r="C75" s="11" t="s">
        <v>354</v>
      </c>
      <c r="D75" s="11">
        <v>70800</v>
      </c>
      <c r="E75" s="11" t="s">
        <v>355</v>
      </c>
      <c r="F75" s="11" t="s">
        <v>356</v>
      </c>
      <c r="G75" s="12" t="s">
        <v>357</v>
      </c>
      <c r="H75" s="11" t="s">
        <v>21</v>
      </c>
      <c r="I75" s="2">
        <v>1</v>
      </c>
    </row>
    <row r="76" spans="1:9" ht="21" customHeight="1" x14ac:dyDescent="0.2">
      <c r="A76" s="10" t="s">
        <v>358</v>
      </c>
      <c r="B76" s="11" t="s">
        <v>359</v>
      </c>
      <c r="C76" s="11" t="s">
        <v>354</v>
      </c>
      <c r="D76" s="11">
        <v>70800</v>
      </c>
      <c r="E76" s="11">
        <v>596940660</v>
      </c>
      <c r="F76" s="11" t="s">
        <v>360</v>
      </c>
      <c r="G76" s="12" t="s">
        <v>361</v>
      </c>
      <c r="H76" s="11" t="s">
        <v>21</v>
      </c>
      <c r="I76" s="2">
        <v>1</v>
      </c>
    </row>
    <row r="77" spans="1:9" ht="21" customHeight="1" x14ac:dyDescent="0.2">
      <c r="A77" s="10" t="s">
        <v>362</v>
      </c>
      <c r="B77" s="11" t="s">
        <v>363</v>
      </c>
      <c r="C77" s="11" t="s">
        <v>354</v>
      </c>
      <c r="D77" s="11">
        <v>70800</v>
      </c>
      <c r="E77" s="11">
        <v>597317790</v>
      </c>
      <c r="F77" s="11" t="s">
        <v>364</v>
      </c>
      <c r="G77" s="12" t="s">
        <v>365</v>
      </c>
      <c r="H77" s="11" t="s">
        <v>21</v>
      </c>
      <c r="I77" s="2">
        <v>1</v>
      </c>
    </row>
    <row r="78" spans="1:9" ht="21" customHeight="1" x14ac:dyDescent="0.2">
      <c r="A78" s="10" t="s">
        <v>366</v>
      </c>
      <c r="B78" s="11" t="s">
        <v>367</v>
      </c>
      <c r="C78" s="11" t="s">
        <v>354</v>
      </c>
      <c r="D78" s="11">
        <v>70861</v>
      </c>
      <c r="E78" s="11">
        <v>596912253</v>
      </c>
      <c r="F78" s="11" t="s">
        <v>368</v>
      </c>
      <c r="G78" s="12" t="s">
        <v>369</v>
      </c>
      <c r="H78" s="11" t="s">
        <v>21</v>
      </c>
      <c r="I78" s="2">
        <v>1</v>
      </c>
    </row>
    <row r="79" spans="1:9" ht="21" customHeight="1" x14ac:dyDescent="0.2">
      <c r="A79" s="10" t="s">
        <v>370</v>
      </c>
      <c r="B79" s="11" t="s">
        <v>371</v>
      </c>
      <c r="C79" s="11" t="s">
        <v>372</v>
      </c>
      <c r="D79" s="11">
        <v>70200</v>
      </c>
      <c r="E79" s="11">
        <v>596118465</v>
      </c>
      <c r="F79" s="11" t="s">
        <v>373</v>
      </c>
      <c r="G79" s="12" t="s">
        <v>374</v>
      </c>
      <c r="H79" s="11" t="s">
        <v>79</v>
      </c>
      <c r="I79" s="2">
        <v>1</v>
      </c>
    </row>
    <row r="80" spans="1:9" ht="21" customHeight="1" x14ac:dyDescent="0.2">
      <c r="A80" s="10" t="s">
        <v>375</v>
      </c>
      <c r="B80" s="11" t="s">
        <v>376</v>
      </c>
      <c r="C80" s="11" t="s">
        <v>304</v>
      </c>
      <c r="D80" s="11">
        <v>70900</v>
      </c>
      <c r="E80" s="11">
        <v>596628813</v>
      </c>
      <c r="F80" s="11" t="s">
        <v>377</v>
      </c>
      <c r="G80" s="12" t="s">
        <v>378</v>
      </c>
      <c r="H80" s="11" t="s">
        <v>21</v>
      </c>
      <c r="I80" s="2">
        <v>1</v>
      </c>
    </row>
    <row r="81" spans="1:9" ht="21" customHeight="1" x14ac:dyDescent="0.2">
      <c r="A81" s="10" t="s">
        <v>379</v>
      </c>
      <c r="B81" s="11" t="s">
        <v>380</v>
      </c>
      <c r="C81" s="11" t="s">
        <v>381</v>
      </c>
      <c r="D81" s="11">
        <v>70900</v>
      </c>
      <c r="E81" s="11" t="s">
        <v>382</v>
      </c>
      <c r="F81" s="11" t="s">
        <v>383</v>
      </c>
      <c r="G81" s="12" t="s">
        <v>384</v>
      </c>
      <c r="H81" s="11" t="s">
        <v>21</v>
      </c>
      <c r="I81" s="2">
        <v>1</v>
      </c>
    </row>
    <row r="82" spans="1:9" ht="21" customHeight="1" x14ac:dyDescent="0.2">
      <c r="A82" s="10" t="s">
        <v>385</v>
      </c>
      <c r="B82" s="11" t="s">
        <v>386</v>
      </c>
      <c r="C82" s="11" t="s">
        <v>17</v>
      </c>
      <c r="D82" s="11">
        <v>70200</v>
      </c>
      <c r="E82" s="11">
        <v>596114985</v>
      </c>
      <c r="F82" s="11" t="s">
        <v>387</v>
      </c>
      <c r="G82" s="12" t="s">
        <v>388</v>
      </c>
      <c r="H82" s="11" t="s">
        <v>79</v>
      </c>
      <c r="I82" s="2">
        <v>1</v>
      </c>
    </row>
    <row r="83" spans="1:9" ht="21" customHeight="1" x14ac:dyDescent="0.2">
      <c r="A83" s="10" t="s">
        <v>389</v>
      </c>
      <c r="B83" s="11" t="s">
        <v>390</v>
      </c>
      <c r="C83" s="11" t="s">
        <v>24</v>
      </c>
      <c r="D83" s="11">
        <v>74705</v>
      </c>
      <c r="E83" s="11">
        <v>555538146</v>
      </c>
      <c r="F83" s="11" t="s">
        <v>391</v>
      </c>
      <c r="G83" s="12" t="s">
        <v>392</v>
      </c>
      <c r="H83" s="11" t="s">
        <v>34</v>
      </c>
      <c r="I83" s="2">
        <v>1</v>
      </c>
    </row>
    <row r="84" spans="1:9" ht="21" customHeight="1" x14ac:dyDescent="0.2">
      <c r="A84" s="10" t="s">
        <v>339</v>
      </c>
      <c r="B84" s="11" t="s">
        <v>393</v>
      </c>
      <c r="C84" s="11" t="s">
        <v>24</v>
      </c>
      <c r="D84" s="11">
        <v>74666</v>
      </c>
      <c r="E84" s="11">
        <v>553627952</v>
      </c>
      <c r="F84" s="11" t="s">
        <v>394</v>
      </c>
      <c r="G84" s="12" t="s">
        <v>395</v>
      </c>
      <c r="H84" s="11" t="s">
        <v>34</v>
      </c>
      <c r="I84" s="2">
        <v>1</v>
      </c>
    </row>
    <row r="85" spans="1:9" ht="21" customHeight="1" x14ac:dyDescent="0.2">
      <c r="A85" s="10" t="s">
        <v>396</v>
      </c>
      <c r="B85" s="11" t="s">
        <v>397</v>
      </c>
      <c r="C85" s="11" t="s">
        <v>24</v>
      </c>
      <c r="D85" s="11">
        <v>74601</v>
      </c>
      <c r="E85" s="11">
        <v>553621580</v>
      </c>
      <c r="F85" s="11" t="s">
        <v>398</v>
      </c>
      <c r="G85" s="12" t="s">
        <v>399</v>
      </c>
      <c r="H85" s="11" t="s">
        <v>34</v>
      </c>
      <c r="I85" s="2">
        <v>1</v>
      </c>
    </row>
    <row r="86" spans="1:9" ht="21" customHeight="1" x14ac:dyDescent="0.2">
      <c r="A86" s="10" t="s">
        <v>400</v>
      </c>
      <c r="B86" s="11">
        <v>2066</v>
      </c>
      <c r="C86" s="11" t="s">
        <v>401</v>
      </c>
      <c r="D86" s="11">
        <v>74901</v>
      </c>
      <c r="E86" s="11">
        <v>556300244</v>
      </c>
      <c r="F86" s="11" t="s">
        <v>402</v>
      </c>
      <c r="G86" s="12" t="s">
        <v>403</v>
      </c>
      <c r="H86" s="11" t="s">
        <v>123</v>
      </c>
      <c r="I86" s="2">
        <v>1</v>
      </c>
    </row>
    <row r="87" spans="1:9" ht="21" customHeight="1" x14ac:dyDescent="0.2">
      <c r="A87" s="10" t="s">
        <v>404</v>
      </c>
      <c r="B87" s="11" t="s">
        <v>405</v>
      </c>
      <c r="C87" s="11" t="s">
        <v>17</v>
      </c>
      <c r="D87" s="11">
        <v>70200</v>
      </c>
      <c r="E87" s="11" t="s">
        <v>406</v>
      </c>
      <c r="F87" s="11" t="s">
        <v>407</v>
      </c>
      <c r="G87" s="12" t="s">
        <v>408</v>
      </c>
      <c r="H87" s="11" t="s">
        <v>79</v>
      </c>
      <c r="I87" s="2">
        <v>1</v>
      </c>
    </row>
    <row r="88" spans="1:9" ht="21" customHeight="1" x14ac:dyDescent="0.2">
      <c r="A88" s="10" t="s">
        <v>409</v>
      </c>
      <c r="B88" s="11" t="s">
        <v>410</v>
      </c>
      <c r="C88" s="11" t="s">
        <v>24</v>
      </c>
      <c r="D88" s="11">
        <v>74601</v>
      </c>
      <c r="E88" s="11">
        <v>553759160</v>
      </c>
      <c r="F88" s="11" t="s">
        <v>411</v>
      </c>
      <c r="G88" s="12" t="s">
        <v>412</v>
      </c>
      <c r="H88" s="11" t="s">
        <v>34</v>
      </c>
      <c r="I88" s="2">
        <v>1</v>
      </c>
    </row>
    <row r="89" spans="1:9" ht="21" customHeight="1" x14ac:dyDescent="0.2">
      <c r="A89" s="10" t="s">
        <v>400</v>
      </c>
      <c r="B89" s="11" t="s">
        <v>413</v>
      </c>
      <c r="C89" s="11" t="s">
        <v>158</v>
      </c>
      <c r="D89" s="11">
        <v>74235</v>
      </c>
      <c r="E89" s="11">
        <v>556730172</v>
      </c>
      <c r="F89" s="11" t="s">
        <v>402</v>
      </c>
      <c r="G89" s="12" t="s">
        <v>414</v>
      </c>
      <c r="H89" s="11" t="s">
        <v>123</v>
      </c>
      <c r="I89" s="2">
        <v>1</v>
      </c>
    </row>
    <row r="90" spans="1:9" ht="21" customHeight="1" x14ac:dyDescent="0.2">
      <c r="A90" s="10" t="s">
        <v>415</v>
      </c>
      <c r="B90" s="11" t="s">
        <v>416</v>
      </c>
      <c r="C90" s="11" t="s">
        <v>24</v>
      </c>
      <c r="D90" s="11">
        <v>74601</v>
      </c>
      <c r="E90" s="11">
        <v>553821906</v>
      </c>
      <c r="F90" s="11" t="s">
        <v>417</v>
      </c>
      <c r="G90" s="12" t="s">
        <v>418</v>
      </c>
      <c r="H90" s="11" t="s">
        <v>34</v>
      </c>
      <c r="I90" s="2">
        <v>1</v>
      </c>
    </row>
    <row r="91" spans="1:9" ht="21" customHeight="1" x14ac:dyDescent="0.2">
      <c r="A91" s="10" t="s">
        <v>419</v>
      </c>
      <c r="B91" s="11" t="s">
        <v>420</v>
      </c>
      <c r="C91" s="11" t="s">
        <v>24</v>
      </c>
      <c r="D91" s="11">
        <v>74621</v>
      </c>
      <c r="E91" s="11" t="s">
        <v>421</v>
      </c>
      <c r="F91" s="11" t="s">
        <v>422</v>
      </c>
      <c r="G91" s="12" t="s">
        <v>423</v>
      </c>
      <c r="H91" s="11" t="s">
        <v>34</v>
      </c>
      <c r="I91" s="2">
        <v>1</v>
      </c>
    </row>
    <row r="92" spans="1:9" ht="21" customHeight="1" x14ac:dyDescent="0.2">
      <c r="A92" s="10" t="s">
        <v>343</v>
      </c>
      <c r="B92" s="11" t="s">
        <v>424</v>
      </c>
      <c r="C92" s="11" t="s">
        <v>425</v>
      </c>
      <c r="D92" s="11">
        <v>73301</v>
      </c>
      <c r="E92" s="11">
        <v>596348161</v>
      </c>
      <c r="F92" s="11" t="s">
        <v>426</v>
      </c>
      <c r="G92" s="12" t="s">
        <v>427</v>
      </c>
      <c r="H92" s="13" t="s">
        <v>28</v>
      </c>
      <c r="I92" s="2">
        <v>1</v>
      </c>
    </row>
    <row r="93" spans="1:9" ht="21" customHeight="1" x14ac:dyDescent="0.2">
      <c r="A93" s="10" t="s">
        <v>419</v>
      </c>
      <c r="B93" s="11" t="s">
        <v>428</v>
      </c>
      <c r="C93" s="11" t="s">
        <v>429</v>
      </c>
      <c r="D93" s="11">
        <v>73301</v>
      </c>
      <c r="E93" s="11">
        <v>596311774</v>
      </c>
      <c r="F93" s="11" t="s">
        <v>430</v>
      </c>
      <c r="G93" s="12" t="s">
        <v>431</v>
      </c>
      <c r="H93" s="13" t="s">
        <v>28</v>
      </c>
      <c r="I93" s="2">
        <v>1</v>
      </c>
    </row>
    <row r="94" spans="1:9" ht="21" customHeight="1" x14ac:dyDescent="0.2">
      <c r="A94" s="10" t="s">
        <v>432</v>
      </c>
      <c r="B94" s="11" t="s">
        <v>433</v>
      </c>
      <c r="C94" s="11" t="s">
        <v>434</v>
      </c>
      <c r="D94" s="11">
        <v>73506</v>
      </c>
      <c r="E94" s="11">
        <v>596311319</v>
      </c>
      <c r="F94" s="11" t="s">
        <v>435</v>
      </c>
      <c r="G94" s="12" t="s">
        <v>436</v>
      </c>
      <c r="H94" s="13" t="s">
        <v>28</v>
      </c>
      <c r="I94" s="2">
        <v>1</v>
      </c>
    </row>
    <row r="95" spans="1:9" ht="21" customHeight="1" x14ac:dyDescent="0.2">
      <c r="A95" s="10" t="s">
        <v>437</v>
      </c>
      <c r="B95" s="11" t="s">
        <v>438</v>
      </c>
      <c r="C95" s="11" t="s">
        <v>163</v>
      </c>
      <c r="D95" s="11">
        <v>74401</v>
      </c>
      <c r="E95" s="11">
        <v>556836551</v>
      </c>
      <c r="F95" s="11" t="s">
        <v>439</v>
      </c>
      <c r="G95" s="12" t="s">
        <v>440</v>
      </c>
      <c r="H95" s="11" t="s">
        <v>34</v>
      </c>
      <c r="I95" s="2">
        <v>1</v>
      </c>
    </row>
    <row r="96" spans="1:9" ht="21" customHeight="1" x14ac:dyDescent="0.2">
      <c r="A96" s="10" t="s">
        <v>441</v>
      </c>
      <c r="B96" s="11" t="s">
        <v>442</v>
      </c>
      <c r="C96" s="11" t="s">
        <v>173</v>
      </c>
      <c r="D96" s="11">
        <v>74101</v>
      </c>
      <c r="E96" s="11" t="s">
        <v>443</v>
      </c>
      <c r="F96" s="11" t="s">
        <v>444</v>
      </c>
      <c r="G96" s="12" t="s">
        <v>445</v>
      </c>
      <c r="H96" s="11" t="s">
        <v>123</v>
      </c>
      <c r="I96" s="2">
        <v>1</v>
      </c>
    </row>
    <row r="97" spans="1:9" ht="21" customHeight="1" x14ac:dyDescent="0.2">
      <c r="A97" s="10" t="s">
        <v>446</v>
      </c>
      <c r="B97" s="11" t="s">
        <v>447</v>
      </c>
      <c r="C97" s="11" t="s">
        <v>173</v>
      </c>
      <c r="D97" s="11">
        <v>74101</v>
      </c>
      <c r="E97" s="11">
        <v>556706301</v>
      </c>
      <c r="F97" s="11" t="s">
        <v>448</v>
      </c>
      <c r="G97" s="12" t="s">
        <v>449</v>
      </c>
      <c r="H97" s="11" t="s">
        <v>123</v>
      </c>
      <c r="I97" s="2">
        <v>1</v>
      </c>
    </row>
    <row r="98" spans="1:9" ht="21" customHeight="1" x14ac:dyDescent="0.2">
      <c r="A98" s="10" t="s">
        <v>400</v>
      </c>
      <c r="B98" s="11" t="s">
        <v>450</v>
      </c>
      <c r="C98" s="11" t="s">
        <v>451</v>
      </c>
      <c r="D98" s="11">
        <v>73601</v>
      </c>
      <c r="E98" s="11" t="s">
        <v>452</v>
      </c>
      <c r="F98" s="11" t="s">
        <v>453</v>
      </c>
      <c r="G98" s="12" t="s">
        <v>454</v>
      </c>
      <c r="H98" s="13" t="s">
        <v>28</v>
      </c>
      <c r="I98" s="2">
        <v>1</v>
      </c>
    </row>
    <row r="99" spans="1:9" ht="21" customHeight="1" x14ac:dyDescent="0.2">
      <c r="A99" s="10" t="s">
        <v>455</v>
      </c>
      <c r="B99" s="11" t="s">
        <v>456</v>
      </c>
      <c r="C99" s="11" t="s">
        <v>451</v>
      </c>
      <c r="D99" s="11">
        <v>73601</v>
      </c>
      <c r="E99" s="11">
        <v>596884811</v>
      </c>
      <c r="F99" s="11" t="s">
        <v>457</v>
      </c>
      <c r="G99" s="12" t="s">
        <v>458</v>
      </c>
      <c r="H99" s="13" t="s">
        <v>28</v>
      </c>
      <c r="I99" s="2">
        <v>1</v>
      </c>
    </row>
    <row r="100" spans="1:9" ht="21" customHeight="1" x14ac:dyDescent="0.2">
      <c r="A100" s="10" t="s">
        <v>400</v>
      </c>
      <c r="B100" s="11" t="s">
        <v>459</v>
      </c>
      <c r="C100" s="11" t="s">
        <v>460</v>
      </c>
      <c r="D100" s="11">
        <v>73564</v>
      </c>
      <c r="E100" s="11" t="s">
        <v>461</v>
      </c>
      <c r="F100" s="11" t="s">
        <v>462</v>
      </c>
      <c r="G100" s="12" t="s">
        <v>463</v>
      </c>
      <c r="H100" s="13" t="s">
        <v>28</v>
      </c>
      <c r="I100" s="2">
        <v>1</v>
      </c>
    </row>
    <row r="101" spans="1:9" ht="21" customHeight="1" x14ac:dyDescent="0.2">
      <c r="A101" s="10" t="s">
        <v>339</v>
      </c>
      <c r="B101" s="11" t="s">
        <v>464</v>
      </c>
      <c r="C101" s="11" t="s">
        <v>207</v>
      </c>
      <c r="D101" s="11">
        <v>73601</v>
      </c>
      <c r="E101" s="11">
        <v>596410498</v>
      </c>
      <c r="F101" s="11" t="s">
        <v>465</v>
      </c>
      <c r="G101" s="12" t="s">
        <v>466</v>
      </c>
      <c r="H101" s="13" t="s">
        <v>28</v>
      </c>
      <c r="I101" s="2">
        <v>1</v>
      </c>
    </row>
    <row r="102" spans="1:9" ht="21" customHeight="1" x14ac:dyDescent="0.2">
      <c r="A102" s="10" t="s">
        <v>362</v>
      </c>
      <c r="B102" s="11" t="s">
        <v>467</v>
      </c>
      <c r="C102" s="11" t="s">
        <v>178</v>
      </c>
      <c r="D102" s="11">
        <v>73701</v>
      </c>
      <c r="E102" s="11">
        <v>558712649</v>
      </c>
      <c r="F102" s="11" t="s">
        <v>468</v>
      </c>
      <c r="G102" s="12" t="s">
        <v>469</v>
      </c>
      <c r="H102" s="13" t="s">
        <v>14</v>
      </c>
      <c r="I102" s="2">
        <v>1</v>
      </c>
    </row>
    <row r="103" spans="1:9" ht="21" customHeight="1" x14ac:dyDescent="0.2">
      <c r="A103" s="10" t="s">
        <v>470</v>
      </c>
      <c r="B103" s="11" t="s">
        <v>471</v>
      </c>
      <c r="C103" s="11" t="s">
        <v>472</v>
      </c>
      <c r="D103" s="11">
        <v>73601</v>
      </c>
      <c r="E103" s="11">
        <v>596811132</v>
      </c>
      <c r="F103" s="11" t="s">
        <v>473</v>
      </c>
      <c r="G103" s="12" t="s">
        <v>474</v>
      </c>
      <c r="H103" s="13" t="s">
        <v>28</v>
      </c>
      <c r="I103" s="2">
        <v>1</v>
      </c>
    </row>
    <row r="104" spans="1:9" ht="21" customHeight="1" x14ac:dyDescent="0.2">
      <c r="A104" s="10" t="s">
        <v>400</v>
      </c>
      <c r="B104" s="11" t="s">
        <v>475</v>
      </c>
      <c r="C104" s="11" t="s">
        <v>476</v>
      </c>
      <c r="D104" s="11">
        <v>73581</v>
      </c>
      <c r="E104" s="11">
        <v>596097999</v>
      </c>
      <c r="F104" s="11" t="s">
        <v>477</v>
      </c>
      <c r="G104" s="12" t="s">
        <v>478</v>
      </c>
      <c r="H104" s="13" t="s">
        <v>28</v>
      </c>
      <c r="I104" s="2">
        <v>1</v>
      </c>
    </row>
    <row r="105" spans="1:9" ht="21" customHeight="1" x14ac:dyDescent="0.2">
      <c r="A105" s="10" t="s">
        <v>479</v>
      </c>
      <c r="B105" s="11" t="s">
        <v>480</v>
      </c>
      <c r="C105" s="11" t="s">
        <v>178</v>
      </c>
      <c r="D105" s="11">
        <v>73701</v>
      </c>
      <c r="E105" s="11">
        <v>558746149</v>
      </c>
      <c r="F105" s="11" t="s">
        <v>481</v>
      </c>
      <c r="G105" s="12" t="s">
        <v>482</v>
      </c>
      <c r="H105" s="13" t="s">
        <v>14</v>
      </c>
      <c r="I105" s="2">
        <v>1</v>
      </c>
    </row>
    <row r="106" spans="1:9" ht="21" customHeight="1" x14ac:dyDescent="0.2">
      <c r="A106" s="10" t="s">
        <v>483</v>
      </c>
      <c r="B106" s="11" t="s">
        <v>484</v>
      </c>
      <c r="C106" s="11" t="s">
        <v>48</v>
      </c>
      <c r="D106" s="11">
        <v>73801</v>
      </c>
      <c r="E106" s="11">
        <v>558406111</v>
      </c>
      <c r="F106" s="11" t="s">
        <v>485</v>
      </c>
      <c r="G106" s="12" t="s">
        <v>486</v>
      </c>
      <c r="H106" s="11" t="s">
        <v>45</v>
      </c>
      <c r="I106" s="2">
        <v>1</v>
      </c>
    </row>
    <row r="107" spans="1:9" ht="21" customHeight="1" x14ac:dyDescent="0.2">
      <c r="A107" s="10" t="s">
        <v>487</v>
      </c>
      <c r="B107" s="11" t="s">
        <v>488</v>
      </c>
      <c r="C107" s="11" t="s">
        <v>249</v>
      </c>
      <c r="D107" s="11">
        <v>73991</v>
      </c>
      <c r="E107" s="11">
        <v>558357811</v>
      </c>
      <c r="F107" s="11" t="s">
        <v>489</v>
      </c>
      <c r="G107" s="12" t="s">
        <v>490</v>
      </c>
      <c r="H107" s="11" t="s">
        <v>45</v>
      </c>
      <c r="I107" s="2">
        <v>1</v>
      </c>
    </row>
    <row r="108" spans="1:9" ht="21" customHeight="1" x14ac:dyDescent="0.2">
      <c r="A108" s="10" t="s">
        <v>419</v>
      </c>
      <c r="B108" s="11" t="s">
        <v>491</v>
      </c>
      <c r="C108" s="11" t="s">
        <v>48</v>
      </c>
      <c r="D108" s="11">
        <v>73801</v>
      </c>
      <c r="E108" s="11">
        <v>558630019</v>
      </c>
      <c r="F108" s="11" t="s">
        <v>492</v>
      </c>
      <c r="G108" s="12" t="s">
        <v>493</v>
      </c>
      <c r="H108" s="11" t="s">
        <v>45</v>
      </c>
      <c r="I108" s="2">
        <v>1</v>
      </c>
    </row>
    <row r="109" spans="1:9" ht="21" customHeight="1" x14ac:dyDescent="0.2">
      <c r="A109" s="10" t="s">
        <v>494</v>
      </c>
      <c r="B109" s="11" t="s">
        <v>491</v>
      </c>
      <c r="C109" s="11" t="s">
        <v>48</v>
      </c>
      <c r="D109" s="11">
        <v>73801</v>
      </c>
      <c r="E109" s="11">
        <v>558630041</v>
      </c>
      <c r="F109" s="11" t="s">
        <v>495</v>
      </c>
      <c r="G109" s="12" t="s">
        <v>496</v>
      </c>
      <c r="H109" s="11" t="s">
        <v>45</v>
      </c>
      <c r="I109" s="2">
        <v>1</v>
      </c>
    </row>
    <row r="110" spans="1:9" ht="21" customHeight="1" x14ac:dyDescent="0.2">
      <c r="A110" s="10" t="s">
        <v>497</v>
      </c>
      <c r="B110" s="11" t="s">
        <v>498</v>
      </c>
      <c r="C110" s="11" t="s">
        <v>48</v>
      </c>
      <c r="D110" s="11">
        <v>73801</v>
      </c>
      <c r="E110" s="11">
        <v>558421203</v>
      </c>
      <c r="F110" s="11" t="s">
        <v>499</v>
      </c>
      <c r="G110" s="12" t="s">
        <v>500</v>
      </c>
      <c r="H110" s="11" t="s">
        <v>45</v>
      </c>
      <c r="I110" s="2">
        <v>1</v>
      </c>
    </row>
    <row r="111" spans="1:9" ht="21" customHeight="1" x14ac:dyDescent="0.2">
      <c r="A111" s="10" t="s">
        <v>501</v>
      </c>
      <c r="B111" s="11" t="s">
        <v>502</v>
      </c>
      <c r="C111" s="11" t="s">
        <v>48</v>
      </c>
      <c r="D111" s="11">
        <v>73801</v>
      </c>
      <c r="E111" s="11">
        <v>558621792</v>
      </c>
      <c r="F111" s="11" t="s">
        <v>503</v>
      </c>
      <c r="G111" s="12" t="s">
        <v>504</v>
      </c>
      <c r="H111" s="11" t="s">
        <v>45</v>
      </c>
      <c r="I111" s="2">
        <v>1</v>
      </c>
    </row>
    <row r="112" spans="1:9" ht="21" customHeight="1" x14ac:dyDescent="0.2">
      <c r="A112" s="10" t="s">
        <v>505</v>
      </c>
      <c r="B112" s="11" t="s">
        <v>506</v>
      </c>
      <c r="C112" s="11" t="s">
        <v>66</v>
      </c>
      <c r="D112" s="11">
        <v>79401</v>
      </c>
      <c r="E112" s="11">
        <v>554637151</v>
      </c>
      <c r="F112" s="11" t="s">
        <v>507</v>
      </c>
      <c r="G112" s="12" t="s">
        <v>508</v>
      </c>
      <c r="H112" s="11" t="s">
        <v>118</v>
      </c>
      <c r="I112" s="2">
        <v>1</v>
      </c>
    </row>
    <row r="113" spans="1:9" ht="21" customHeight="1" x14ac:dyDescent="0.2">
      <c r="A113" s="10" t="s">
        <v>509</v>
      </c>
      <c r="B113" s="11" t="s">
        <v>510</v>
      </c>
      <c r="C113" s="11" t="s">
        <v>235</v>
      </c>
      <c r="D113" s="11">
        <v>79395</v>
      </c>
      <c r="E113" s="11">
        <v>554652631</v>
      </c>
      <c r="F113" s="11" t="s">
        <v>511</v>
      </c>
      <c r="G113" s="12" t="s">
        <v>512</v>
      </c>
      <c r="H113" s="11" t="s">
        <v>63</v>
      </c>
      <c r="I113" s="2">
        <v>1</v>
      </c>
    </row>
    <row r="114" spans="1:9" ht="21" customHeight="1" x14ac:dyDescent="0.2">
      <c r="A114" s="10" t="s">
        <v>513</v>
      </c>
      <c r="B114" s="11" t="s">
        <v>514</v>
      </c>
      <c r="C114" s="11" t="s">
        <v>66</v>
      </c>
      <c r="D114" s="11">
        <v>79401</v>
      </c>
      <c r="E114" s="11">
        <v>554613075</v>
      </c>
      <c r="F114" s="11" t="s">
        <v>515</v>
      </c>
      <c r="G114" s="12" t="s">
        <v>516</v>
      </c>
      <c r="H114" s="11" t="s">
        <v>118</v>
      </c>
      <c r="I114" s="2">
        <v>1</v>
      </c>
    </row>
    <row r="115" spans="1:9" ht="21" customHeight="1" x14ac:dyDescent="0.2">
      <c r="A115" s="10" t="s">
        <v>517</v>
      </c>
      <c r="B115" s="11" t="s">
        <v>518</v>
      </c>
      <c r="C115" s="11" t="s">
        <v>66</v>
      </c>
      <c r="D115" s="11">
        <v>79401</v>
      </c>
      <c r="E115" s="11">
        <v>554611557</v>
      </c>
      <c r="F115" s="11" t="s">
        <v>519</v>
      </c>
      <c r="G115" s="12" t="s">
        <v>520</v>
      </c>
      <c r="H115" s="11" t="s">
        <v>118</v>
      </c>
      <c r="I115" s="2">
        <v>1</v>
      </c>
    </row>
    <row r="116" spans="1:9" ht="21" customHeight="1" x14ac:dyDescent="0.2">
      <c r="A116" s="10" t="s">
        <v>521</v>
      </c>
      <c r="B116" s="11" t="s">
        <v>522</v>
      </c>
      <c r="C116" s="11" t="s">
        <v>220</v>
      </c>
      <c r="D116" s="11">
        <v>71000</v>
      </c>
      <c r="E116" s="11">
        <v>596237681</v>
      </c>
      <c r="F116" s="11" t="s">
        <v>523</v>
      </c>
      <c r="G116" s="12" t="s">
        <v>524</v>
      </c>
      <c r="H116" s="11" t="s">
        <v>21</v>
      </c>
      <c r="I116" s="2">
        <v>1</v>
      </c>
    </row>
    <row r="117" spans="1:9" ht="21" customHeight="1" x14ac:dyDescent="0.2">
      <c r="A117" s="10" t="s">
        <v>521</v>
      </c>
      <c r="B117" s="11" t="s">
        <v>525</v>
      </c>
      <c r="C117" s="11" t="s">
        <v>336</v>
      </c>
      <c r="D117" s="11">
        <v>70030</v>
      </c>
      <c r="E117" s="11">
        <v>596746805</v>
      </c>
      <c r="F117" s="11" t="s">
        <v>526</v>
      </c>
      <c r="G117" s="12" t="s">
        <v>527</v>
      </c>
      <c r="H117" s="11" t="s">
        <v>21</v>
      </c>
      <c r="I117" s="2">
        <v>1</v>
      </c>
    </row>
    <row r="118" spans="1:9" ht="21" customHeight="1" x14ac:dyDescent="0.2">
      <c r="A118" s="10" t="s">
        <v>528</v>
      </c>
      <c r="B118" s="11" t="s">
        <v>529</v>
      </c>
      <c r="C118" s="11" t="s">
        <v>228</v>
      </c>
      <c r="D118" s="11">
        <v>79201</v>
      </c>
      <c r="E118" s="11">
        <v>555559711</v>
      </c>
      <c r="F118" s="11" t="s">
        <v>530</v>
      </c>
      <c r="G118" s="12" t="s">
        <v>531</v>
      </c>
      <c r="H118" s="11" t="s">
        <v>63</v>
      </c>
      <c r="I118" s="2">
        <v>1</v>
      </c>
    </row>
    <row r="119" spans="1:9" ht="21" customHeight="1" x14ac:dyDescent="0.2">
      <c r="A119" s="10" t="s">
        <v>501</v>
      </c>
      <c r="B119" s="11" t="s">
        <v>532</v>
      </c>
      <c r="C119" s="11" t="s">
        <v>228</v>
      </c>
      <c r="D119" s="11">
        <v>79201</v>
      </c>
      <c r="E119" s="11" t="s">
        <v>533</v>
      </c>
      <c r="F119" s="11" t="s">
        <v>534</v>
      </c>
      <c r="G119" s="12" t="s">
        <v>535</v>
      </c>
      <c r="H119" s="11" t="s">
        <v>63</v>
      </c>
      <c r="I119" s="2">
        <v>1</v>
      </c>
    </row>
    <row r="120" spans="1:9" ht="21" customHeight="1" x14ac:dyDescent="0.2">
      <c r="A120" s="10" t="s">
        <v>536</v>
      </c>
      <c r="B120" s="11" t="s">
        <v>537</v>
      </c>
      <c r="C120" s="11" t="s">
        <v>66</v>
      </c>
      <c r="D120" s="11">
        <v>79401</v>
      </c>
      <c r="E120" s="11">
        <v>554637460</v>
      </c>
      <c r="F120" s="11" t="s">
        <v>538</v>
      </c>
      <c r="G120" s="12" t="s">
        <v>539</v>
      </c>
      <c r="H120" s="11" t="s">
        <v>118</v>
      </c>
      <c r="I120" s="2">
        <v>1</v>
      </c>
    </row>
    <row r="121" spans="1:9" ht="21" customHeight="1" x14ac:dyDescent="0.2">
      <c r="A121" s="10" t="s">
        <v>540</v>
      </c>
      <c r="B121" s="11" t="s">
        <v>541</v>
      </c>
      <c r="C121" s="11" t="s">
        <v>24</v>
      </c>
      <c r="D121" s="11">
        <v>74601</v>
      </c>
      <c r="E121" s="11">
        <v>553710542</v>
      </c>
      <c r="F121" s="11" t="s">
        <v>542</v>
      </c>
      <c r="G121" s="12" t="s">
        <v>543</v>
      </c>
      <c r="H121" s="11" t="s">
        <v>34</v>
      </c>
      <c r="I121" s="2">
        <v>1</v>
      </c>
    </row>
    <row r="122" spans="1:9" ht="21" customHeight="1" x14ac:dyDescent="0.2">
      <c r="A122" s="10" t="s">
        <v>544</v>
      </c>
      <c r="B122" s="11" t="s">
        <v>545</v>
      </c>
      <c r="C122" s="11" t="s">
        <v>17</v>
      </c>
      <c r="D122" s="11">
        <v>72804</v>
      </c>
      <c r="E122" s="11" t="s">
        <v>546</v>
      </c>
      <c r="F122" s="11" t="s">
        <v>547</v>
      </c>
      <c r="G122" s="12" t="s">
        <v>548</v>
      </c>
      <c r="H122" s="11" t="s">
        <v>79</v>
      </c>
      <c r="I122" s="2">
        <v>1</v>
      </c>
    </row>
    <row r="123" spans="1:9" ht="21" customHeight="1" x14ac:dyDescent="0.2">
      <c r="A123" s="10" t="s">
        <v>549</v>
      </c>
      <c r="B123" s="11" t="s">
        <v>550</v>
      </c>
      <c r="C123" s="11" t="s">
        <v>326</v>
      </c>
      <c r="D123" s="11">
        <v>70030</v>
      </c>
      <c r="E123" s="11">
        <v>596711829</v>
      </c>
      <c r="F123" s="11" t="s">
        <v>551</v>
      </c>
      <c r="G123" s="12" t="s">
        <v>552</v>
      </c>
      <c r="H123" s="11" t="s">
        <v>79</v>
      </c>
      <c r="I123" s="2">
        <v>1</v>
      </c>
    </row>
    <row r="124" spans="1:9" ht="21" customHeight="1" x14ac:dyDescent="0.2">
      <c r="A124" s="10" t="s">
        <v>553</v>
      </c>
      <c r="B124" s="11" t="s">
        <v>554</v>
      </c>
      <c r="C124" s="11" t="s">
        <v>354</v>
      </c>
      <c r="D124" s="11">
        <v>70800</v>
      </c>
      <c r="E124" s="11" t="s">
        <v>555</v>
      </c>
      <c r="F124" s="11" t="s">
        <v>556</v>
      </c>
      <c r="G124" s="12" t="s">
        <v>557</v>
      </c>
      <c r="H124" s="11" t="s">
        <v>21</v>
      </c>
      <c r="I124" s="2">
        <v>1</v>
      </c>
    </row>
    <row r="125" spans="1:9" ht="21" customHeight="1" x14ac:dyDescent="0.2">
      <c r="A125" s="10" t="s">
        <v>558</v>
      </c>
      <c r="B125" s="11" t="s">
        <v>559</v>
      </c>
      <c r="C125" s="11" t="s">
        <v>354</v>
      </c>
      <c r="D125" s="11">
        <v>70800</v>
      </c>
      <c r="E125" s="11">
        <v>596912198</v>
      </c>
      <c r="F125" s="11" t="s">
        <v>560</v>
      </c>
      <c r="G125" s="12" t="s">
        <v>561</v>
      </c>
      <c r="H125" s="11" t="s">
        <v>79</v>
      </c>
      <c r="I125" s="2">
        <v>1</v>
      </c>
    </row>
    <row r="126" spans="1:9" ht="21" customHeight="1" x14ac:dyDescent="0.2">
      <c r="A126" s="10" t="s">
        <v>562</v>
      </c>
      <c r="B126" s="11" t="s">
        <v>563</v>
      </c>
      <c r="C126" s="11" t="s">
        <v>354</v>
      </c>
      <c r="D126" s="11">
        <v>70800</v>
      </c>
      <c r="E126" s="11">
        <v>595693821</v>
      </c>
      <c r="F126" s="11" t="s">
        <v>564</v>
      </c>
      <c r="G126" s="12" t="s">
        <v>565</v>
      </c>
      <c r="H126" s="11" t="s">
        <v>21</v>
      </c>
      <c r="I126" s="2">
        <v>1</v>
      </c>
    </row>
    <row r="127" spans="1:9" ht="21" customHeight="1" x14ac:dyDescent="0.2">
      <c r="A127" s="10" t="s">
        <v>566</v>
      </c>
      <c r="B127" s="11" t="s">
        <v>567</v>
      </c>
      <c r="C127" s="11" t="s">
        <v>336</v>
      </c>
      <c r="D127" s="11">
        <v>70030</v>
      </c>
      <c r="E127" s="11">
        <v>595781541</v>
      </c>
      <c r="F127" s="11" t="s">
        <v>568</v>
      </c>
      <c r="G127" s="12" t="s">
        <v>569</v>
      </c>
      <c r="H127" s="11" t="s">
        <v>79</v>
      </c>
      <c r="I127" s="2">
        <v>1</v>
      </c>
    </row>
    <row r="128" spans="1:9" ht="21" customHeight="1" x14ac:dyDescent="0.2">
      <c r="A128" s="10" t="s">
        <v>549</v>
      </c>
      <c r="B128" s="11" t="s">
        <v>570</v>
      </c>
      <c r="C128" s="11" t="s">
        <v>336</v>
      </c>
      <c r="D128" s="11">
        <v>70030</v>
      </c>
      <c r="E128" s="11">
        <v>596750873</v>
      </c>
      <c r="F128" s="11" t="s">
        <v>571</v>
      </c>
      <c r="G128" s="12" t="s">
        <v>572</v>
      </c>
      <c r="H128" s="11" t="s">
        <v>79</v>
      </c>
      <c r="I128" s="2">
        <v>1</v>
      </c>
    </row>
    <row r="129" spans="1:10" ht="21" customHeight="1" x14ac:dyDescent="0.2">
      <c r="A129" s="10" t="s">
        <v>573</v>
      </c>
      <c r="B129" s="11" t="s">
        <v>574</v>
      </c>
      <c r="C129" s="11" t="s">
        <v>336</v>
      </c>
      <c r="D129" s="11">
        <v>70030</v>
      </c>
      <c r="E129" s="11">
        <v>596752248</v>
      </c>
      <c r="F129" s="11" t="s">
        <v>575</v>
      </c>
      <c r="G129" s="12" t="s">
        <v>576</v>
      </c>
      <c r="H129" s="11" t="s">
        <v>79</v>
      </c>
      <c r="I129" s="2">
        <v>1</v>
      </c>
    </row>
    <row r="130" spans="1:10" ht="21" customHeight="1" x14ac:dyDescent="0.2">
      <c r="A130" s="10" t="s">
        <v>577</v>
      </c>
      <c r="B130" s="11" t="s">
        <v>578</v>
      </c>
      <c r="C130" s="11" t="s">
        <v>372</v>
      </c>
      <c r="D130" s="11">
        <v>70200</v>
      </c>
      <c r="E130" s="11">
        <v>596112028</v>
      </c>
      <c r="F130" s="11" t="s">
        <v>579</v>
      </c>
      <c r="G130" s="12" t="s">
        <v>580</v>
      </c>
      <c r="H130" s="11" t="s">
        <v>79</v>
      </c>
      <c r="I130" s="2">
        <v>1</v>
      </c>
    </row>
    <row r="131" spans="1:10" ht="21" customHeight="1" x14ac:dyDescent="0.2">
      <c r="A131" s="10" t="s">
        <v>581</v>
      </c>
      <c r="B131" s="11" t="s">
        <v>582</v>
      </c>
      <c r="C131" s="11" t="s">
        <v>228</v>
      </c>
      <c r="D131" s="11">
        <v>79201</v>
      </c>
      <c r="E131" s="11">
        <v>554717737</v>
      </c>
      <c r="F131" s="11" t="s">
        <v>583</v>
      </c>
      <c r="G131" s="12" t="s">
        <v>584</v>
      </c>
      <c r="H131" s="11" t="s">
        <v>63</v>
      </c>
      <c r="I131" s="2">
        <v>1</v>
      </c>
    </row>
    <row r="132" spans="1:10" ht="21" customHeight="1" x14ac:dyDescent="0.2">
      <c r="A132" s="10" t="s">
        <v>581</v>
      </c>
      <c r="B132" s="11" t="s">
        <v>585</v>
      </c>
      <c r="C132" s="11" t="s">
        <v>48</v>
      </c>
      <c r="D132" s="11">
        <v>73801</v>
      </c>
      <c r="E132" s="11">
        <v>558432084</v>
      </c>
      <c r="F132" s="11" t="s">
        <v>586</v>
      </c>
      <c r="G132" s="12" t="s">
        <v>587</v>
      </c>
      <c r="H132" s="11" t="s">
        <v>45</v>
      </c>
      <c r="I132" s="2">
        <v>1</v>
      </c>
    </row>
    <row r="133" spans="1:10" ht="21" customHeight="1" x14ac:dyDescent="0.2">
      <c r="A133" s="10" t="s">
        <v>581</v>
      </c>
      <c r="B133" s="11" t="s">
        <v>588</v>
      </c>
      <c r="C133" s="11" t="s">
        <v>589</v>
      </c>
      <c r="D133" s="11">
        <v>73401</v>
      </c>
      <c r="E133" s="11">
        <v>597582370</v>
      </c>
      <c r="F133" s="11" t="s">
        <v>590</v>
      </c>
      <c r="G133" s="12" t="s">
        <v>591</v>
      </c>
      <c r="H133" s="8" t="s">
        <v>14</v>
      </c>
      <c r="I133" s="2">
        <v>1</v>
      </c>
      <c r="J133" s="14"/>
    </row>
    <row r="134" spans="1:10" ht="21" customHeight="1" x14ac:dyDescent="0.2">
      <c r="A134" s="10" t="s">
        <v>581</v>
      </c>
      <c r="B134" s="11" t="s">
        <v>592</v>
      </c>
      <c r="C134" s="11" t="s">
        <v>173</v>
      </c>
      <c r="D134" s="11">
        <v>74101</v>
      </c>
      <c r="E134" s="11">
        <v>556771144</v>
      </c>
      <c r="F134" s="11" t="s">
        <v>593</v>
      </c>
      <c r="G134" s="12" t="s">
        <v>594</v>
      </c>
      <c r="H134" s="11" t="s">
        <v>123</v>
      </c>
      <c r="I134" s="2">
        <v>1</v>
      </c>
    </row>
    <row r="135" spans="1:10" ht="21" customHeight="1" x14ac:dyDescent="0.2">
      <c r="A135" s="10" t="s">
        <v>581</v>
      </c>
      <c r="B135" s="11" t="s">
        <v>595</v>
      </c>
      <c r="C135" s="11" t="s">
        <v>24</v>
      </c>
      <c r="D135" s="11">
        <v>74601</v>
      </c>
      <c r="E135" s="11" t="s">
        <v>596</v>
      </c>
      <c r="F135" s="11" t="s">
        <v>597</v>
      </c>
      <c r="G135" s="12" t="s">
        <v>598</v>
      </c>
      <c r="H135" s="11" t="s">
        <v>118</v>
      </c>
      <c r="I135" s="2">
        <v>1</v>
      </c>
    </row>
    <row r="136" spans="1:10" ht="21" customHeight="1" x14ac:dyDescent="0.2">
      <c r="A136" s="10" t="s">
        <v>581</v>
      </c>
      <c r="B136" s="11" t="s">
        <v>525</v>
      </c>
      <c r="C136" s="11" t="s">
        <v>336</v>
      </c>
      <c r="D136" s="11">
        <v>70030</v>
      </c>
      <c r="E136" s="11">
        <v>553810710</v>
      </c>
      <c r="F136" s="11" t="s">
        <v>599</v>
      </c>
      <c r="G136" s="12" t="s">
        <v>600</v>
      </c>
      <c r="H136" s="11" t="s">
        <v>21</v>
      </c>
      <c r="I136" s="2">
        <v>1</v>
      </c>
    </row>
    <row r="137" spans="1:10" ht="21" customHeight="1" x14ac:dyDescent="0.2">
      <c r="A137" s="10" t="s">
        <v>601</v>
      </c>
      <c r="B137" s="11" t="s">
        <v>602</v>
      </c>
      <c r="C137" s="11" t="s">
        <v>24</v>
      </c>
      <c r="D137" s="11">
        <v>74601</v>
      </c>
      <c r="E137" s="11">
        <v>553607111</v>
      </c>
      <c r="F137" s="11" t="s">
        <v>603</v>
      </c>
      <c r="G137" s="12" t="s">
        <v>604</v>
      </c>
      <c r="H137" s="11" t="s">
        <v>34</v>
      </c>
      <c r="I137" s="2">
        <v>1</v>
      </c>
    </row>
    <row r="138" spans="1:10" ht="21" customHeight="1" x14ac:dyDescent="0.2">
      <c r="A138" s="10" t="s">
        <v>605</v>
      </c>
      <c r="B138" s="11" t="s">
        <v>606</v>
      </c>
      <c r="C138" s="11" t="s">
        <v>24</v>
      </c>
      <c r="D138" s="11">
        <v>74601</v>
      </c>
      <c r="E138" s="11">
        <v>553714807</v>
      </c>
      <c r="F138" s="11" t="s">
        <v>607</v>
      </c>
      <c r="G138" s="12" t="s">
        <v>608</v>
      </c>
      <c r="H138" s="11" t="s">
        <v>118</v>
      </c>
      <c r="I138" s="2">
        <v>1</v>
      </c>
    </row>
    <row r="139" spans="1:10" ht="21" customHeight="1" x14ac:dyDescent="0.2">
      <c r="A139" s="10" t="s">
        <v>609</v>
      </c>
      <c r="B139" s="11" t="s">
        <v>610</v>
      </c>
      <c r="C139" s="11" t="s">
        <v>173</v>
      </c>
      <c r="D139" s="11">
        <v>74111</v>
      </c>
      <c r="E139" s="11" t="s">
        <v>611</v>
      </c>
      <c r="F139" s="11" t="s">
        <v>612</v>
      </c>
      <c r="G139" s="12" t="s">
        <v>613</v>
      </c>
      <c r="H139" s="11" t="s">
        <v>123</v>
      </c>
      <c r="I139" s="2">
        <v>1</v>
      </c>
    </row>
    <row r="140" spans="1:10" ht="21" customHeight="1" x14ac:dyDescent="0.2">
      <c r="A140" s="10" t="s">
        <v>521</v>
      </c>
      <c r="B140" s="11" t="s">
        <v>614</v>
      </c>
      <c r="C140" s="11" t="s">
        <v>228</v>
      </c>
      <c r="D140" s="11">
        <v>79201</v>
      </c>
      <c r="E140" s="11" t="s">
        <v>615</v>
      </c>
      <c r="F140" s="11" t="s">
        <v>616</v>
      </c>
      <c r="G140" s="12" t="s">
        <v>617</v>
      </c>
      <c r="H140" s="11" t="s">
        <v>63</v>
      </c>
      <c r="I140" s="2">
        <v>1</v>
      </c>
    </row>
    <row r="141" spans="1:10" ht="21" customHeight="1" x14ac:dyDescent="0.2">
      <c r="A141" s="10" t="s">
        <v>521</v>
      </c>
      <c r="B141" s="11" t="s">
        <v>618</v>
      </c>
      <c r="C141" s="11" t="s">
        <v>235</v>
      </c>
      <c r="D141" s="11">
        <v>79395</v>
      </c>
      <c r="E141" s="11">
        <v>554652245</v>
      </c>
      <c r="F141" s="11" t="s">
        <v>619</v>
      </c>
      <c r="G141" s="12" t="s">
        <v>620</v>
      </c>
      <c r="H141" s="11" t="s">
        <v>63</v>
      </c>
      <c r="I141" s="2">
        <v>1</v>
      </c>
    </row>
    <row r="142" spans="1:10" ht="21" customHeight="1" x14ac:dyDescent="0.2">
      <c r="A142" s="10" t="s">
        <v>521</v>
      </c>
      <c r="B142" s="11" t="s">
        <v>621</v>
      </c>
      <c r="C142" s="11" t="s">
        <v>239</v>
      </c>
      <c r="D142" s="11">
        <v>79501</v>
      </c>
      <c r="E142" s="11" t="s">
        <v>622</v>
      </c>
      <c r="F142" s="11" t="s">
        <v>623</v>
      </c>
      <c r="G142" s="12" t="s">
        <v>624</v>
      </c>
      <c r="H142" s="11" t="s">
        <v>63</v>
      </c>
      <c r="I142" s="2">
        <v>1</v>
      </c>
    </row>
    <row r="143" spans="1:10" ht="21" customHeight="1" x14ac:dyDescent="0.2">
      <c r="A143" s="10" t="s">
        <v>625</v>
      </c>
      <c r="B143" s="11" t="s">
        <v>626</v>
      </c>
      <c r="C143" s="11" t="s">
        <v>627</v>
      </c>
      <c r="D143" s="11">
        <v>79326</v>
      </c>
      <c r="E143" s="11" t="s">
        <v>628</v>
      </c>
      <c r="F143" s="11" t="s">
        <v>629</v>
      </c>
      <c r="G143" s="12" t="s">
        <v>630</v>
      </c>
      <c r="H143" s="11" t="s">
        <v>63</v>
      </c>
      <c r="I143" s="2">
        <v>1</v>
      </c>
    </row>
    <row r="144" spans="1:10" ht="21" customHeight="1" x14ac:dyDescent="0.2">
      <c r="A144" s="10" t="s">
        <v>631</v>
      </c>
      <c r="B144" s="11" t="s">
        <v>632</v>
      </c>
      <c r="C144" s="11" t="s">
        <v>48</v>
      </c>
      <c r="D144" s="11">
        <v>73801</v>
      </c>
      <c r="E144" s="11">
        <v>558433525</v>
      </c>
      <c r="F144" s="11" t="s">
        <v>633</v>
      </c>
      <c r="G144" s="12" t="s">
        <v>634</v>
      </c>
      <c r="H144" s="11" t="s">
        <v>45</v>
      </c>
      <c r="I144" s="2">
        <v>1</v>
      </c>
    </row>
    <row r="145" spans="1:9" ht="21" customHeight="1" x14ac:dyDescent="0.2">
      <c r="A145" s="10" t="s">
        <v>635</v>
      </c>
      <c r="B145" s="11" t="s">
        <v>636</v>
      </c>
      <c r="C145" s="11" t="s">
        <v>244</v>
      </c>
      <c r="D145" s="11">
        <v>73911</v>
      </c>
      <c r="E145" s="11">
        <v>558677344</v>
      </c>
      <c r="F145" s="11" t="s">
        <v>637</v>
      </c>
      <c r="G145" s="12" t="s">
        <v>638</v>
      </c>
      <c r="H145" s="11" t="s">
        <v>45</v>
      </c>
      <c r="I145" s="2">
        <v>1</v>
      </c>
    </row>
    <row r="146" spans="1:9" ht="21" customHeight="1" x14ac:dyDescent="0.2">
      <c r="A146" s="10" t="s">
        <v>631</v>
      </c>
      <c r="B146" s="11" t="s">
        <v>639</v>
      </c>
      <c r="C146" s="11" t="s">
        <v>41</v>
      </c>
      <c r="D146" s="11">
        <v>73961</v>
      </c>
      <c r="E146" s="11" t="s">
        <v>640</v>
      </c>
      <c r="F146" s="11" t="s">
        <v>641</v>
      </c>
      <c r="G146" s="12" t="s">
        <v>642</v>
      </c>
      <c r="H146" s="11" t="s">
        <v>45</v>
      </c>
      <c r="I146" s="2">
        <v>1</v>
      </c>
    </row>
    <row r="147" spans="1:9" ht="21" customHeight="1" x14ac:dyDescent="0.2">
      <c r="A147" s="10" t="s">
        <v>643</v>
      </c>
      <c r="B147" s="11" t="s">
        <v>644</v>
      </c>
      <c r="C147" s="11" t="s">
        <v>472</v>
      </c>
      <c r="D147" s="11">
        <v>73601</v>
      </c>
      <c r="E147" s="11">
        <v>596411017</v>
      </c>
      <c r="F147" s="11" t="s">
        <v>645</v>
      </c>
      <c r="G147" s="12" t="s">
        <v>646</v>
      </c>
      <c r="H147" s="13" t="s">
        <v>28</v>
      </c>
      <c r="I147" s="2">
        <v>1</v>
      </c>
    </row>
    <row r="148" spans="1:9" ht="21" customHeight="1" x14ac:dyDescent="0.2">
      <c r="A148" s="10" t="s">
        <v>647</v>
      </c>
      <c r="B148" s="11" t="s">
        <v>648</v>
      </c>
      <c r="C148" s="11" t="s">
        <v>451</v>
      </c>
      <c r="D148" s="11">
        <v>73601</v>
      </c>
      <c r="E148" s="11">
        <v>596809111</v>
      </c>
      <c r="F148" s="11" t="s">
        <v>649</v>
      </c>
      <c r="G148" s="12" t="s">
        <v>650</v>
      </c>
      <c r="H148" s="13" t="s">
        <v>28</v>
      </c>
      <c r="I148" s="2">
        <v>1</v>
      </c>
    </row>
    <row r="149" spans="1:9" ht="21" customHeight="1" x14ac:dyDescent="0.2">
      <c r="A149" s="10" t="s">
        <v>651</v>
      </c>
      <c r="B149" s="11" t="s">
        <v>652</v>
      </c>
      <c r="C149" s="11" t="s">
        <v>425</v>
      </c>
      <c r="D149" s="11">
        <v>73301</v>
      </c>
      <c r="E149" s="11">
        <v>596311683</v>
      </c>
      <c r="F149" s="11" t="s">
        <v>653</v>
      </c>
      <c r="G149" s="12" t="s">
        <v>654</v>
      </c>
      <c r="H149" s="13" t="s">
        <v>28</v>
      </c>
      <c r="I149" s="2">
        <v>1</v>
      </c>
    </row>
    <row r="150" spans="1:9" ht="21" customHeight="1" x14ac:dyDescent="0.2">
      <c r="A150" s="10" t="s">
        <v>631</v>
      </c>
      <c r="B150" s="11" t="s">
        <v>655</v>
      </c>
      <c r="C150" s="11" t="s">
        <v>434</v>
      </c>
      <c r="D150" s="11">
        <v>73506</v>
      </c>
      <c r="E150" s="11" t="s">
        <v>656</v>
      </c>
      <c r="F150" s="11" t="s">
        <v>657</v>
      </c>
      <c r="G150" s="12" t="s">
        <v>658</v>
      </c>
      <c r="H150" s="13" t="s">
        <v>28</v>
      </c>
      <c r="I150" s="2">
        <v>1</v>
      </c>
    </row>
    <row r="151" spans="1:9" ht="21" customHeight="1" x14ac:dyDescent="0.2">
      <c r="A151" s="10" t="s">
        <v>521</v>
      </c>
      <c r="B151" s="11" t="s">
        <v>659</v>
      </c>
      <c r="C151" s="11" t="s">
        <v>187</v>
      </c>
      <c r="D151" s="11">
        <v>74301</v>
      </c>
      <c r="E151" s="11">
        <v>556412185</v>
      </c>
      <c r="F151" s="11" t="s">
        <v>660</v>
      </c>
      <c r="G151" s="12" t="s">
        <v>661</v>
      </c>
      <c r="H151" s="11" t="s">
        <v>34</v>
      </c>
      <c r="I151" s="2">
        <v>1</v>
      </c>
    </row>
    <row r="152" spans="1:9" ht="21" customHeight="1" x14ac:dyDescent="0.2">
      <c r="A152" s="10" t="s">
        <v>521</v>
      </c>
      <c r="B152" s="11" t="s">
        <v>662</v>
      </c>
      <c r="C152" s="11" t="s">
        <v>163</v>
      </c>
      <c r="D152" s="11">
        <v>74401</v>
      </c>
      <c r="E152" s="11" t="s">
        <v>663</v>
      </c>
      <c r="F152" s="11" t="s">
        <v>664</v>
      </c>
      <c r="G152" s="12" t="s">
        <v>665</v>
      </c>
      <c r="H152" s="11" t="s">
        <v>34</v>
      </c>
      <c r="I152" s="2">
        <v>1</v>
      </c>
    </row>
    <row r="153" spans="1:9" ht="21" customHeight="1" x14ac:dyDescent="0.2">
      <c r="A153" s="10" t="s">
        <v>666</v>
      </c>
      <c r="B153" s="11" t="s">
        <v>667</v>
      </c>
      <c r="C153" s="11" t="s">
        <v>169</v>
      </c>
      <c r="D153" s="11">
        <v>74221</v>
      </c>
      <c r="E153" s="11">
        <v>556810242</v>
      </c>
      <c r="F153" s="11" t="s">
        <v>668</v>
      </c>
      <c r="G153" s="12" t="s">
        <v>669</v>
      </c>
      <c r="H153" s="11" t="s">
        <v>34</v>
      </c>
      <c r="I153" s="2">
        <v>1</v>
      </c>
    </row>
    <row r="154" spans="1:9" ht="21" customHeight="1" x14ac:dyDescent="0.2">
      <c r="A154" s="10" t="s">
        <v>521</v>
      </c>
      <c r="B154" s="11" t="s">
        <v>670</v>
      </c>
      <c r="C154" s="11" t="s">
        <v>169</v>
      </c>
      <c r="D154" s="11">
        <v>74221</v>
      </c>
      <c r="E154" s="11">
        <v>556813175</v>
      </c>
      <c r="F154" s="11" t="s">
        <v>671</v>
      </c>
      <c r="G154" s="12" t="s">
        <v>672</v>
      </c>
      <c r="H154" s="11" t="s">
        <v>34</v>
      </c>
      <c r="I154" s="2">
        <v>1</v>
      </c>
    </row>
    <row r="155" spans="1:9" ht="21" customHeight="1" x14ac:dyDescent="0.2">
      <c r="A155" s="10" t="s">
        <v>635</v>
      </c>
      <c r="B155" s="11" t="s">
        <v>673</v>
      </c>
      <c r="C155" s="11" t="s">
        <v>173</v>
      </c>
      <c r="D155" s="11">
        <v>74101</v>
      </c>
      <c r="E155" s="11">
        <v>556708193</v>
      </c>
      <c r="F155" s="11" t="s">
        <v>674</v>
      </c>
      <c r="G155" s="12" t="s">
        <v>675</v>
      </c>
      <c r="H155" s="11" t="s">
        <v>123</v>
      </c>
      <c r="I155" s="2">
        <v>1</v>
      </c>
    </row>
    <row r="156" spans="1:9" ht="21" customHeight="1" x14ac:dyDescent="0.2">
      <c r="A156" s="10" t="s">
        <v>676</v>
      </c>
      <c r="B156" s="11" t="s">
        <v>677</v>
      </c>
      <c r="C156" s="11" t="s">
        <v>173</v>
      </c>
      <c r="D156" s="11">
        <v>74101</v>
      </c>
      <c r="E156" s="11" t="s">
        <v>678</v>
      </c>
      <c r="F156" s="11" t="s">
        <v>679</v>
      </c>
      <c r="G156" s="12" t="s">
        <v>680</v>
      </c>
      <c r="H156" s="11" t="s">
        <v>123</v>
      </c>
      <c r="I156" s="2">
        <v>1</v>
      </c>
    </row>
    <row r="157" spans="1:9" ht="21" customHeight="1" x14ac:dyDescent="0.2">
      <c r="A157" s="10" t="s">
        <v>681</v>
      </c>
      <c r="B157" s="11" t="s">
        <v>682</v>
      </c>
      <c r="C157" s="11" t="s">
        <v>173</v>
      </c>
      <c r="D157" s="11">
        <v>74111</v>
      </c>
      <c r="E157" s="11">
        <v>556707623</v>
      </c>
      <c r="F157" s="11" t="s">
        <v>683</v>
      </c>
      <c r="G157" s="12" t="s">
        <v>684</v>
      </c>
      <c r="H157" s="11" t="s">
        <v>123</v>
      </c>
      <c r="I157" s="2">
        <v>1</v>
      </c>
    </row>
    <row r="158" spans="1:9" ht="21" customHeight="1" x14ac:dyDescent="0.2">
      <c r="A158" s="10" t="s">
        <v>681</v>
      </c>
      <c r="B158" s="11" t="s">
        <v>685</v>
      </c>
      <c r="C158" s="11" t="s">
        <v>140</v>
      </c>
      <c r="D158" s="11">
        <v>74801</v>
      </c>
      <c r="E158" s="11">
        <v>595041886</v>
      </c>
      <c r="F158" s="11" t="s">
        <v>686</v>
      </c>
      <c r="G158" s="12" t="s">
        <v>687</v>
      </c>
      <c r="H158" s="11" t="s">
        <v>123</v>
      </c>
      <c r="I158" s="2">
        <v>1</v>
      </c>
    </row>
    <row r="159" spans="1:9" ht="21" customHeight="1" x14ac:dyDescent="0.2">
      <c r="A159" s="10" t="s">
        <v>521</v>
      </c>
      <c r="B159" s="11" t="s">
        <v>688</v>
      </c>
      <c r="C159" s="11" t="s">
        <v>140</v>
      </c>
      <c r="D159" s="11">
        <v>74801</v>
      </c>
      <c r="E159" s="11">
        <v>595041070</v>
      </c>
      <c r="F159" s="11" t="s">
        <v>689</v>
      </c>
      <c r="G159" s="12" t="s">
        <v>690</v>
      </c>
      <c r="H159" s="11" t="s">
        <v>123</v>
      </c>
      <c r="I159" s="2">
        <v>1</v>
      </c>
    </row>
    <row r="160" spans="1:9" ht="21" customHeight="1" x14ac:dyDescent="0.2">
      <c r="A160" s="10" t="s">
        <v>521</v>
      </c>
      <c r="B160" s="11" t="s">
        <v>691</v>
      </c>
      <c r="C160" s="11" t="s">
        <v>24</v>
      </c>
      <c r="D160" s="11">
        <v>74601</v>
      </c>
      <c r="E160" s="11">
        <v>553716445</v>
      </c>
      <c r="F160" s="11" t="s">
        <v>692</v>
      </c>
      <c r="G160" s="12" t="s">
        <v>693</v>
      </c>
      <c r="H160" s="11" t="s">
        <v>118</v>
      </c>
      <c r="I160" s="2">
        <v>1</v>
      </c>
    </row>
    <row r="161" spans="1:9" ht="21" customHeight="1" x14ac:dyDescent="0.2">
      <c r="A161" s="10" t="s">
        <v>694</v>
      </c>
      <c r="B161" s="11" t="s">
        <v>695</v>
      </c>
      <c r="C161" s="11" t="s">
        <v>24</v>
      </c>
      <c r="D161" s="11">
        <v>74601</v>
      </c>
      <c r="E161" s="11">
        <v>553715807</v>
      </c>
      <c r="F161" s="11" t="s">
        <v>696</v>
      </c>
      <c r="G161" s="12" t="s">
        <v>697</v>
      </c>
      <c r="H161" s="11" t="s">
        <v>118</v>
      </c>
      <c r="I161" s="2">
        <v>1</v>
      </c>
    </row>
    <row r="162" spans="1:9" ht="21" customHeight="1" x14ac:dyDescent="0.2">
      <c r="A162" s="10" t="s">
        <v>521</v>
      </c>
      <c r="B162" s="11" t="s">
        <v>698</v>
      </c>
      <c r="C162" s="11" t="s">
        <v>24</v>
      </c>
      <c r="D162" s="11">
        <v>74601</v>
      </c>
      <c r="E162" s="11">
        <v>553622904</v>
      </c>
      <c r="F162" s="11" t="s">
        <v>699</v>
      </c>
      <c r="G162" s="12" t="s">
        <v>700</v>
      </c>
      <c r="H162" s="11" t="s">
        <v>118</v>
      </c>
      <c r="I162" s="2">
        <v>1</v>
      </c>
    </row>
    <row r="163" spans="1:9" ht="21" customHeight="1" x14ac:dyDescent="0.2">
      <c r="A163" s="10" t="s">
        <v>701</v>
      </c>
      <c r="B163" s="11" t="s">
        <v>702</v>
      </c>
      <c r="C163" s="11" t="s">
        <v>24</v>
      </c>
      <c r="D163" s="11">
        <v>74601</v>
      </c>
      <c r="E163" s="11" t="s">
        <v>703</v>
      </c>
      <c r="F163" s="11" t="s">
        <v>704</v>
      </c>
      <c r="G163" s="12" t="s">
        <v>705</v>
      </c>
      <c r="H163" s="11" t="s">
        <v>118</v>
      </c>
      <c r="I163" s="2">
        <v>1</v>
      </c>
    </row>
    <row r="164" spans="1:9" ht="21" customHeight="1" x14ac:dyDescent="0.2">
      <c r="A164" s="10" t="s">
        <v>706</v>
      </c>
      <c r="B164" s="11" t="s">
        <v>707</v>
      </c>
      <c r="C164" s="11" t="s">
        <v>24</v>
      </c>
      <c r="D164" s="11">
        <v>74601</v>
      </c>
      <c r="E164" s="11">
        <v>553616450</v>
      </c>
      <c r="F164" s="11" t="s">
        <v>708</v>
      </c>
      <c r="G164" s="12" t="s">
        <v>709</v>
      </c>
      <c r="H164" s="11" t="s">
        <v>118</v>
      </c>
      <c r="I164" s="2">
        <v>1</v>
      </c>
    </row>
    <row r="165" spans="1:9" ht="21" customHeight="1" x14ac:dyDescent="0.2">
      <c r="A165" s="10" t="s">
        <v>710</v>
      </c>
      <c r="B165" s="11" t="s">
        <v>711</v>
      </c>
      <c r="C165" s="11" t="s">
        <v>712</v>
      </c>
      <c r="D165" s="11">
        <v>74775</v>
      </c>
      <c r="E165" s="11">
        <v>553663004</v>
      </c>
      <c r="F165" s="11" t="s">
        <v>713</v>
      </c>
      <c r="G165" s="12" t="s">
        <v>714</v>
      </c>
      <c r="H165" s="11" t="s">
        <v>118</v>
      </c>
      <c r="I165" s="2">
        <v>1</v>
      </c>
    </row>
    <row r="166" spans="1:9" ht="21" customHeight="1" x14ac:dyDescent="0.2">
      <c r="A166" s="10" t="s">
        <v>521</v>
      </c>
      <c r="B166" s="11" t="s">
        <v>715</v>
      </c>
      <c r="C166" s="11" t="s">
        <v>120</v>
      </c>
      <c r="D166" s="11">
        <v>74901</v>
      </c>
      <c r="E166" s="11">
        <v>556300643</v>
      </c>
      <c r="F166" s="11" t="s">
        <v>716</v>
      </c>
      <c r="G166" s="12" t="s">
        <v>717</v>
      </c>
      <c r="H166" s="11" t="s">
        <v>123</v>
      </c>
      <c r="I166" s="2">
        <v>1</v>
      </c>
    </row>
    <row r="167" spans="1:9" ht="21" customHeight="1" x14ac:dyDescent="0.2">
      <c r="A167" s="10" t="s">
        <v>701</v>
      </c>
      <c r="B167" s="11" t="s">
        <v>718</v>
      </c>
      <c r="C167" s="11" t="s">
        <v>125</v>
      </c>
      <c r="D167" s="11">
        <v>74284</v>
      </c>
      <c r="E167" s="11">
        <v>556422581</v>
      </c>
      <c r="F167" s="11" t="s">
        <v>719</v>
      </c>
      <c r="G167" s="12" t="s">
        <v>720</v>
      </c>
      <c r="H167" s="11" t="s">
        <v>34</v>
      </c>
      <c r="I167" s="2">
        <v>1</v>
      </c>
    </row>
    <row r="168" spans="1:9" ht="21" customHeight="1" x14ac:dyDescent="0.2">
      <c r="A168" s="10" t="s">
        <v>721</v>
      </c>
      <c r="B168" s="11" t="s">
        <v>722</v>
      </c>
      <c r="C168" s="11" t="s">
        <v>92</v>
      </c>
      <c r="D168" s="11">
        <v>70800</v>
      </c>
      <c r="E168" s="11">
        <v>596937816</v>
      </c>
      <c r="F168" s="11" t="s">
        <v>723</v>
      </c>
      <c r="G168" s="12" t="s">
        <v>724</v>
      </c>
      <c r="H168" s="11" t="s">
        <v>21</v>
      </c>
      <c r="I168" s="2">
        <v>1</v>
      </c>
    </row>
    <row r="169" spans="1:9" ht="21" customHeight="1" x14ac:dyDescent="0.2">
      <c r="A169" s="10" t="s">
        <v>521</v>
      </c>
      <c r="B169" s="11" t="s">
        <v>725</v>
      </c>
      <c r="C169" s="11" t="s">
        <v>326</v>
      </c>
      <c r="D169" s="11">
        <v>70030</v>
      </c>
      <c r="E169" s="11">
        <v>595782380</v>
      </c>
      <c r="F169" s="11" t="s">
        <v>726</v>
      </c>
      <c r="G169" s="12" t="s">
        <v>727</v>
      </c>
      <c r="H169" s="11" t="s">
        <v>79</v>
      </c>
      <c r="I169" s="2">
        <v>1</v>
      </c>
    </row>
    <row r="170" spans="1:9" ht="21" customHeight="1" x14ac:dyDescent="0.2">
      <c r="A170" s="10" t="s">
        <v>521</v>
      </c>
      <c r="B170" s="11" t="s">
        <v>728</v>
      </c>
      <c r="C170" s="11" t="s">
        <v>304</v>
      </c>
      <c r="D170" s="11">
        <v>70900</v>
      </c>
      <c r="E170" s="11">
        <v>596622460</v>
      </c>
      <c r="F170" s="11" t="s">
        <v>729</v>
      </c>
      <c r="G170" s="12" t="s">
        <v>730</v>
      </c>
      <c r="H170" s="11" t="s">
        <v>79</v>
      </c>
      <c r="I170" s="2">
        <v>1</v>
      </c>
    </row>
    <row r="171" spans="1:9" ht="21" customHeight="1" x14ac:dyDescent="0.2">
      <c r="A171" s="10" t="s">
        <v>521</v>
      </c>
      <c r="B171" s="11" t="s">
        <v>731</v>
      </c>
      <c r="C171" s="11" t="s">
        <v>354</v>
      </c>
      <c r="D171" s="11">
        <v>70800</v>
      </c>
      <c r="E171" s="11">
        <v>596925473</v>
      </c>
      <c r="F171" s="11" t="s">
        <v>732</v>
      </c>
      <c r="G171" s="12" t="s">
        <v>733</v>
      </c>
      <c r="H171" s="11" t="s">
        <v>21</v>
      </c>
      <c r="I171" s="2">
        <v>1</v>
      </c>
    </row>
    <row r="172" spans="1:9" ht="21" customHeight="1" x14ac:dyDescent="0.2">
      <c r="A172" s="10" t="s">
        <v>734</v>
      </c>
      <c r="B172" s="11" t="s">
        <v>735</v>
      </c>
      <c r="C172" s="11" t="s">
        <v>354</v>
      </c>
      <c r="D172" s="11">
        <v>70800</v>
      </c>
      <c r="E172" s="11">
        <v>739343437</v>
      </c>
      <c r="F172" s="11" t="s">
        <v>736</v>
      </c>
      <c r="G172" s="12" t="s">
        <v>737</v>
      </c>
      <c r="H172" s="11" t="s">
        <v>21</v>
      </c>
      <c r="I172" s="2">
        <v>1</v>
      </c>
    </row>
    <row r="173" spans="1:9" ht="21" customHeight="1" x14ac:dyDescent="0.2">
      <c r="A173" s="10" t="s">
        <v>734</v>
      </c>
      <c r="B173" s="11" t="s">
        <v>738</v>
      </c>
      <c r="C173" s="11" t="s">
        <v>354</v>
      </c>
      <c r="D173" s="11">
        <v>70800</v>
      </c>
      <c r="E173" s="11" t="s">
        <v>739</v>
      </c>
      <c r="F173" s="11" t="s">
        <v>740</v>
      </c>
      <c r="G173" s="12" t="s">
        <v>741</v>
      </c>
      <c r="H173" s="11" t="s">
        <v>21</v>
      </c>
      <c r="I173" s="2">
        <v>1</v>
      </c>
    </row>
    <row r="174" spans="1:9" ht="21" customHeight="1" x14ac:dyDescent="0.2">
      <c r="A174" s="10" t="s">
        <v>635</v>
      </c>
      <c r="B174" s="11" t="s">
        <v>742</v>
      </c>
      <c r="C174" s="11" t="s">
        <v>354</v>
      </c>
      <c r="D174" s="11">
        <v>70800</v>
      </c>
      <c r="E174" s="11">
        <v>596965646</v>
      </c>
      <c r="F174" s="11" t="s">
        <v>743</v>
      </c>
      <c r="G174" s="12" t="s">
        <v>744</v>
      </c>
      <c r="H174" s="11" t="s">
        <v>21</v>
      </c>
      <c r="I174" s="2">
        <v>1</v>
      </c>
    </row>
    <row r="175" spans="1:9" ht="21" customHeight="1" x14ac:dyDescent="0.2">
      <c r="A175" s="10" t="s">
        <v>521</v>
      </c>
      <c r="B175" s="11" t="s">
        <v>224</v>
      </c>
      <c r="C175" s="11" t="s">
        <v>220</v>
      </c>
      <c r="D175" s="11">
        <v>71000</v>
      </c>
      <c r="E175" s="11">
        <v>555558699</v>
      </c>
      <c r="F175" s="11" t="s">
        <v>745</v>
      </c>
      <c r="G175" s="12" t="s">
        <v>746</v>
      </c>
      <c r="H175" s="11" t="s">
        <v>21</v>
      </c>
      <c r="I175" s="2">
        <v>1</v>
      </c>
    </row>
    <row r="176" spans="1:9" ht="21" customHeight="1" x14ac:dyDescent="0.2">
      <c r="A176" s="10" t="s">
        <v>747</v>
      </c>
      <c r="B176" s="11" t="s">
        <v>748</v>
      </c>
      <c r="C176" s="11" t="s">
        <v>24</v>
      </c>
      <c r="D176" s="11">
        <v>74601</v>
      </c>
      <c r="E176" s="11">
        <v>555557400</v>
      </c>
      <c r="F176" s="11" t="s">
        <v>749</v>
      </c>
      <c r="G176" s="12" t="s">
        <v>750</v>
      </c>
      <c r="H176" s="11" t="s">
        <v>34</v>
      </c>
      <c r="I176" s="2">
        <v>1</v>
      </c>
    </row>
    <row r="177" spans="1:9" ht="21" customHeight="1" x14ac:dyDescent="0.2">
      <c r="A177" s="10" t="s">
        <v>751</v>
      </c>
      <c r="B177" s="11" t="s">
        <v>752</v>
      </c>
      <c r="C177" s="11" t="s">
        <v>140</v>
      </c>
      <c r="D177" s="11" t="s">
        <v>753</v>
      </c>
      <c r="E177" s="11">
        <v>553876030</v>
      </c>
      <c r="F177" s="11" t="s">
        <v>754</v>
      </c>
      <c r="G177" s="12" t="s">
        <v>755</v>
      </c>
      <c r="H177" s="11" t="s">
        <v>123</v>
      </c>
      <c r="I177" s="2">
        <v>1</v>
      </c>
    </row>
    <row r="178" spans="1:9" ht="21" customHeight="1" x14ac:dyDescent="0.2">
      <c r="A178" s="10" t="s">
        <v>756</v>
      </c>
      <c r="B178" s="11" t="s">
        <v>757</v>
      </c>
      <c r="C178" s="11" t="s">
        <v>154</v>
      </c>
      <c r="D178" s="11">
        <v>74258</v>
      </c>
      <c r="E178" s="11">
        <v>556722370</v>
      </c>
      <c r="F178" s="11" t="s">
        <v>758</v>
      </c>
      <c r="G178" s="12" t="s">
        <v>759</v>
      </c>
      <c r="H178" s="11" t="s">
        <v>34</v>
      </c>
      <c r="I178" s="2">
        <v>1</v>
      </c>
    </row>
    <row r="179" spans="1:9" ht="21" customHeight="1" x14ac:dyDescent="0.2">
      <c r="A179" s="10" t="s">
        <v>760</v>
      </c>
      <c r="B179" s="11" t="s">
        <v>761</v>
      </c>
      <c r="C179" s="11" t="s">
        <v>163</v>
      </c>
      <c r="D179" s="11">
        <v>74401</v>
      </c>
      <c r="E179" s="11" t="s">
        <v>762</v>
      </c>
      <c r="F179" s="11" t="s">
        <v>763</v>
      </c>
      <c r="G179" s="12" t="s">
        <v>764</v>
      </c>
      <c r="H179" s="11" t="s">
        <v>34</v>
      </c>
      <c r="I179" s="2">
        <v>1</v>
      </c>
    </row>
    <row r="180" spans="1:9" ht="21" customHeight="1" x14ac:dyDescent="0.2">
      <c r="A180" s="10" t="s">
        <v>765</v>
      </c>
      <c r="B180" s="11" t="s">
        <v>766</v>
      </c>
      <c r="C180" s="11" t="s">
        <v>173</v>
      </c>
      <c r="D180" s="11">
        <v>74111</v>
      </c>
      <c r="E180" s="11">
        <v>556701044</v>
      </c>
      <c r="F180" s="11" t="s">
        <v>767</v>
      </c>
      <c r="G180" s="12" t="s">
        <v>768</v>
      </c>
      <c r="H180" s="11" t="s">
        <v>123</v>
      </c>
      <c r="I180" s="2">
        <v>1</v>
      </c>
    </row>
    <row r="181" spans="1:9" ht="21" customHeight="1" x14ac:dyDescent="0.2">
      <c r="A181" s="10" t="s">
        <v>769</v>
      </c>
      <c r="B181" s="11" t="s">
        <v>770</v>
      </c>
      <c r="C181" s="11" t="s">
        <v>187</v>
      </c>
      <c r="D181" s="11">
        <v>74311</v>
      </c>
      <c r="E181" s="11">
        <v>556411071</v>
      </c>
      <c r="F181" s="11" t="s">
        <v>771</v>
      </c>
      <c r="G181" s="12" t="s">
        <v>772</v>
      </c>
      <c r="H181" s="11" t="s">
        <v>34</v>
      </c>
      <c r="I181" s="2">
        <v>1</v>
      </c>
    </row>
    <row r="182" spans="1:9" ht="21" customHeight="1" x14ac:dyDescent="0.2">
      <c r="A182" s="10" t="s">
        <v>773</v>
      </c>
      <c r="B182" s="11" t="s">
        <v>774</v>
      </c>
      <c r="C182" s="11" t="s">
        <v>775</v>
      </c>
      <c r="D182" s="11">
        <v>73514</v>
      </c>
      <c r="E182" s="11">
        <v>596539301</v>
      </c>
      <c r="F182" s="11" t="s">
        <v>776</v>
      </c>
      <c r="G182" s="12" t="s">
        <v>777</v>
      </c>
      <c r="H182" s="8" t="s">
        <v>14</v>
      </c>
      <c r="I182" s="2">
        <v>1</v>
      </c>
    </row>
    <row r="183" spans="1:9" ht="21" customHeight="1" x14ac:dyDescent="0.2">
      <c r="A183" s="10" t="s">
        <v>549</v>
      </c>
      <c r="B183" s="11" t="s">
        <v>778</v>
      </c>
      <c r="C183" s="11" t="s">
        <v>244</v>
      </c>
      <c r="D183" s="11">
        <v>73911</v>
      </c>
      <c r="E183" s="11">
        <v>558443140</v>
      </c>
      <c r="F183" s="11" t="s">
        <v>779</v>
      </c>
      <c r="G183" s="12" t="s">
        <v>780</v>
      </c>
      <c r="H183" s="11" t="s">
        <v>45</v>
      </c>
      <c r="I183" s="2">
        <v>1</v>
      </c>
    </row>
    <row r="184" spans="1:9" ht="21" customHeight="1" x14ac:dyDescent="0.2">
      <c r="A184" s="10" t="s">
        <v>549</v>
      </c>
      <c r="B184" s="11" t="s">
        <v>781</v>
      </c>
      <c r="C184" s="11" t="s">
        <v>434</v>
      </c>
      <c r="D184" s="11">
        <v>73506</v>
      </c>
      <c r="E184" s="11">
        <v>596311197</v>
      </c>
      <c r="F184" s="11" t="s">
        <v>782</v>
      </c>
      <c r="G184" s="12" t="s">
        <v>783</v>
      </c>
      <c r="H184" s="8" t="s">
        <v>14</v>
      </c>
      <c r="I184" s="2">
        <v>1</v>
      </c>
    </row>
    <row r="185" spans="1:9" ht="21" customHeight="1" x14ac:dyDescent="0.2">
      <c r="A185" s="10" t="s">
        <v>549</v>
      </c>
      <c r="B185" s="11" t="s">
        <v>784</v>
      </c>
      <c r="C185" s="11" t="s">
        <v>207</v>
      </c>
      <c r="D185" s="11">
        <v>73601</v>
      </c>
      <c r="E185" s="11">
        <v>596411156</v>
      </c>
      <c r="F185" s="11" t="s">
        <v>785</v>
      </c>
      <c r="G185" s="12" t="s">
        <v>786</v>
      </c>
      <c r="H185" s="8" t="s">
        <v>14</v>
      </c>
      <c r="I185" s="2">
        <v>1</v>
      </c>
    </row>
    <row r="186" spans="1:9" ht="21" customHeight="1" x14ac:dyDescent="0.2">
      <c r="A186" s="10" t="s">
        <v>549</v>
      </c>
      <c r="B186" s="11" t="s">
        <v>787</v>
      </c>
      <c r="C186" s="11" t="s">
        <v>472</v>
      </c>
      <c r="D186" s="11">
        <v>73601</v>
      </c>
      <c r="E186" s="11">
        <v>596811078</v>
      </c>
      <c r="F186" s="11" t="s">
        <v>788</v>
      </c>
      <c r="G186" s="12" t="s">
        <v>789</v>
      </c>
      <c r="H186" s="8" t="s">
        <v>14</v>
      </c>
      <c r="I186" s="2">
        <v>1</v>
      </c>
    </row>
    <row r="187" spans="1:9" ht="21" customHeight="1" x14ac:dyDescent="0.2">
      <c r="A187" s="10" t="s">
        <v>549</v>
      </c>
      <c r="B187" s="11" t="s">
        <v>790</v>
      </c>
      <c r="C187" s="11" t="s">
        <v>178</v>
      </c>
      <c r="D187" s="11">
        <v>73701</v>
      </c>
      <c r="E187" s="11">
        <v>558746431</v>
      </c>
      <c r="F187" s="11" t="s">
        <v>791</v>
      </c>
      <c r="G187" s="12" t="s">
        <v>792</v>
      </c>
      <c r="H187" s="13" t="s">
        <v>14</v>
      </c>
      <c r="I187" s="2">
        <v>1</v>
      </c>
    </row>
    <row r="188" spans="1:9" ht="21" customHeight="1" x14ac:dyDescent="0.2">
      <c r="A188" s="10" t="s">
        <v>793</v>
      </c>
      <c r="B188" s="11" t="s">
        <v>794</v>
      </c>
      <c r="C188" s="11" t="s">
        <v>178</v>
      </c>
      <c r="D188" s="11">
        <v>73701</v>
      </c>
      <c r="E188" s="11" t="s">
        <v>795</v>
      </c>
      <c r="F188" s="11" t="s">
        <v>796</v>
      </c>
      <c r="G188" s="12" t="s">
        <v>797</v>
      </c>
      <c r="H188" s="13" t="s">
        <v>14</v>
      </c>
      <c r="I188" s="2">
        <v>1</v>
      </c>
    </row>
    <row r="189" spans="1:9" ht="21" customHeight="1" x14ac:dyDescent="0.2">
      <c r="A189" s="10" t="s">
        <v>798</v>
      </c>
      <c r="B189" s="11" t="s">
        <v>799</v>
      </c>
      <c r="C189" s="11" t="s">
        <v>476</v>
      </c>
      <c r="D189" s="11">
        <v>73581</v>
      </c>
      <c r="E189" s="11">
        <v>596013431</v>
      </c>
      <c r="F189" s="11" t="s">
        <v>800</v>
      </c>
      <c r="G189" s="12" t="s">
        <v>801</v>
      </c>
      <c r="H189" s="8" t="s">
        <v>14</v>
      </c>
      <c r="I189" s="2">
        <v>1</v>
      </c>
    </row>
    <row r="190" spans="1:9" ht="21" customHeight="1" x14ac:dyDescent="0.2">
      <c r="A190" s="10" t="s">
        <v>549</v>
      </c>
      <c r="B190" s="11" t="s">
        <v>802</v>
      </c>
      <c r="C190" s="11" t="s">
        <v>41</v>
      </c>
      <c r="D190" s="11">
        <v>73961</v>
      </c>
      <c r="E190" s="11">
        <v>558325284</v>
      </c>
      <c r="F190" s="11" t="s">
        <v>803</v>
      </c>
      <c r="G190" s="12" t="s">
        <v>804</v>
      </c>
      <c r="H190" s="11" t="s">
        <v>45</v>
      </c>
      <c r="I190" s="2">
        <v>1</v>
      </c>
    </row>
    <row r="191" spans="1:9" ht="21" customHeight="1" x14ac:dyDescent="0.2">
      <c r="A191" s="10" t="s">
        <v>549</v>
      </c>
      <c r="B191" s="11" t="s">
        <v>805</v>
      </c>
      <c r="C191" s="11" t="s">
        <v>66</v>
      </c>
      <c r="D191" s="11">
        <v>79401</v>
      </c>
      <c r="E191" s="11">
        <v>554610664</v>
      </c>
      <c r="F191" s="11" t="s">
        <v>806</v>
      </c>
      <c r="G191" s="12" t="s">
        <v>807</v>
      </c>
      <c r="H191" s="11" t="s">
        <v>118</v>
      </c>
      <c r="I191" s="2">
        <v>1</v>
      </c>
    </row>
    <row r="192" spans="1:9" ht="21" customHeight="1" x14ac:dyDescent="0.2">
      <c r="A192" s="10" t="s">
        <v>765</v>
      </c>
      <c r="B192" s="11" t="s">
        <v>808</v>
      </c>
      <c r="C192" s="11" t="s">
        <v>239</v>
      </c>
      <c r="D192" s="11">
        <v>79501</v>
      </c>
      <c r="E192" s="11">
        <v>554721150</v>
      </c>
      <c r="F192" s="11" t="s">
        <v>809</v>
      </c>
      <c r="G192" s="12" t="s">
        <v>810</v>
      </c>
      <c r="H192" s="11" t="s">
        <v>63</v>
      </c>
      <c r="I192" s="2">
        <v>1</v>
      </c>
    </row>
    <row r="193" spans="1:9" ht="21" customHeight="1" x14ac:dyDescent="0.2">
      <c r="A193" s="10" t="s">
        <v>811</v>
      </c>
      <c r="B193" s="11" t="s">
        <v>812</v>
      </c>
      <c r="C193" s="11" t="s">
        <v>48</v>
      </c>
      <c r="D193" s="11">
        <v>73801</v>
      </c>
      <c r="E193" s="11">
        <v>558441351</v>
      </c>
      <c r="F193" s="11" t="s">
        <v>813</v>
      </c>
      <c r="G193" s="12" t="s">
        <v>814</v>
      </c>
      <c r="H193" s="11" t="s">
        <v>45</v>
      </c>
      <c r="I193" s="2">
        <v>1</v>
      </c>
    </row>
    <row r="194" spans="1:9" ht="21" customHeight="1" x14ac:dyDescent="0.2">
      <c r="A194" s="10" t="s">
        <v>815</v>
      </c>
      <c r="B194" s="11" t="s">
        <v>816</v>
      </c>
      <c r="C194" s="11" t="s">
        <v>48</v>
      </c>
      <c r="D194" s="11">
        <v>73801</v>
      </c>
      <c r="E194" s="11">
        <v>558433515</v>
      </c>
      <c r="F194" s="11" t="s">
        <v>817</v>
      </c>
      <c r="G194" s="12" t="s">
        <v>818</v>
      </c>
      <c r="H194" s="11" t="s">
        <v>45</v>
      </c>
      <c r="I194" s="2">
        <v>1</v>
      </c>
    </row>
    <row r="195" spans="1:9" ht="21" customHeight="1" x14ac:dyDescent="0.2">
      <c r="A195" s="10" t="s">
        <v>819</v>
      </c>
      <c r="B195" s="11" t="s">
        <v>820</v>
      </c>
      <c r="C195" s="11" t="s">
        <v>228</v>
      </c>
      <c r="D195" s="11">
        <v>79201</v>
      </c>
      <c r="E195" s="11">
        <v>554721081</v>
      </c>
      <c r="F195" s="11" t="s">
        <v>821</v>
      </c>
      <c r="G195" s="12" t="s">
        <v>822</v>
      </c>
      <c r="H195" s="11" t="s">
        <v>63</v>
      </c>
      <c r="I195" s="2">
        <v>1</v>
      </c>
    </row>
    <row r="196" spans="1:9" ht="21" customHeight="1" x14ac:dyDescent="0.2">
      <c r="A196" s="10" t="s">
        <v>823</v>
      </c>
      <c r="B196" s="11" t="s">
        <v>824</v>
      </c>
      <c r="C196" s="11" t="s">
        <v>220</v>
      </c>
      <c r="D196" s="11">
        <v>71000</v>
      </c>
      <c r="E196" s="11">
        <v>596241073</v>
      </c>
      <c r="F196" s="11" t="s">
        <v>825</v>
      </c>
      <c r="G196" s="12" t="s">
        <v>826</v>
      </c>
      <c r="H196" s="11" t="s">
        <v>79</v>
      </c>
      <c r="I196" s="2">
        <v>1</v>
      </c>
    </row>
    <row r="197" spans="1:9" ht="21" customHeight="1" x14ac:dyDescent="0.2">
      <c r="A197" s="10" t="s">
        <v>827</v>
      </c>
      <c r="B197" s="11" t="s">
        <v>828</v>
      </c>
      <c r="C197" s="11" t="s">
        <v>326</v>
      </c>
      <c r="D197" s="11">
        <v>70030</v>
      </c>
      <c r="E197" s="11" t="s">
        <v>829</v>
      </c>
      <c r="F197" s="11" t="s">
        <v>830</v>
      </c>
      <c r="G197" s="12" t="s">
        <v>831</v>
      </c>
      <c r="H197" s="11" t="s">
        <v>21</v>
      </c>
      <c r="I197" s="2">
        <v>1</v>
      </c>
    </row>
    <row r="198" spans="1:9" ht="21" customHeight="1" x14ac:dyDescent="0.2">
      <c r="A198" s="10" t="s">
        <v>832</v>
      </c>
      <c r="B198" s="11" t="s">
        <v>833</v>
      </c>
      <c r="C198" s="11" t="s">
        <v>17</v>
      </c>
      <c r="D198" s="11">
        <v>70200</v>
      </c>
      <c r="E198" s="11" t="s">
        <v>834</v>
      </c>
      <c r="F198" s="11" t="s">
        <v>835</v>
      </c>
      <c r="G198" s="12" t="s">
        <v>836</v>
      </c>
      <c r="H198" s="11" t="s">
        <v>837</v>
      </c>
      <c r="I198" s="2">
        <v>1</v>
      </c>
    </row>
    <row r="199" spans="1:9" ht="21" customHeight="1" x14ac:dyDescent="0.2">
      <c r="A199" s="10" t="s">
        <v>838</v>
      </c>
      <c r="B199" s="11" t="s">
        <v>839</v>
      </c>
      <c r="C199" s="11" t="s">
        <v>17</v>
      </c>
      <c r="D199" s="11">
        <v>72800</v>
      </c>
      <c r="E199" s="11" t="s">
        <v>840</v>
      </c>
      <c r="F199" s="11" t="s">
        <v>841</v>
      </c>
      <c r="G199" s="12" t="s">
        <v>842</v>
      </c>
      <c r="H199" s="11" t="s">
        <v>79</v>
      </c>
      <c r="I199" s="2">
        <v>1</v>
      </c>
    </row>
    <row r="200" spans="1:9" ht="21" customHeight="1" x14ac:dyDescent="0.2">
      <c r="A200" s="10" t="s">
        <v>843</v>
      </c>
      <c r="B200" s="11" t="s">
        <v>844</v>
      </c>
      <c r="C200" s="11" t="s">
        <v>48</v>
      </c>
      <c r="D200" s="11">
        <v>73801</v>
      </c>
      <c r="E200" s="11" t="s">
        <v>845</v>
      </c>
      <c r="F200" s="11" t="s">
        <v>846</v>
      </c>
      <c r="G200" s="12" t="s">
        <v>847</v>
      </c>
      <c r="H200" s="11" t="s">
        <v>45</v>
      </c>
      <c r="I200" s="2">
        <v>1</v>
      </c>
    </row>
    <row r="201" spans="1:9" ht="21" customHeight="1" x14ac:dyDescent="0.2">
      <c r="A201" s="10" t="s">
        <v>848</v>
      </c>
      <c r="B201" s="11" t="s">
        <v>849</v>
      </c>
      <c r="C201" s="11" t="s">
        <v>228</v>
      </c>
      <c r="D201" s="11">
        <v>79201</v>
      </c>
      <c r="E201" s="11" t="s">
        <v>850</v>
      </c>
      <c r="F201" s="11" t="s">
        <v>851</v>
      </c>
      <c r="G201" s="12" t="s">
        <v>852</v>
      </c>
      <c r="H201" s="11" t="s">
        <v>63</v>
      </c>
      <c r="I201" s="2">
        <v>1</v>
      </c>
    </row>
    <row r="202" spans="1:9" ht="21" customHeight="1" x14ac:dyDescent="0.2">
      <c r="A202" s="10" t="s">
        <v>853</v>
      </c>
      <c r="B202" s="11" t="s">
        <v>854</v>
      </c>
      <c r="C202" s="11" t="s">
        <v>178</v>
      </c>
      <c r="D202" s="11">
        <v>73701</v>
      </c>
      <c r="E202" s="11" t="s">
        <v>855</v>
      </c>
      <c r="F202" s="11" t="s">
        <v>856</v>
      </c>
      <c r="G202" s="12" t="s">
        <v>857</v>
      </c>
      <c r="H202" s="8" t="s">
        <v>14</v>
      </c>
      <c r="I202" s="2">
        <v>1</v>
      </c>
    </row>
    <row r="203" spans="1:9" ht="21" customHeight="1" x14ac:dyDescent="0.2">
      <c r="A203" s="10" t="s">
        <v>858</v>
      </c>
      <c r="B203" s="11" t="s">
        <v>859</v>
      </c>
      <c r="C203" s="11" t="s">
        <v>173</v>
      </c>
      <c r="D203" s="11">
        <v>74111</v>
      </c>
      <c r="E203" s="11" t="s">
        <v>860</v>
      </c>
      <c r="F203" s="11" t="s">
        <v>861</v>
      </c>
      <c r="G203" s="12" t="s">
        <v>862</v>
      </c>
      <c r="H203" s="11" t="s">
        <v>123</v>
      </c>
      <c r="I203" s="2">
        <v>1</v>
      </c>
    </row>
    <row r="204" spans="1:9" ht="21" customHeight="1" x14ac:dyDescent="0.2">
      <c r="A204" s="10" t="s">
        <v>863</v>
      </c>
      <c r="B204" s="11" t="s">
        <v>864</v>
      </c>
      <c r="C204" s="11" t="s">
        <v>178</v>
      </c>
      <c r="D204" s="11">
        <v>73735</v>
      </c>
      <c r="E204" s="11" t="s">
        <v>865</v>
      </c>
      <c r="F204" s="11" t="s">
        <v>866</v>
      </c>
      <c r="G204" s="12" t="s">
        <v>867</v>
      </c>
      <c r="H204" s="8" t="s">
        <v>14</v>
      </c>
      <c r="I204" s="2">
        <v>1</v>
      </c>
    </row>
    <row r="205" spans="1:9" ht="21" customHeight="1" x14ac:dyDescent="0.2">
      <c r="A205" s="10" t="s">
        <v>868</v>
      </c>
      <c r="B205" s="11" t="s">
        <v>869</v>
      </c>
      <c r="C205" s="11" t="s">
        <v>870</v>
      </c>
      <c r="D205" s="11">
        <v>74756</v>
      </c>
      <c r="E205" s="11" t="s">
        <v>871</v>
      </c>
      <c r="F205" s="11" t="s">
        <v>603</v>
      </c>
      <c r="G205" s="12" t="s">
        <v>872</v>
      </c>
      <c r="H205" s="11" t="s">
        <v>118</v>
      </c>
      <c r="I205" s="2">
        <v>1</v>
      </c>
    </row>
    <row r="206" spans="1:9" ht="21" customHeight="1" x14ac:dyDescent="0.2">
      <c r="A206" s="10" t="s">
        <v>873</v>
      </c>
      <c r="B206" s="11" t="s">
        <v>874</v>
      </c>
      <c r="C206" s="11" t="s">
        <v>24</v>
      </c>
      <c r="D206" s="11">
        <v>74601</v>
      </c>
      <c r="E206" s="11" t="s">
        <v>875</v>
      </c>
      <c r="F206" s="11" t="s">
        <v>876</v>
      </c>
      <c r="G206" s="12" t="s">
        <v>877</v>
      </c>
      <c r="H206" s="11" t="s">
        <v>28</v>
      </c>
      <c r="I206" s="2">
        <v>1</v>
      </c>
    </row>
    <row r="207" spans="1:9" ht="21" customHeight="1" x14ac:dyDescent="0.2">
      <c r="A207" s="10" t="s">
        <v>878</v>
      </c>
      <c r="B207" s="11" t="s">
        <v>879</v>
      </c>
      <c r="C207" s="11" t="s">
        <v>24</v>
      </c>
      <c r="D207" s="11">
        <v>74601</v>
      </c>
      <c r="E207" s="11" t="s">
        <v>880</v>
      </c>
      <c r="F207" s="11" t="s">
        <v>881</v>
      </c>
      <c r="G207" s="12" t="s">
        <v>882</v>
      </c>
      <c r="H207" s="11" t="s">
        <v>28</v>
      </c>
      <c r="I207" s="2">
        <v>1</v>
      </c>
    </row>
    <row r="208" spans="1:9" ht="21" customHeight="1" x14ac:dyDescent="0.2">
      <c r="A208" s="10" t="s">
        <v>883</v>
      </c>
      <c r="B208" s="11" t="s">
        <v>884</v>
      </c>
      <c r="C208" s="11" t="s">
        <v>140</v>
      </c>
      <c r="D208" s="11">
        <v>74801</v>
      </c>
      <c r="E208" s="11">
        <v>595041143</v>
      </c>
      <c r="F208" s="11" t="s">
        <v>885</v>
      </c>
      <c r="G208" s="12" t="s">
        <v>886</v>
      </c>
      <c r="H208" s="11" t="s">
        <v>123</v>
      </c>
      <c r="I208" s="2">
        <v>1</v>
      </c>
    </row>
    <row r="209" spans="1:9" ht="21" customHeight="1" x14ac:dyDescent="0.2">
      <c r="A209" s="10" t="s">
        <v>887</v>
      </c>
      <c r="B209" s="11" t="s">
        <v>888</v>
      </c>
      <c r="C209" s="11" t="s">
        <v>244</v>
      </c>
      <c r="D209" s="11">
        <v>73911</v>
      </c>
      <c r="E209" s="11" t="s">
        <v>889</v>
      </c>
      <c r="F209" s="11" t="s">
        <v>890</v>
      </c>
      <c r="G209" s="12" t="s">
        <v>891</v>
      </c>
      <c r="H209" s="11" t="s">
        <v>45</v>
      </c>
      <c r="I209" s="2">
        <v>1</v>
      </c>
    </row>
    <row r="210" spans="1:9" ht="21" customHeight="1" x14ac:dyDescent="0.2">
      <c r="A210" s="10" t="s">
        <v>892</v>
      </c>
      <c r="B210" s="11" t="s">
        <v>893</v>
      </c>
      <c r="C210" s="11" t="s">
        <v>260</v>
      </c>
      <c r="D210" s="11">
        <v>74787</v>
      </c>
      <c r="E210" s="11" t="s">
        <v>894</v>
      </c>
      <c r="F210" s="11" t="s">
        <v>895</v>
      </c>
      <c r="G210" s="12" t="s">
        <v>896</v>
      </c>
      <c r="H210" s="11" t="s">
        <v>14</v>
      </c>
      <c r="I210" s="2">
        <v>1</v>
      </c>
    </row>
    <row r="211" spans="1:9" ht="21" customHeight="1" x14ac:dyDescent="0.2">
      <c r="A211" s="10" t="s">
        <v>897</v>
      </c>
      <c r="B211" s="11" t="s">
        <v>898</v>
      </c>
      <c r="C211" s="11" t="s">
        <v>120</v>
      </c>
      <c r="D211" s="11">
        <v>74901</v>
      </c>
      <c r="E211" s="11" t="s">
        <v>899</v>
      </c>
      <c r="F211" s="11" t="s">
        <v>900</v>
      </c>
      <c r="G211" s="12" t="s">
        <v>901</v>
      </c>
      <c r="H211" s="11" t="s">
        <v>123</v>
      </c>
      <c r="I211" s="2">
        <v>1</v>
      </c>
    </row>
    <row r="212" spans="1:9" ht="21" customHeight="1" x14ac:dyDescent="0.2">
      <c r="A212" s="10" t="s">
        <v>902</v>
      </c>
      <c r="B212" s="11" t="s">
        <v>903</v>
      </c>
      <c r="C212" s="11" t="s">
        <v>904</v>
      </c>
      <c r="D212" s="11">
        <v>74768</v>
      </c>
      <c r="E212" s="11" t="s">
        <v>905</v>
      </c>
      <c r="F212" s="11" t="s">
        <v>1004</v>
      </c>
      <c r="G212" s="12" t="s">
        <v>907</v>
      </c>
      <c r="H212" s="11" t="s">
        <v>28</v>
      </c>
      <c r="I212" s="2">
        <v>1</v>
      </c>
    </row>
    <row r="213" spans="1:9" ht="21" customHeight="1" x14ac:dyDescent="0.2">
      <c r="A213" s="10" t="s">
        <v>908</v>
      </c>
      <c r="B213" s="11" t="s">
        <v>909</v>
      </c>
      <c r="C213" s="11" t="s">
        <v>228</v>
      </c>
      <c r="D213" s="11">
        <v>79201</v>
      </c>
      <c r="E213" s="11" t="s">
        <v>910</v>
      </c>
      <c r="F213" s="11" t="s">
        <v>911</v>
      </c>
      <c r="G213" s="12" t="s">
        <v>912</v>
      </c>
      <c r="H213" s="11" t="s">
        <v>63</v>
      </c>
      <c r="I213" s="2">
        <v>1</v>
      </c>
    </row>
    <row r="214" spans="1:9" ht="21" customHeight="1" x14ac:dyDescent="0.2">
      <c r="A214" s="10" t="s">
        <v>913</v>
      </c>
      <c r="B214" s="11" t="s">
        <v>914</v>
      </c>
      <c r="C214" s="11" t="s">
        <v>228</v>
      </c>
      <c r="D214" s="11">
        <v>79201</v>
      </c>
      <c r="E214" s="11" t="s">
        <v>915</v>
      </c>
      <c r="F214" s="11" t="s">
        <v>916</v>
      </c>
      <c r="G214" s="12" t="s">
        <v>917</v>
      </c>
      <c r="H214" s="11" t="s">
        <v>63</v>
      </c>
      <c r="I214" s="2">
        <v>1</v>
      </c>
    </row>
    <row r="215" spans="1:9" ht="21" customHeight="1" x14ac:dyDescent="0.2">
      <c r="A215" s="10" t="s">
        <v>918</v>
      </c>
      <c r="B215" s="11" t="s">
        <v>919</v>
      </c>
      <c r="C215" s="11" t="s">
        <v>66</v>
      </c>
      <c r="D215" s="11">
        <v>79401</v>
      </c>
      <c r="E215" s="11" t="s">
        <v>920</v>
      </c>
      <c r="F215" s="11" t="s">
        <v>921</v>
      </c>
      <c r="G215" s="12" t="s">
        <v>922</v>
      </c>
      <c r="H215" s="11" t="s">
        <v>118</v>
      </c>
      <c r="I215" s="2">
        <v>1</v>
      </c>
    </row>
    <row r="216" spans="1:9" ht="21" customHeight="1" x14ac:dyDescent="0.2">
      <c r="A216" s="10" t="s">
        <v>923</v>
      </c>
      <c r="B216" s="11" t="s">
        <v>924</v>
      </c>
      <c r="C216" s="11" t="s">
        <v>331</v>
      </c>
      <c r="D216" s="11">
        <v>73506</v>
      </c>
      <c r="E216" s="11" t="s">
        <v>925</v>
      </c>
      <c r="F216" s="11" t="s">
        <v>926</v>
      </c>
      <c r="G216" s="12" t="s">
        <v>927</v>
      </c>
      <c r="H216" s="8" t="s">
        <v>14</v>
      </c>
      <c r="I216" s="2">
        <v>1</v>
      </c>
    </row>
    <row r="217" spans="1:9" ht="21" customHeight="1" x14ac:dyDescent="0.2">
      <c r="A217" s="10" t="s">
        <v>928</v>
      </c>
      <c r="B217" s="11" t="s">
        <v>929</v>
      </c>
      <c r="C217" s="11" t="s">
        <v>930</v>
      </c>
      <c r="D217" s="11">
        <v>73541</v>
      </c>
      <c r="E217" s="11" t="s">
        <v>931</v>
      </c>
      <c r="F217" s="11" t="s">
        <v>932</v>
      </c>
      <c r="G217" s="12" t="s">
        <v>933</v>
      </c>
      <c r="H217" s="8" t="s">
        <v>14</v>
      </c>
      <c r="I217" s="2">
        <v>1</v>
      </c>
    </row>
    <row r="218" spans="1:9" ht="21" customHeight="1" x14ac:dyDescent="0.2">
      <c r="A218" s="10" t="s">
        <v>934</v>
      </c>
      <c r="B218" s="11" t="s">
        <v>935</v>
      </c>
      <c r="C218" s="11" t="s">
        <v>476</v>
      </c>
      <c r="D218" s="11">
        <v>73581</v>
      </c>
      <c r="E218" s="11" t="s">
        <v>936</v>
      </c>
      <c r="F218" s="11" t="s">
        <v>937</v>
      </c>
      <c r="G218" s="12" t="s">
        <v>938</v>
      </c>
      <c r="H218" s="8" t="s">
        <v>14</v>
      </c>
      <c r="I218" s="2">
        <v>1</v>
      </c>
    </row>
    <row r="219" spans="1:9" ht="21" customHeight="1" x14ac:dyDescent="0.2">
      <c r="A219" s="10" t="s">
        <v>939</v>
      </c>
      <c r="B219" s="11" t="s">
        <v>940</v>
      </c>
      <c r="C219" s="11" t="s">
        <v>930</v>
      </c>
      <c r="D219" s="11">
        <v>73541</v>
      </c>
      <c r="E219" s="11" t="s">
        <v>941</v>
      </c>
      <c r="F219" s="11" t="s">
        <v>942</v>
      </c>
      <c r="G219" s="12" t="s">
        <v>943</v>
      </c>
      <c r="H219" s="8" t="s">
        <v>14</v>
      </c>
      <c r="I219" s="2">
        <v>1</v>
      </c>
    </row>
    <row r="220" spans="1:9" ht="21" customHeight="1" x14ac:dyDescent="0.2">
      <c r="A220" s="10" t="s">
        <v>944</v>
      </c>
      <c r="B220" s="11" t="s">
        <v>945</v>
      </c>
      <c r="C220" s="11" t="s">
        <v>946</v>
      </c>
      <c r="D220" s="11">
        <v>73301</v>
      </c>
      <c r="E220" s="11" t="s">
        <v>947</v>
      </c>
      <c r="F220" s="11" t="s">
        <v>948</v>
      </c>
      <c r="G220" s="12" t="s">
        <v>949</v>
      </c>
      <c r="H220" s="8" t="s">
        <v>14</v>
      </c>
      <c r="I220" s="2">
        <v>1</v>
      </c>
    </row>
    <row r="221" spans="1:9" ht="21" customHeight="1" x14ac:dyDescent="0.2">
      <c r="A221" s="10" t="s">
        <v>950</v>
      </c>
      <c r="B221" s="11" t="s">
        <v>951</v>
      </c>
      <c r="C221" s="11" t="s">
        <v>150</v>
      </c>
      <c r="D221" s="11">
        <v>74213</v>
      </c>
      <c r="E221" s="11" t="s">
        <v>952</v>
      </c>
      <c r="F221" s="11" t="s">
        <v>953</v>
      </c>
      <c r="G221" s="12" t="s">
        <v>954</v>
      </c>
      <c r="H221" s="11" t="s">
        <v>34</v>
      </c>
      <c r="I221" s="2">
        <v>1</v>
      </c>
    </row>
    <row r="222" spans="1:9" ht="21" customHeight="1" x14ac:dyDescent="0.2">
      <c r="A222" s="10" t="s">
        <v>955</v>
      </c>
      <c r="B222" s="11" t="s">
        <v>956</v>
      </c>
      <c r="C222" s="11" t="s">
        <v>154</v>
      </c>
      <c r="D222" s="11">
        <v>74258</v>
      </c>
      <c r="E222" s="11" t="s">
        <v>957</v>
      </c>
      <c r="F222" s="11" t="s">
        <v>958</v>
      </c>
      <c r="G222" s="12" t="s">
        <v>959</v>
      </c>
      <c r="H222" s="11" t="s">
        <v>34</v>
      </c>
      <c r="I222" s="2">
        <v>1</v>
      </c>
    </row>
    <row r="223" spans="1:9" ht="21" customHeight="1" x14ac:dyDescent="0.2">
      <c r="A223" s="10" t="s">
        <v>960</v>
      </c>
      <c r="B223" s="11" t="s">
        <v>961</v>
      </c>
      <c r="C223" s="11" t="s">
        <v>158</v>
      </c>
      <c r="D223" s="11">
        <v>74235</v>
      </c>
      <c r="E223" s="11" t="s">
        <v>962</v>
      </c>
      <c r="F223" s="11" t="s">
        <v>963</v>
      </c>
      <c r="G223" s="12" t="s">
        <v>964</v>
      </c>
      <c r="H223" s="11" t="s">
        <v>34</v>
      </c>
      <c r="I223" s="2">
        <v>1</v>
      </c>
    </row>
    <row r="224" spans="1:9" ht="21" customHeight="1" x14ac:dyDescent="0.2">
      <c r="A224" s="10" t="s">
        <v>965</v>
      </c>
      <c r="B224" s="11" t="s">
        <v>966</v>
      </c>
      <c r="C224" s="11" t="s">
        <v>163</v>
      </c>
      <c r="D224" s="11">
        <v>74401</v>
      </c>
      <c r="E224" s="11" t="s">
        <v>967</v>
      </c>
      <c r="F224" s="11" t="s">
        <v>968</v>
      </c>
      <c r="G224" s="12" t="s">
        <v>969</v>
      </c>
      <c r="H224" s="11" t="s">
        <v>34</v>
      </c>
      <c r="I224" s="2">
        <v>1</v>
      </c>
    </row>
    <row r="225" spans="1:9" ht="21" customHeight="1" x14ac:dyDescent="0.2">
      <c r="A225" s="10" t="s">
        <v>970</v>
      </c>
      <c r="B225" s="11" t="s">
        <v>971</v>
      </c>
      <c r="C225" s="11" t="s">
        <v>173</v>
      </c>
      <c r="D225" s="11">
        <v>74101</v>
      </c>
      <c r="E225" s="11" t="s">
        <v>972</v>
      </c>
      <c r="F225" s="11" t="s">
        <v>973</v>
      </c>
      <c r="G225" s="12" t="s">
        <v>974</v>
      </c>
      <c r="H225" s="11" t="s">
        <v>123</v>
      </c>
      <c r="I225" s="2">
        <v>1</v>
      </c>
    </row>
    <row r="226" spans="1:9" ht="21" customHeight="1" x14ac:dyDescent="0.2">
      <c r="A226" s="10" t="s">
        <v>975</v>
      </c>
      <c r="B226" s="11" t="s">
        <v>976</v>
      </c>
      <c r="C226" s="11" t="s">
        <v>173</v>
      </c>
      <c r="D226" s="11">
        <v>74101</v>
      </c>
      <c r="E226" s="11" t="s">
        <v>977</v>
      </c>
      <c r="F226" s="11" t="s">
        <v>978</v>
      </c>
      <c r="G226" s="12" t="s">
        <v>979</v>
      </c>
      <c r="H226" s="11" t="s">
        <v>123</v>
      </c>
      <c r="I226" s="2">
        <v>1</v>
      </c>
    </row>
    <row r="227" spans="1:9" ht="21" customHeight="1" x14ac:dyDescent="0.2">
      <c r="A227" s="10" t="s">
        <v>980</v>
      </c>
      <c r="B227" s="11" t="s">
        <v>981</v>
      </c>
      <c r="C227" s="11" t="s">
        <v>24</v>
      </c>
      <c r="D227" s="11">
        <v>74601</v>
      </c>
      <c r="E227" s="11" t="s">
        <v>982</v>
      </c>
      <c r="F227" s="30" t="s">
        <v>906</v>
      </c>
      <c r="G227" s="12" t="s">
        <v>983</v>
      </c>
      <c r="H227" s="11" t="s">
        <v>28</v>
      </c>
      <c r="I227" s="2">
        <v>1</v>
      </c>
    </row>
    <row r="228" spans="1:9" ht="21" customHeight="1" x14ac:dyDescent="0.2">
      <c r="A228" s="10" t="s">
        <v>984</v>
      </c>
      <c r="B228" s="11" t="s">
        <v>985</v>
      </c>
      <c r="C228" s="11" t="s">
        <v>17</v>
      </c>
      <c r="D228" s="11">
        <v>70223</v>
      </c>
      <c r="E228" s="11">
        <v>595135911</v>
      </c>
      <c r="F228" s="11" t="s">
        <v>986</v>
      </c>
      <c r="G228" s="12" t="s">
        <v>987</v>
      </c>
      <c r="H228" s="11" t="s">
        <v>988</v>
      </c>
      <c r="I228" s="2">
        <v>1</v>
      </c>
    </row>
    <row r="229" spans="1:9" x14ac:dyDescent="0.2">
      <c r="B229"/>
      <c r="C229"/>
      <c r="D229"/>
      <c r="E229"/>
      <c r="F229"/>
      <c r="I229"/>
    </row>
    <row r="232" spans="1:9" ht="21.75" customHeight="1" x14ac:dyDescent="0.2">
      <c r="A232" s="3" t="s">
        <v>7</v>
      </c>
      <c r="B232" s="15" t="s">
        <v>989</v>
      </c>
      <c r="C232"/>
      <c r="D232"/>
      <c r="E232"/>
      <c r="F232"/>
      <c r="I232"/>
    </row>
    <row r="233" spans="1:9" ht="18" customHeight="1" x14ac:dyDescent="0.2">
      <c r="A233" s="10" t="s">
        <v>990</v>
      </c>
      <c r="B233" s="16">
        <f>SUMIF($H$2:$H$228,"Drápela Boris",$I$2:$I$228)</f>
        <v>1</v>
      </c>
      <c r="C233" s="17"/>
      <c r="D233"/>
      <c r="E233"/>
      <c r="F233"/>
      <c r="I233"/>
    </row>
    <row r="234" spans="1:9" ht="18" customHeight="1" x14ac:dyDescent="0.2">
      <c r="A234" s="10" t="s">
        <v>991</v>
      </c>
      <c r="B234" s="16">
        <f>SUMIF($H$2:$H$228,"Blažková Alžběta",$I$2:$I$228)</f>
        <v>24</v>
      </c>
      <c r="C234" s="17"/>
      <c r="D234"/>
      <c r="E234"/>
      <c r="F234"/>
      <c r="I234"/>
    </row>
    <row r="235" spans="1:9" ht="18" customHeight="1" x14ac:dyDescent="0.2">
      <c r="A235" s="10" t="s">
        <v>992</v>
      </c>
      <c r="B235" s="16">
        <f>SUMIF($H$2:$H$228,"Hendrych Štěpán",$I$2:$I$228)</f>
        <v>20</v>
      </c>
      <c r="C235" s="17"/>
      <c r="D235"/>
      <c r="E235"/>
      <c r="F235"/>
      <c r="I235"/>
    </row>
    <row r="236" spans="1:9" ht="18" customHeight="1" x14ac:dyDescent="0.2">
      <c r="A236" s="10" t="s">
        <v>993</v>
      </c>
      <c r="B236" s="16">
        <f>SUMIF($H$2:$H$228,"Hlaváč Břetislav",$I$2:$I$228)</f>
        <v>25</v>
      </c>
      <c r="C236" s="17"/>
      <c r="D236"/>
      <c r="E236"/>
      <c r="F236"/>
      <c r="I236"/>
    </row>
    <row r="237" spans="1:9" ht="18" customHeight="1" x14ac:dyDescent="0.2">
      <c r="A237" s="10" t="s">
        <v>994</v>
      </c>
      <c r="B237" s="16">
        <f>SUMIF($H$2:$H$228,"Jalůvka Martin",$I$2:$I$228)</f>
        <v>32</v>
      </c>
      <c r="C237" s="17"/>
      <c r="D237"/>
      <c r="E237"/>
      <c r="F237"/>
      <c r="I237"/>
    </row>
    <row r="238" spans="1:9" ht="18" customHeight="1" x14ac:dyDescent="0.2">
      <c r="A238" s="10" t="s">
        <v>995</v>
      </c>
      <c r="B238" s="16">
        <f>SUMIF($H$2:$H$228,"Janák Michal",$I$2:$I$228)</f>
        <v>26</v>
      </c>
      <c r="C238" s="17"/>
      <c r="D238"/>
      <c r="E238"/>
      <c r="F238"/>
      <c r="I238"/>
    </row>
    <row r="239" spans="1:9" ht="18" customHeight="1" x14ac:dyDescent="0.2">
      <c r="A239" s="10" t="s">
        <v>996</v>
      </c>
      <c r="B239" s="16">
        <f>SUMIF($H$2:$H$228,"Kocich Petr",$I$2:$I$228)</f>
        <v>33</v>
      </c>
      <c r="C239" s="17"/>
      <c r="D239"/>
      <c r="E239"/>
      <c r="F239"/>
      <c r="I239"/>
    </row>
    <row r="240" spans="1:9" ht="18" customHeight="1" x14ac:dyDescent="0.2">
      <c r="A240" s="10" t="s">
        <v>997</v>
      </c>
      <c r="B240" s="16">
        <f>SUMIF($H$2:$H$228,"Körbelová Jindřiška",$I$2:$I$228)</f>
        <v>1</v>
      </c>
      <c r="C240" s="17"/>
      <c r="D240"/>
      <c r="E240"/>
      <c r="F240"/>
      <c r="I240"/>
    </row>
    <row r="241" spans="1:9" ht="18" customHeight="1" x14ac:dyDescent="0.2">
      <c r="A241" s="10" t="s">
        <v>998</v>
      </c>
      <c r="B241" s="16">
        <f>SUMIF($H$2:$H$228,"Ledvoňová Pavlína",$I$2:$I$228)</f>
        <v>22</v>
      </c>
      <c r="C241" s="17"/>
      <c r="D241"/>
      <c r="E241"/>
      <c r="F241"/>
      <c r="I241"/>
    </row>
    <row r="242" spans="1:9" ht="18" customHeight="1" x14ac:dyDescent="0.2">
      <c r="A242" s="10" t="s">
        <v>999</v>
      </c>
      <c r="B242" s="16">
        <f>SUMIF($H$2:$H$228,"Sýkora Pavel",$I$2:$I$228)</f>
        <v>19</v>
      </c>
      <c r="C242" s="17"/>
      <c r="D242"/>
      <c r="E242"/>
      <c r="F242"/>
      <c r="I242"/>
    </row>
    <row r="243" spans="1:9" ht="18" customHeight="1" x14ac:dyDescent="0.2">
      <c r="A243" s="10" t="s">
        <v>1000</v>
      </c>
      <c r="B243" s="16">
        <f>SUMIF($H$2:$H$228,"Štefková Věra",$I$2:$I$228)</f>
        <v>24</v>
      </c>
      <c r="C243" s="17"/>
      <c r="D243"/>
      <c r="E243"/>
      <c r="F243"/>
      <c r="I243"/>
    </row>
    <row r="244" spans="1:9" ht="18" customHeight="1" x14ac:dyDescent="0.2">
      <c r="A244" s="18" t="s">
        <v>1001</v>
      </c>
      <c r="B244" s="19">
        <f>SUM(B233:B243)</f>
        <v>227</v>
      </c>
      <c r="C244"/>
      <c r="D244"/>
      <c r="E244"/>
      <c r="F244"/>
      <c r="I244"/>
    </row>
    <row r="245" spans="1:9" s="23" customFormat="1" ht="19.5" customHeight="1" x14ac:dyDescent="0.2">
      <c r="A245" s="20" t="s">
        <v>1002</v>
      </c>
      <c r="B245" s="21">
        <f>AVERAGE(B233:B243)</f>
        <v>20.636363636363637</v>
      </c>
      <c r="C245" s="22"/>
      <c r="D245" s="22"/>
      <c r="E245" s="22"/>
      <c r="F245" s="22"/>
      <c r="I245" s="24"/>
    </row>
  </sheetData>
  <autoFilter ref="A1:H228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8" r:id="rId57"/>
    <hyperlink ref="G59" r:id="rId58"/>
    <hyperlink ref="G60" r:id="rId59"/>
    <hyperlink ref="G61" r:id="rId60"/>
    <hyperlink ref="G62" r:id="rId61"/>
    <hyperlink ref="G63" r:id="rId62"/>
    <hyperlink ref="G64" r:id="rId63"/>
    <hyperlink ref="G65" r:id="rId64"/>
    <hyperlink ref="G66" r:id="rId65"/>
    <hyperlink ref="G67" r:id="rId66"/>
    <hyperlink ref="G68" r:id="rId67"/>
    <hyperlink ref="G69" r:id="rId68"/>
    <hyperlink ref="G70" r:id="rId69"/>
    <hyperlink ref="G71" r:id="rId70"/>
    <hyperlink ref="G72" r:id="rId71"/>
    <hyperlink ref="G73" r:id="rId72"/>
    <hyperlink ref="G74" r:id="rId73"/>
    <hyperlink ref="G75" r:id="rId74"/>
    <hyperlink ref="G76" r:id="rId75"/>
    <hyperlink ref="G77" r:id="rId76"/>
    <hyperlink ref="G78" r:id="rId77"/>
    <hyperlink ref="G79" r:id="rId78"/>
    <hyperlink ref="G80" r:id="rId79"/>
    <hyperlink ref="G81" r:id="rId80"/>
    <hyperlink ref="G82" r:id="rId81"/>
    <hyperlink ref="G83" r:id="rId82"/>
    <hyperlink ref="G84" r:id="rId83"/>
    <hyperlink ref="G85" r:id="rId84"/>
    <hyperlink ref="G86" r:id="rId85"/>
    <hyperlink ref="G87" r:id="rId86"/>
    <hyperlink ref="G88" r:id="rId87"/>
    <hyperlink ref="G89" r:id="rId88"/>
    <hyperlink ref="G90" r:id="rId89"/>
    <hyperlink ref="G91" r:id="rId90"/>
    <hyperlink ref="G92" r:id="rId91"/>
    <hyperlink ref="G93" r:id="rId92"/>
    <hyperlink ref="G94" r:id="rId93"/>
    <hyperlink ref="G95" r:id="rId94"/>
    <hyperlink ref="G96" r:id="rId95"/>
    <hyperlink ref="G97" r:id="rId96"/>
    <hyperlink ref="G98" r:id="rId97"/>
    <hyperlink ref="G99" r:id="rId98"/>
    <hyperlink ref="G100" r:id="rId99"/>
    <hyperlink ref="G101" r:id="rId100"/>
    <hyperlink ref="G102" r:id="rId101"/>
    <hyperlink ref="G103" r:id="rId102"/>
    <hyperlink ref="G104" r:id="rId103"/>
    <hyperlink ref="G105" r:id="rId104"/>
    <hyperlink ref="G106" r:id="rId105"/>
    <hyperlink ref="G107" r:id="rId106"/>
    <hyperlink ref="G108" r:id="rId107"/>
    <hyperlink ref="G109" r:id="rId108"/>
    <hyperlink ref="G110" r:id="rId109"/>
    <hyperlink ref="G111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G121" r:id="rId120"/>
    <hyperlink ref="G122" r:id="rId121"/>
    <hyperlink ref="G123" r:id="rId122"/>
    <hyperlink ref="G124" r:id="rId123"/>
    <hyperlink ref="G125" r:id="rId124"/>
    <hyperlink ref="G126" r:id="rId125"/>
    <hyperlink ref="G127" r:id="rId126"/>
    <hyperlink ref="G128" r:id="rId127"/>
    <hyperlink ref="G129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6" r:id="rId135"/>
    <hyperlink ref="G137" r:id="rId136"/>
    <hyperlink ref="G138" r:id="rId137"/>
    <hyperlink ref="G139" r:id="rId138"/>
    <hyperlink ref="G140" r:id="rId139"/>
    <hyperlink ref="G141" r:id="rId140"/>
    <hyperlink ref="G142" r:id="rId141"/>
    <hyperlink ref="G143" r:id="rId142"/>
    <hyperlink ref="G144" r:id="rId143"/>
    <hyperlink ref="G145" r:id="rId144"/>
    <hyperlink ref="G146" r:id="rId145"/>
    <hyperlink ref="G147" r:id="rId146"/>
    <hyperlink ref="G148" r:id="rId147"/>
    <hyperlink ref="G149" r:id="rId148"/>
    <hyperlink ref="G150" r:id="rId149"/>
    <hyperlink ref="G151" r:id="rId150"/>
    <hyperlink ref="G152" r:id="rId151"/>
    <hyperlink ref="G153" r:id="rId152"/>
    <hyperlink ref="G154" r:id="rId153"/>
    <hyperlink ref="G155" r:id="rId154"/>
    <hyperlink ref="G156" r:id="rId155"/>
    <hyperlink ref="G157" r:id="rId156"/>
    <hyperlink ref="G158" r:id="rId157"/>
    <hyperlink ref="G159" r:id="rId158"/>
    <hyperlink ref="G160" r:id="rId159"/>
    <hyperlink ref="G161" r:id="rId160"/>
    <hyperlink ref="G162" r:id="rId161"/>
    <hyperlink ref="G163" r:id="rId162"/>
    <hyperlink ref="G164" r:id="rId163"/>
    <hyperlink ref="G165" r:id="rId164"/>
    <hyperlink ref="G166" r:id="rId165"/>
    <hyperlink ref="G167" r:id="rId166"/>
    <hyperlink ref="G168" r:id="rId167"/>
    <hyperlink ref="G169" r:id="rId168"/>
    <hyperlink ref="G170" r:id="rId169"/>
    <hyperlink ref="G171" r:id="rId170"/>
    <hyperlink ref="G172" r:id="rId171"/>
    <hyperlink ref="G173" r:id="rId172"/>
    <hyperlink ref="G174" r:id="rId173"/>
    <hyperlink ref="G175" r:id="rId174"/>
    <hyperlink ref="G176" r:id="rId175"/>
    <hyperlink ref="G177" r:id="rId176"/>
    <hyperlink ref="G178" r:id="rId177"/>
    <hyperlink ref="G179" r:id="rId178"/>
    <hyperlink ref="G180" r:id="rId179"/>
    <hyperlink ref="G181" r:id="rId180"/>
    <hyperlink ref="G182" r:id="rId181"/>
    <hyperlink ref="G183" r:id="rId182"/>
    <hyperlink ref="G184" r:id="rId183"/>
    <hyperlink ref="G185" r:id="rId184"/>
    <hyperlink ref="G186" r:id="rId185"/>
    <hyperlink ref="G187" r:id="rId186"/>
    <hyperlink ref="G188" r:id="rId187"/>
    <hyperlink ref="G189" r:id="rId188"/>
    <hyperlink ref="G190" r:id="rId189"/>
    <hyperlink ref="G191" r:id="rId190"/>
    <hyperlink ref="G192" r:id="rId191"/>
    <hyperlink ref="G193" r:id="rId192"/>
    <hyperlink ref="G194" r:id="rId193"/>
    <hyperlink ref="G195" r:id="rId194"/>
    <hyperlink ref="G196" r:id="rId195"/>
    <hyperlink ref="G197" r:id="rId196"/>
    <hyperlink ref="G198" r:id="rId197"/>
    <hyperlink ref="G199" r:id="rId198"/>
    <hyperlink ref="G200" r:id="rId199"/>
    <hyperlink ref="G201" r:id="rId200"/>
    <hyperlink ref="G202" r:id="rId201"/>
    <hyperlink ref="G203" r:id="rId202"/>
    <hyperlink ref="G204" r:id="rId203"/>
    <hyperlink ref="G205" r:id="rId204"/>
    <hyperlink ref="G206" r:id="rId205"/>
    <hyperlink ref="G207" r:id="rId206"/>
    <hyperlink ref="G208" r:id="rId207"/>
    <hyperlink ref="G209" r:id="rId208"/>
    <hyperlink ref="G210" r:id="rId209"/>
    <hyperlink ref="G211" r:id="rId210"/>
    <hyperlink ref="G212" r:id="rId211"/>
    <hyperlink ref="G213" r:id="rId212"/>
    <hyperlink ref="G214" r:id="rId213"/>
    <hyperlink ref="G215" r:id="rId214"/>
    <hyperlink ref="G216" r:id="rId215"/>
    <hyperlink ref="G217" r:id="rId216"/>
    <hyperlink ref="G218" r:id="rId217"/>
    <hyperlink ref="G219" r:id="rId218"/>
    <hyperlink ref="G220" r:id="rId219"/>
    <hyperlink ref="G221" r:id="rId220"/>
    <hyperlink ref="G222" r:id="rId221"/>
    <hyperlink ref="G223" r:id="rId222"/>
    <hyperlink ref="G224" r:id="rId223"/>
    <hyperlink ref="G225" r:id="rId224"/>
    <hyperlink ref="G226" r:id="rId225"/>
    <hyperlink ref="G227" r:id="rId226"/>
    <hyperlink ref="G228" r:id="rId227"/>
  </hyperlinks>
  <pageMargins left="0.7" right="0.7" top="0.78749999999999998" bottom="0.78749999999999998" header="0.51180555555555496" footer="0.51180555555555496"/>
  <pageSetup paperSize="9" firstPageNumber="0" orientation="landscape" r:id="rId2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JR43"/>
  <sheetViews>
    <sheetView tabSelected="1" view="pageBreakPreview" zoomScale="75" zoomScaleNormal="85" zoomScaleSheetLayoutView="75" zoomScalePageLayoutView="85" workbookViewId="0">
      <pane ySplit="3" topLeftCell="A4" activePane="bottomLeft" state="frozen"/>
      <selection pane="bottomLeft" activeCell="L33" sqref="L33"/>
    </sheetView>
  </sheetViews>
  <sheetFormatPr defaultColWidth="9.140625" defaultRowHeight="12.75" x14ac:dyDescent="0.2"/>
  <cols>
    <col min="1" max="1" width="4.42578125" style="32" customWidth="1"/>
    <col min="2" max="2" width="54.140625" style="26" customWidth="1"/>
    <col min="3" max="3" width="16.7109375" style="28" customWidth="1"/>
    <col min="4" max="4" width="17.42578125" style="28" customWidth="1"/>
    <col min="5" max="5" width="19.42578125" style="28" customWidth="1"/>
    <col min="6" max="6" width="17.7109375" style="28" customWidth="1"/>
    <col min="7" max="7" width="16.85546875" style="45" customWidth="1"/>
    <col min="8" max="8" width="11" style="45" customWidth="1"/>
    <col min="9" max="35" width="3.7109375" style="39" customWidth="1"/>
    <col min="36" max="954" width="9.140625" style="25"/>
    <col min="955" max="16384" width="9.140625" style="31"/>
  </cols>
  <sheetData>
    <row r="1" spans="1:954" ht="13.5" thickBot="1" x14ac:dyDescent="0.25"/>
    <row r="2" spans="1:954" s="27" customFormat="1" ht="18" customHeight="1" thickBot="1" x14ac:dyDescent="0.25">
      <c r="A2" s="76"/>
      <c r="B2" s="78" t="s">
        <v>1003</v>
      </c>
      <c r="C2" s="82" t="s">
        <v>1009</v>
      </c>
      <c r="D2" s="80" t="s">
        <v>1006</v>
      </c>
      <c r="E2" s="69" t="s">
        <v>1015</v>
      </c>
      <c r="F2" s="70"/>
      <c r="G2" s="67" t="s">
        <v>1014</v>
      </c>
      <c r="H2" s="5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</row>
    <row r="3" spans="1:954" s="27" customFormat="1" ht="33" customHeight="1" thickBot="1" x14ac:dyDescent="0.25">
      <c r="A3" s="77"/>
      <c r="B3" s="79"/>
      <c r="C3" s="83"/>
      <c r="D3" s="81"/>
      <c r="E3" s="60" t="s">
        <v>1007</v>
      </c>
      <c r="F3" s="60" t="s">
        <v>1008</v>
      </c>
      <c r="G3" s="68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954" ht="30.95" customHeight="1" thickBot="1" x14ac:dyDescent="0.25">
      <c r="A4" s="71" t="s">
        <v>1010</v>
      </c>
      <c r="B4" s="72"/>
      <c r="C4" s="73"/>
      <c r="D4" s="73"/>
      <c r="E4" s="73"/>
      <c r="F4" s="73"/>
      <c r="G4" s="74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</row>
    <row r="5" spans="1:954" ht="30.95" customHeight="1" x14ac:dyDescent="0.2">
      <c r="A5" s="65">
        <v>1</v>
      </c>
      <c r="B5" s="63" t="s">
        <v>1011</v>
      </c>
      <c r="C5" s="56">
        <v>10000000</v>
      </c>
      <c r="D5" s="84">
        <v>7500000</v>
      </c>
      <c r="E5" s="85">
        <f>D5*0.4</f>
        <v>3000000</v>
      </c>
      <c r="F5" s="86">
        <f>D5-E5</f>
        <v>4500000</v>
      </c>
      <c r="G5" s="87">
        <f t="shared" ref="G5" si="0">C5-E5-F5</f>
        <v>2500000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</row>
    <row r="6" spans="1:954" ht="30.95" customHeight="1" x14ac:dyDescent="0.2">
      <c r="A6" s="33">
        <v>2</v>
      </c>
      <c r="B6" s="52" t="s">
        <v>1012</v>
      </c>
      <c r="C6" s="51">
        <v>15000000</v>
      </c>
      <c r="D6" s="85">
        <v>11250000</v>
      </c>
      <c r="E6" s="85">
        <f t="shared" ref="E6:E7" si="1">D6*0.4</f>
        <v>4500000</v>
      </c>
      <c r="F6" s="86">
        <f t="shared" ref="F6:F7" si="2">D6-E6</f>
        <v>6750000</v>
      </c>
      <c r="G6" s="87">
        <f t="shared" ref="G6:G7" si="3">C6-E6-F6</f>
        <v>3750000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</row>
    <row r="7" spans="1:954" ht="30.95" customHeight="1" thickBot="1" x14ac:dyDescent="0.25">
      <c r="A7" s="61">
        <v>3</v>
      </c>
      <c r="B7" s="62" t="s">
        <v>1013</v>
      </c>
      <c r="C7" s="54">
        <v>131000000</v>
      </c>
      <c r="D7" s="86">
        <v>98250000</v>
      </c>
      <c r="E7" s="85">
        <f t="shared" si="1"/>
        <v>39300000</v>
      </c>
      <c r="F7" s="86">
        <f t="shared" si="2"/>
        <v>58950000</v>
      </c>
      <c r="G7" s="87">
        <f t="shared" si="3"/>
        <v>32750000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</row>
    <row r="8" spans="1:954" ht="30.95" customHeight="1" thickBot="1" x14ac:dyDescent="0.25">
      <c r="A8" s="59"/>
      <c r="B8" s="64" t="s">
        <v>1005</v>
      </c>
      <c r="C8" s="55">
        <f>SUM(C5:C7)</f>
        <v>156000000</v>
      </c>
      <c r="D8" s="55">
        <f>SUM(D5:D7)</f>
        <v>117000000</v>
      </c>
      <c r="E8" s="55">
        <f>SUM(E5:E7)</f>
        <v>46800000</v>
      </c>
      <c r="F8" s="55">
        <f>SUM(F5:F7)</f>
        <v>70200000</v>
      </c>
      <c r="G8" s="66">
        <f>SUM(G5:G7)</f>
        <v>39000000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</row>
    <row r="9" spans="1:954" s="50" customFormat="1" x14ac:dyDescent="0.2">
      <c r="A9" s="48"/>
      <c r="B9" s="75"/>
      <c r="C9" s="75"/>
      <c r="D9" s="75"/>
      <c r="E9" s="75"/>
      <c r="F9" s="75"/>
      <c r="G9" s="45"/>
      <c r="H9" s="45"/>
      <c r="I9" s="47"/>
      <c r="J9" s="47"/>
      <c r="K9" s="47"/>
      <c r="L9" s="47"/>
      <c r="M9" s="47"/>
      <c r="N9" s="47"/>
      <c r="O9" s="47"/>
      <c r="P9" s="47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49"/>
      <c r="QQ9" s="49"/>
      <c r="QR9" s="49"/>
      <c r="QS9" s="49"/>
      <c r="QT9" s="49"/>
      <c r="QU9" s="49"/>
      <c r="QV9" s="49"/>
      <c r="QW9" s="49"/>
      <c r="QX9" s="49"/>
      <c r="QY9" s="49"/>
      <c r="QZ9" s="49"/>
      <c r="RA9" s="49"/>
      <c r="RB9" s="49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49"/>
      <c r="TO9" s="49"/>
      <c r="TP9" s="49"/>
      <c r="TQ9" s="49"/>
      <c r="TR9" s="49"/>
      <c r="TS9" s="49"/>
      <c r="TT9" s="49"/>
      <c r="TU9" s="49"/>
      <c r="TV9" s="49"/>
      <c r="TW9" s="49"/>
      <c r="TX9" s="49"/>
      <c r="TY9" s="49"/>
      <c r="TZ9" s="49"/>
      <c r="UA9" s="49"/>
      <c r="UB9" s="49"/>
      <c r="UC9" s="49"/>
      <c r="UD9" s="49"/>
      <c r="UE9" s="49"/>
      <c r="UF9" s="49"/>
      <c r="UG9" s="49"/>
      <c r="UH9" s="49"/>
      <c r="UI9" s="49"/>
      <c r="UJ9" s="49"/>
      <c r="UK9" s="49"/>
      <c r="UL9" s="49"/>
      <c r="UM9" s="49"/>
      <c r="UN9" s="49"/>
      <c r="UO9" s="49"/>
      <c r="UP9" s="49"/>
      <c r="UQ9" s="49"/>
      <c r="UR9" s="49"/>
      <c r="US9" s="49"/>
      <c r="UT9" s="49"/>
      <c r="UU9" s="49"/>
      <c r="UV9" s="49"/>
      <c r="UW9" s="49"/>
      <c r="UX9" s="49"/>
      <c r="UY9" s="49"/>
      <c r="UZ9" s="49"/>
      <c r="VA9" s="49"/>
      <c r="VB9" s="49"/>
      <c r="VC9" s="49"/>
      <c r="VD9" s="49"/>
      <c r="VE9" s="49"/>
      <c r="VF9" s="49"/>
      <c r="VG9" s="49"/>
      <c r="VH9" s="49"/>
      <c r="VI9" s="49"/>
      <c r="VJ9" s="49"/>
      <c r="VK9" s="49"/>
      <c r="VL9" s="49"/>
      <c r="VM9" s="49"/>
      <c r="VN9" s="49"/>
      <c r="VO9" s="49"/>
      <c r="VP9" s="49"/>
      <c r="VQ9" s="49"/>
      <c r="VR9" s="49"/>
      <c r="VS9" s="49"/>
      <c r="VT9" s="49"/>
      <c r="VU9" s="49"/>
      <c r="VV9" s="49"/>
      <c r="VW9" s="49"/>
      <c r="VX9" s="49"/>
      <c r="VY9" s="49"/>
      <c r="VZ9" s="49"/>
      <c r="WA9" s="49"/>
      <c r="WB9" s="49"/>
      <c r="WC9" s="49"/>
      <c r="WD9" s="49"/>
      <c r="WE9" s="49"/>
      <c r="WF9" s="49"/>
      <c r="WG9" s="49"/>
      <c r="WH9" s="49"/>
      <c r="WI9" s="49"/>
      <c r="WJ9" s="49"/>
      <c r="WK9" s="49"/>
      <c r="WL9" s="49"/>
      <c r="WM9" s="49"/>
      <c r="WN9" s="49"/>
      <c r="WO9" s="49"/>
      <c r="WP9" s="49"/>
      <c r="WQ9" s="49"/>
      <c r="WR9" s="49"/>
      <c r="WS9" s="49"/>
      <c r="WT9" s="49"/>
      <c r="WU9" s="49"/>
      <c r="WV9" s="49"/>
      <c r="WW9" s="49"/>
      <c r="WX9" s="49"/>
      <c r="WY9" s="49"/>
      <c r="WZ9" s="49"/>
      <c r="XA9" s="49"/>
      <c r="XB9" s="49"/>
      <c r="XC9" s="49"/>
      <c r="XD9" s="49"/>
      <c r="XE9" s="49"/>
      <c r="XF9" s="49"/>
      <c r="XG9" s="49"/>
      <c r="XH9" s="49"/>
      <c r="XI9" s="49"/>
      <c r="XJ9" s="49"/>
      <c r="XK9" s="49"/>
      <c r="XL9" s="49"/>
      <c r="XM9" s="49"/>
      <c r="XN9" s="49"/>
      <c r="XO9" s="49"/>
      <c r="XP9" s="49"/>
      <c r="XQ9" s="49"/>
      <c r="XR9" s="49"/>
      <c r="XS9" s="49"/>
      <c r="XT9" s="49"/>
      <c r="XU9" s="49"/>
      <c r="XV9" s="49"/>
      <c r="XW9" s="49"/>
      <c r="XX9" s="49"/>
      <c r="XY9" s="49"/>
      <c r="XZ9" s="49"/>
      <c r="YA9" s="49"/>
      <c r="YB9" s="49"/>
      <c r="YC9" s="49"/>
      <c r="YD9" s="49"/>
      <c r="YE9" s="49"/>
      <c r="YF9" s="49"/>
      <c r="YG9" s="49"/>
      <c r="YH9" s="49"/>
      <c r="YI9" s="49"/>
      <c r="YJ9" s="49"/>
      <c r="YK9" s="49"/>
      <c r="YL9" s="49"/>
      <c r="YM9" s="49"/>
      <c r="YN9" s="49"/>
      <c r="YO9" s="49"/>
      <c r="YP9" s="49"/>
      <c r="YQ9" s="49"/>
      <c r="YR9" s="49"/>
      <c r="YS9" s="49"/>
      <c r="YT9" s="49"/>
      <c r="YU9" s="49"/>
      <c r="YV9" s="49"/>
      <c r="YW9" s="49"/>
      <c r="YX9" s="49"/>
      <c r="YY9" s="49"/>
      <c r="YZ9" s="49"/>
      <c r="ZA9" s="49"/>
      <c r="ZB9" s="49"/>
      <c r="ZC9" s="49"/>
      <c r="ZD9" s="49"/>
      <c r="ZE9" s="49"/>
      <c r="ZF9" s="49"/>
      <c r="ZG9" s="49"/>
      <c r="ZH9" s="49"/>
      <c r="ZI9" s="49"/>
      <c r="ZJ9" s="49"/>
      <c r="ZK9" s="49"/>
      <c r="ZL9" s="49"/>
      <c r="ZM9" s="49"/>
      <c r="ZN9" s="49"/>
      <c r="ZO9" s="49"/>
      <c r="ZP9" s="49"/>
      <c r="ZQ9" s="49"/>
      <c r="ZR9" s="49"/>
      <c r="ZS9" s="49"/>
      <c r="ZT9" s="49"/>
      <c r="ZU9" s="49"/>
      <c r="ZV9" s="49"/>
      <c r="ZW9" s="49"/>
      <c r="ZX9" s="49"/>
      <c r="ZY9" s="49"/>
      <c r="ZZ9" s="49"/>
      <c r="AAA9" s="49"/>
      <c r="AAB9" s="49"/>
      <c r="AAC9" s="49"/>
      <c r="AAD9" s="49"/>
      <c r="AAE9" s="49"/>
      <c r="AAF9" s="49"/>
      <c r="AAG9" s="49"/>
      <c r="AAH9" s="49"/>
      <c r="AAI9" s="49"/>
      <c r="AAJ9" s="49"/>
      <c r="AAK9" s="49"/>
      <c r="AAL9" s="49"/>
      <c r="AAM9" s="49"/>
      <c r="AAN9" s="49"/>
      <c r="AAO9" s="49"/>
      <c r="AAP9" s="49"/>
      <c r="AAQ9" s="49"/>
      <c r="AAR9" s="49"/>
      <c r="AAS9" s="49"/>
      <c r="AAT9" s="49"/>
      <c r="AAU9" s="49"/>
      <c r="AAV9" s="49"/>
      <c r="AAW9" s="49"/>
      <c r="AAX9" s="49"/>
      <c r="AAY9" s="49"/>
      <c r="AAZ9" s="49"/>
      <c r="ABA9" s="49"/>
      <c r="ABB9" s="49"/>
      <c r="ABC9" s="49"/>
      <c r="ABD9" s="49"/>
      <c r="ABE9" s="49"/>
      <c r="ABF9" s="49"/>
      <c r="ABG9" s="49"/>
      <c r="ABH9" s="49"/>
      <c r="ABI9" s="49"/>
      <c r="ABJ9" s="49"/>
      <c r="ABK9" s="49"/>
      <c r="ABL9" s="49"/>
      <c r="ABM9" s="49"/>
      <c r="ABN9" s="49"/>
      <c r="ABO9" s="49"/>
      <c r="ABP9" s="49"/>
      <c r="ABQ9" s="49"/>
      <c r="ABR9" s="49"/>
      <c r="ABS9" s="49"/>
      <c r="ABT9" s="49"/>
      <c r="ABU9" s="49"/>
      <c r="ABV9" s="49"/>
      <c r="ABW9" s="49"/>
      <c r="ABX9" s="49"/>
      <c r="ABY9" s="49"/>
      <c r="ABZ9" s="49"/>
      <c r="ACA9" s="49"/>
      <c r="ACB9" s="49"/>
      <c r="ACC9" s="49"/>
      <c r="ACD9" s="49"/>
      <c r="ACE9" s="49"/>
      <c r="ACF9" s="49"/>
      <c r="ACG9" s="49"/>
      <c r="ACH9" s="49"/>
      <c r="ACI9" s="49"/>
      <c r="ACJ9" s="49"/>
      <c r="ACK9" s="49"/>
      <c r="ACL9" s="49"/>
      <c r="ACM9" s="49"/>
      <c r="ACN9" s="49"/>
      <c r="ACO9" s="49"/>
      <c r="ACP9" s="49"/>
      <c r="ACQ9" s="49"/>
      <c r="ACR9" s="49"/>
      <c r="ACS9" s="49"/>
      <c r="ACT9" s="49"/>
      <c r="ACU9" s="49"/>
      <c r="ACV9" s="49"/>
      <c r="ACW9" s="49"/>
      <c r="ACX9" s="49"/>
      <c r="ACY9" s="49"/>
      <c r="ACZ9" s="49"/>
      <c r="ADA9" s="49"/>
      <c r="ADB9" s="49"/>
      <c r="ADC9" s="49"/>
      <c r="ADD9" s="49"/>
      <c r="ADE9" s="49"/>
      <c r="ADF9" s="49"/>
      <c r="ADG9" s="49"/>
      <c r="ADH9" s="49"/>
      <c r="ADI9" s="49"/>
      <c r="ADJ9" s="49"/>
      <c r="ADK9" s="49"/>
      <c r="ADL9" s="49"/>
      <c r="ADM9" s="49"/>
      <c r="ADN9" s="49"/>
      <c r="ADO9" s="49"/>
      <c r="ADP9" s="49"/>
      <c r="ADQ9" s="49"/>
      <c r="ADR9" s="49"/>
      <c r="ADS9" s="49"/>
      <c r="ADT9" s="49"/>
      <c r="ADU9" s="49"/>
      <c r="ADV9" s="49"/>
      <c r="ADW9" s="49"/>
      <c r="ADX9" s="49"/>
      <c r="ADY9" s="49"/>
      <c r="ADZ9" s="49"/>
      <c r="AEA9" s="49"/>
      <c r="AEB9" s="49"/>
      <c r="AEC9" s="49"/>
      <c r="AED9" s="49"/>
      <c r="AEE9" s="49"/>
      <c r="AEF9" s="49"/>
      <c r="AEG9" s="49"/>
      <c r="AEH9" s="49"/>
      <c r="AEI9" s="49"/>
      <c r="AEJ9" s="49"/>
      <c r="AEK9" s="49"/>
      <c r="AEL9" s="49"/>
      <c r="AEM9" s="49"/>
      <c r="AEN9" s="49"/>
      <c r="AEO9" s="49"/>
      <c r="AEP9" s="49"/>
      <c r="AEQ9" s="49"/>
      <c r="AER9" s="49"/>
      <c r="AES9" s="49"/>
      <c r="AET9" s="49"/>
      <c r="AEU9" s="49"/>
      <c r="AEV9" s="49"/>
      <c r="AEW9" s="49"/>
      <c r="AEX9" s="49"/>
      <c r="AEY9" s="49"/>
      <c r="AEZ9" s="49"/>
      <c r="AFA9" s="49"/>
      <c r="AFB9" s="49"/>
      <c r="AFC9" s="49"/>
      <c r="AFD9" s="49"/>
      <c r="AFE9" s="49"/>
      <c r="AFF9" s="49"/>
      <c r="AFG9" s="49"/>
      <c r="AFH9" s="49"/>
      <c r="AFI9" s="49"/>
      <c r="AFJ9" s="49"/>
      <c r="AFK9" s="49"/>
      <c r="AFL9" s="49"/>
      <c r="AFM9" s="49"/>
      <c r="AFN9" s="49"/>
      <c r="AFO9" s="49"/>
      <c r="AFP9" s="49"/>
      <c r="AFQ9" s="49"/>
      <c r="AFR9" s="49"/>
      <c r="AFS9" s="49"/>
      <c r="AFT9" s="49"/>
      <c r="AFU9" s="49"/>
      <c r="AFV9" s="49"/>
      <c r="AFW9" s="49"/>
      <c r="AFX9" s="49"/>
      <c r="AFY9" s="49"/>
      <c r="AFZ9" s="49"/>
      <c r="AGA9" s="49"/>
      <c r="AGB9" s="49"/>
      <c r="AGC9" s="49"/>
      <c r="AGD9" s="49"/>
      <c r="AGE9" s="49"/>
      <c r="AGF9" s="49"/>
      <c r="AGG9" s="49"/>
      <c r="AGH9" s="49"/>
      <c r="AGI9" s="49"/>
      <c r="AGJ9" s="49"/>
      <c r="AGK9" s="49"/>
      <c r="AGL9" s="49"/>
      <c r="AGM9" s="49"/>
      <c r="AGN9" s="49"/>
      <c r="AGO9" s="49"/>
      <c r="AGP9" s="49"/>
      <c r="AGQ9" s="49"/>
      <c r="AGR9" s="49"/>
      <c r="AGS9" s="49"/>
      <c r="AGT9" s="49"/>
      <c r="AGU9" s="49"/>
      <c r="AGV9" s="49"/>
      <c r="AGW9" s="49"/>
      <c r="AGX9" s="49"/>
      <c r="AGY9" s="49"/>
      <c r="AGZ9" s="49"/>
      <c r="AHA9" s="49"/>
      <c r="AHB9" s="49"/>
      <c r="AHC9" s="49"/>
      <c r="AHD9" s="49"/>
      <c r="AHE9" s="49"/>
      <c r="AHF9" s="49"/>
      <c r="AHG9" s="49"/>
      <c r="AHH9" s="49"/>
      <c r="AHI9" s="49"/>
      <c r="AHJ9" s="49"/>
      <c r="AHK9" s="49"/>
      <c r="AHL9" s="49"/>
      <c r="AHM9" s="49"/>
      <c r="AHN9" s="49"/>
      <c r="AHO9" s="49"/>
      <c r="AHP9" s="49"/>
      <c r="AHQ9" s="49"/>
      <c r="AHR9" s="49"/>
      <c r="AHS9" s="49"/>
      <c r="AHT9" s="49"/>
      <c r="AHU9" s="49"/>
      <c r="AHV9" s="49"/>
      <c r="AHW9" s="49"/>
      <c r="AHX9" s="49"/>
      <c r="AHY9" s="49"/>
      <c r="AHZ9" s="49"/>
      <c r="AIA9" s="49"/>
      <c r="AIB9" s="49"/>
      <c r="AIC9" s="49"/>
      <c r="AID9" s="49"/>
      <c r="AIE9" s="49"/>
      <c r="AIF9" s="49"/>
      <c r="AIG9" s="49"/>
      <c r="AIH9" s="49"/>
      <c r="AII9" s="49"/>
      <c r="AIJ9" s="49"/>
      <c r="AIK9" s="49"/>
      <c r="AIL9" s="49"/>
      <c r="AIM9" s="49"/>
      <c r="AIN9" s="49"/>
      <c r="AIO9" s="49"/>
      <c r="AIP9" s="49"/>
      <c r="AIQ9" s="49"/>
      <c r="AIR9" s="49"/>
      <c r="AIS9" s="49"/>
      <c r="AIT9" s="49"/>
      <c r="AIU9" s="49"/>
      <c r="AIV9" s="49"/>
      <c r="AIW9" s="49"/>
      <c r="AIX9" s="49"/>
      <c r="AIY9" s="49"/>
      <c r="AIZ9" s="49"/>
      <c r="AJA9" s="49"/>
      <c r="AJB9" s="49"/>
      <c r="AJC9" s="49"/>
      <c r="AJD9" s="49"/>
      <c r="AJE9" s="49"/>
      <c r="AJF9" s="49"/>
      <c r="AJG9" s="49"/>
      <c r="AJH9" s="49"/>
      <c r="AJI9" s="49"/>
      <c r="AJJ9" s="49"/>
      <c r="AJK9" s="49"/>
      <c r="AJL9" s="49"/>
      <c r="AJM9" s="49"/>
      <c r="AJN9" s="49"/>
      <c r="AJO9" s="49"/>
      <c r="AJP9" s="49"/>
      <c r="AJQ9" s="49"/>
      <c r="AJR9" s="49"/>
    </row>
    <row r="10" spans="1:954" s="38" customFormat="1" x14ac:dyDescent="0.2">
      <c r="A10" s="57"/>
      <c r="B10" s="58"/>
      <c r="C10" s="36"/>
      <c r="D10" s="36"/>
      <c r="E10" s="36"/>
      <c r="F10" s="36"/>
      <c r="G10" s="46"/>
      <c r="H10" s="45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  <c r="MB10" s="37"/>
      <c r="MC10" s="37"/>
      <c r="MD10" s="37"/>
      <c r="ME10" s="37"/>
      <c r="MF10" s="37"/>
      <c r="MG10" s="37"/>
      <c r="MH10" s="37"/>
      <c r="MI10" s="37"/>
      <c r="MJ10" s="37"/>
      <c r="MK10" s="37"/>
      <c r="ML10" s="37"/>
      <c r="MM10" s="37"/>
      <c r="MN10" s="37"/>
      <c r="MO10" s="37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37"/>
      <c r="OS10" s="37"/>
      <c r="OT10" s="37"/>
      <c r="OU10" s="37"/>
      <c r="OV10" s="37"/>
      <c r="OW10" s="37"/>
      <c r="OX10" s="37"/>
      <c r="OY10" s="37"/>
      <c r="OZ10" s="37"/>
      <c r="PA10" s="37"/>
      <c r="PB10" s="37"/>
      <c r="PC10" s="37"/>
      <c r="PD10" s="37"/>
      <c r="PE10" s="37"/>
      <c r="PF10" s="37"/>
      <c r="PG10" s="37"/>
      <c r="PH10" s="37"/>
      <c r="PI10" s="37"/>
      <c r="PJ10" s="37"/>
      <c r="PK10" s="37"/>
      <c r="PL10" s="37"/>
      <c r="PM10" s="37"/>
      <c r="PN10" s="37"/>
      <c r="PO10" s="37"/>
      <c r="PP10" s="37"/>
      <c r="PQ10" s="37"/>
      <c r="PR10" s="37"/>
      <c r="PS10" s="37"/>
      <c r="PT10" s="37"/>
      <c r="PU10" s="37"/>
      <c r="PV10" s="37"/>
      <c r="PW10" s="37"/>
      <c r="PX10" s="37"/>
      <c r="PY10" s="37"/>
      <c r="PZ10" s="37"/>
      <c r="QA10" s="37"/>
      <c r="QB10" s="37"/>
      <c r="QC10" s="37"/>
      <c r="QD10" s="37"/>
      <c r="QE10" s="37"/>
      <c r="QF10" s="37"/>
      <c r="QG10" s="37"/>
      <c r="QH10" s="37"/>
      <c r="QI10" s="37"/>
      <c r="QJ10" s="37"/>
      <c r="QK10" s="37"/>
      <c r="QL10" s="37"/>
      <c r="QM10" s="37"/>
      <c r="QN10" s="37"/>
      <c r="QO10" s="37"/>
      <c r="QP10" s="37"/>
      <c r="QQ10" s="37"/>
      <c r="QR10" s="37"/>
      <c r="QS10" s="37"/>
      <c r="QT10" s="37"/>
      <c r="QU10" s="37"/>
      <c r="QV10" s="37"/>
      <c r="QW10" s="37"/>
      <c r="QX10" s="37"/>
      <c r="QY10" s="37"/>
      <c r="QZ10" s="37"/>
      <c r="RA10" s="37"/>
      <c r="RB10" s="37"/>
      <c r="RC10" s="37"/>
      <c r="RD10" s="37"/>
      <c r="RE10" s="37"/>
      <c r="RF10" s="37"/>
      <c r="RG10" s="37"/>
      <c r="RH10" s="37"/>
      <c r="RI10" s="37"/>
      <c r="RJ10" s="37"/>
      <c r="RK10" s="37"/>
      <c r="RL10" s="37"/>
      <c r="RM10" s="37"/>
      <c r="RN10" s="37"/>
      <c r="RO10" s="37"/>
      <c r="RP10" s="37"/>
      <c r="RQ10" s="37"/>
      <c r="RR10" s="37"/>
      <c r="RS10" s="37"/>
      <c r="RT10" s="37"/>
      <c r="RU10" s="37"/>
      <c r="RV10" s="37"/>
      <c r="RW10" s="37"/>
      <c r="RX10" s="37"/>
      <c r="RY10" s="37"/>
      <c r="RZ10" s="37"/>
      <c r="SA10" s="37"/>
      <c r="SB10" s="37"/>
      <c r="SC10" s="37"/>
      <c r="SD10" s="37"/>
      <c r="SE10" s="37"/>
      <c r="SF10" s="37"/>
      <c r="SG10" s="37"/>
      <c r="SH10" s="37"/>
      <c r="SI10" s="37"/>
      <c r="SJ10" s="37"/>
      <c r="SK10" s="37"/>
      <c r="SL10" s="37"/>
      <c r="SM10" s="37"/>
      <c r="SN10" s="37"/>
      <c r="SO10" s="37"/>
      <c r="SP10" s="37"/>
      <c r="SQ10" s="37"/>
      <c r="SR10" s="37"/>
      <c r="SS10" s="37"/>
      <c r="ST10" s="37"/>
      <c r="SU10" s="37"/>
      <c r="SV10" s="37"/>
      <c r="SW10" s="37"/>
      <c r="SX10" s="37"/>
      <c r="SY10" s="37"/>
      <c r="SZ10" s="37"/>
      <c r="TA10" s="37"/>
      <c r="TB10" s="37"/>
      <c r="TC10" s="37"/>
      <c r="TD10" s="37"/>
      <c r="TE10" s="37"/>
      <c r="TF10" s="37"/>
      <c r="TG10" s="37"/>
      <c r="TH10" s="37"/>
      <c r="TI10" s="37"/>
      <c r="TJ10" s="37"/>
      <c r="TK10" s="37"/>
      <c r="TL10" s="37"/>
      <c r="TM10" s="37"/>
      <c r="TN10" s="37"/>
      <c r="TO10" s="37"/>
      <c r="TP10" s="37"/>
      <c r="TQ10" s="37"/>
      <c r="TR10" s="37"/>
      <c r="TS10" s="37"/>
      <c r="TT10" s="37"/>
      <c r="TU10" s="37"/>
      <c r="TV10" s="37"/>
      <c r="TW10" s="37"/>
      <c r="TX10" s="37"/>
      <c r="TY10" s="37"/>
      <c r="TZ10" s="37"/>
      <c r="UA10" s="37"/>
      <c r="UB10" s="37"/>
      <c r="UC10" s="37"/>
      <c r="UD10" s="37"/>
      <c r="UE10" s="37"/>
      <c r="UF10" s="37"/>
      <c r="UG10" s="37"/>
      <c r="UH10" s="37"/>
      <c r="UI10" s="37"/>
      <c r="UJ10" s="37"/>
      <c r="UK10" s="37"/>
      <c r="UL10" s="37"/>
      <c r="UM10" s="37"/>
      <c r="UN10" s="37"/>
      <c r="UO10" s="37"/>
      <c r="UP10" s="37"/>
      <c r="UQ10" s="37"/>
      <c r="UR10" s="37"/>
      <c r="US10" s="37"/>
      <c r="UT10" s="37"/>
      <c r="UU10" s="37"/>
      <c r="UV10" s="37"/>
      <c r="UW10" s="37"/>
      <c r="UX10" s="37"/>
      <c r="UY10" s="37"/>
      <c r="UZ10" s="37"/>
      <c r="VA10" s="37"/>
      <c r="VB10" s="37"/>
      <c r="VC10" s="37"/>
      <c r="VD10" s="37"/>
      <c r="VE10" s="37"/>
      <c r="VF10" s="37"/>
      <c r="VG10" s="37"/>
      <c r="VH10" s="37"/>
      <c r="VI10" s="37"/>
      <c r="VJ10" s="37"/>
      <c r="VK10" s="37"/>
      <c r="VL10" s="37"/>
      <c r="VM10" s="37"/>
      <c r="VN10" s="37"/>
      <c r="VO10" s="37"/>
      <c r="VP10" s="37"/>
      <c r="VQ10" s="37"/>
      <c r="VR10" s="37"/>
      <c r="VS10" s="37"/>
      <c r="VT10" s="37"/>
      <c r="VU10" s="37"/>
      <c r="VV10" s="37"/>
      <c r="VW10" s="37"/>
      <c r="VX10" s="37"/>
      <c r="VY10" s="37"/>
      <c r="VZ10" s="37"/>
      <c r="WA10" s="37"/>
      <c r="WB10" s="37"/>
      <c r="WC10" s="37"/>
      <c r="WD10" s="37"/>
      <c r="WE10" s="37"/>
      <c r="WF10" s="37"/>
      <c r="WG10" s="37"/>
      <c r="WH10" s="37"/>
      <c r="WI10" s="37"/>
      <c r="WJ10" s="37"/>
      <c r="WK10" s="37"/>
      <c r="WL10" s="37"/>
      <c r="WM10" s="37"/>
      <c r="WN10" s="37"/>
      <c r="WO10" s="37"/>
      <c r="WP10" s="37"/>
      <c r="WQ10" s="37"/>
      <c r="WR10" s="37"/>
      <c r="WS10" s="37"/>
      <c r="WT10" s="37"/>
      <c r="WU10" s="37"/>
      <c r="WV10" s="37"/>
      <c r="WW10" s="37"/>
      <c r="WX10" s="37"/>
      <c r="WY10" s="37"/>
      <c r="WZ10" s="37"/>
      <c r="XA10" s="37"/>
      <c r="XB10" s="37"/>
      <c r="XC10" s="37"/>
      <c r="XD10" s="37"/>
      <c r="XE10" s="37"/>
      <c r="XF10" s="37"/>
      <c r="XG10" s="37"/>
      <c r="XH10" s="37"/>
      <c r="XI10" s="37"/>
      <c r="XJ10" s="37"/>
      <c r="XK10" s="37"/>
      <c r="XL10" s="37"/>
      <c r="XM10" s="37"/>
      <c r="XN10" s="37"/>
      <c r="XO10" s="37"/>
      <c r="XP10" s="37"/>
      <c r="XQ10" s="37"/>
      <c r="XR10" s="37"/>
      <c r="XS10" s="37"/>
      <c r="XT10" s="37"/>
      <c r="XU10" s="37"/>
      <c r="XV10" s="37"/>
      <c r="XW10" s="37"/>
      <c r="XX10" s="37"/>
      <c r="XY10" s="37"/>
      <c r="XZ10" s="37"/>
      <c r="YA10" s="37"/>
      <c r="YB10" s="37"/>
      <c r="YC10" s="37"/>
      <c r="YD10" s="37"/>
      <c r="YE10" s="37"/>
      <c r="YF10" s="37"/>
      <c r="YG10" s="37"/>
      <c r="YH10" s="37"/>
      <c r="YI10" s="37"/>
      <c r="YJ10" s="37"/>
      <c r="YK10" s="37"/>
      <c r="YL10" s="37"/>
      <c r="YM10" s="37"/>
      <c r="YN10" s="37"/>
      <c r="YO10" s="37"/>
      <c r="YP10" s="37"/>
      <c r="YQ10" s="37"/>
      <c r="YR10" s="37"/>
      <c r="YS10" s="37"/>
      <c r="YT10" s="37"/>
      <c r="YU10" s="37"/>
      <c r="YV10" s="37"/>
      <c r="YW10" s="37"/>
      <c r="YX10" s="37"/>
      <c r="YY10" s="37"/>
      <c r="YZ10" s="37"/>
      <c r="ZA10" s="37"/>
      <c r="ZB10" s="37"/>
      <c r="ZC10" s="37"/>
      <c r="ZD10" s="37"/>
      <c r="ZE10" s="37"/>
      <c r="ZF10" s="37"/>
      <c r="ZG10" s="37"/>
      <c r="ZH10" s="37"/>
      <c r="ZI10" s="37"/>
      <c r="ZJ10" s="37"/>
      <c r="ZK10" s="37"/>
      <c r="ZL10" s="37"/>
      <c r="ZM10" s="37"/>
      <c r="ZN10" s="37"/>
      <c r="ZO10" s="37"/>
      <c r="ZP10" s="37"/>
      <c r="ZQ10" s="37"/>
      <c r="ZR10" s="37"/>
      <c r="ZS10" s="37"/>
      <c r="ZT10" s="37"/>
      <c r="ZU10" s="37"/>
      <c r="ZV10" s="37"/>
      <c r="ZW10" s="37"/>
      <c r="ZX10" s="37"/>
      <c r="ZY10" s="37"/>
      <c r="ZZ10" s="37"/>
      <c r="AAA10" s="37"/>
      <c r="AAB10" s="37"/>
      <c r="AAC10" s="37"/>
      <c r="AAD10" s="37"/>
      <c r="AAE10" s="37"/>
      <c r="AAF10" s="37"/>
      <c r="AAG10" s="37"/>
      <c r="AAH10" s="37"/>
      <c r="AAI10" s="37"/>
      <c r="AAJ10" s="37"/>
      <c r="AAK10" s="37"/>
      <c r="AAL10" s="37"/>
      <c r="AAM10" s="37"/>
      <c r="AAN10" s="37"/>
      <c r="AAO10" s="37"/>
      <c r="AAP10" s="37"/>
      <c r="AAQ10" s="37"/>
      <c r="AAR10" s="37"/>
      <c r="AAS10" s="37"/>
      <c r="AAT10" s="37"/>
      <c r="AAU10" s="37"/>
      <c r="AAV10" s="37"/>
      <c r="AAW10" s="37"/>
      <c r="AAX10" s="37"/>
      <c r="AAY10" s="37"/>
      <c r="AAZ10" s="37"/>
      <c r="ABA10" s="37"/>
      <c r="ABB10" s="37"/>
      <c r="ABC10" s="37"/>
      <c r="ABD10" s="37"/>
      <c r="ABE10" s="37"/>
      <c r="ABF10" s="37"/>
      <c r="ABG10" s="37"/>
      <c r="ABH10" s="37"/>
      <c r="ABI10" s="37"/>
      <c r="ABJ10" s="37"/>
      <c r="ABK10" s="37"/>
      <c r="ABL10" s="37"/>
      <c r="ABM10" s="37"/>
      <c r="ABN10" s="37"/>
      <c r="ABO10" s="37"/>
      <c r="ABP10" s="37"/>
      <c r="ABQ10" s="37"/>
      <c r="ABR10" s="37"/>
      <c r="ABS10" s="37"/>
      <c r="ABT10" s="37"/>
      <c r="ABU10" s="37"/>
      <c r="ABV10" s="37"/>
      <c r="ABW10" s="37"/>
      <c r="ABX10" s="37"/>
      <c r="ABY10" s="37"/>
      <c r="ABZ10" s="37"/>
      <c r="ACA10" s="37"/>
      <c r="ACB10" s="37"/>
      <c r="ACC10" s="37"/>
      <c r="ACD10" s="37"/>
      <c r="ACE10" s="37"/>
      <c r="ACF10" s="37"/>
      <c r="ACG10" s="37"/>
      <c r="ACH10" s="37"/>
      <c r="ACI10" s="37"/>
      <c r="ACJ10" s="37"/>
      <c r="ACK10" s="37"/>
      <c r="ACL10" s="37"/>
      <c r="ACM10" s="37"/>
      <c r="ACN10" s="37"/>
      <c r="ACO10" s="37"/>
      <c r="ACP10" s="37"/>
      <c r="ACQ10" s="37"/>
      <c r="ACR10" s="37"/>
      <c r="ACS10" s="37"/>
      <c r="ACT10" s="37"/>
      <c r="ACU10" s="37"/>
      <c r="ACV10" s="37"/>
      <c r="ACW10" s="37"/>
      <c r="ACX10" s="37"/>
      <c r="ACY10" s="37"/>
      <c r="ACZ10" s="37"/>
      <c r="ADA10" s="37"/>
      <c r="ADB10" s="37"/>
      <c r="ADC10" s="37"/>
      <c r="ADD10" s="37"/>
      <c r="ADE10" s="37"/>
      <c r="ADF10" s="37"/>
      <c r="ADG10" s="37"/>
      <c r="ADH10" s="37"/>
      <c r="ADI10" s="37"/>
      <c r="ADJ10" s="37"/>
      <c r="ADK10" s="37"/>
      <c r="ADL10" s="37"/>
      <c r="ADM10" s="37"/>
      <c r="ADN10" s="37"/>
      <c r="ADO10" s="37"/>
      <c r="ADP10" s="37"/>
      <c r="ADQ10" s="37"/>
      <c r="ADR10" s="37"/>
      <c r="ADS10" s="37"/>
      <c r="ADT10" s="37"/>
      <c r="ADU10" s="37"/>
      <c r="ADV10" s="37"/>
      <c r="ADW10" s="37"/>
      <c r="ADX10" s="37"/>
      <c r="ADY10" s="37"/>
      <c r="ADZ10" s="37"/>
      <c r="AEA10" s="37"/>
      <c r="AEB10" s="37"/>
      <c r="AEC10" s="37"/>
      <c r="AED10" s="37"/>
      <c r="AEE10" s="37"/>
      <c r="AEF10" s="37"/>
      <c r="AEG10" s="37"/>
      <c r="AEH10" s="37"/>
      <c r="AEI10" s="37"/>
      <c r="AEJ10" s="37"/>
      <c r="AEK10" s="37"/>
      <c r="AEL10" s="37"/>
      <c r="AEM10" s="37"/>
      <c r="AEN10" s="37"/>
      <c r="AEO10" s="37"/>
      <c r="AEP10" s="37"/>
      <c r="AEQ10" s="37"/>
      <c r="AER10" s="37"/>
      <c r="AES10" s="37"/>
      <c r="AET10" s="37"/>
      <c r="AEU10" s="37"/>
      <c r="AEV10" s="37"/>
      <c r="AEW10" s="37"/>
      <c r="AEX10" s="37"/>
      <c r="AEY10" s="37"/>
      <c r="AEZ10" s="37"/>
      <c r="AFA10" s="37"/>
      <c r="AFB10" s="37"/>
      <c r="AFC10" s="37"/>
      <c r="AFD10" s="37"/>
      <c r="AFE10" s="37"/>
      <c r="AFF10" s="37"/>
      <c r="AFG10" s="37"/>
      <c r="AFH10" s="37"/>
      <c r="AFI10" s="37"/>
      <c r="AFJ10" s="37"/>
      <c r="AFK10" s="37"/>
      <c r="AFL10" s="37"/>
      <c r="AFM10" s="37"/>
      <c r="AFN10" s="37"/>
      <c r="AFO10" s="37"/>
      <c r="AFP10" s="37"/>
      <c r="AFQ10" s="37"/>
      <c r="AFR10" s="37"/>
      <c r="AFS10" s="37"/>
      <c r="AFT10" s="37"/>
      <c r="AFU10" s="37"/>
      <c r="AFV10" s="37"/>
      <c r="AFW10" s="37"/>
      <c r="AFX10" s="37"/>
      <c r="AFY10" s="37"/>
      <c r="AFZ10" s="37"/>
      <c r="AGA10" s="37"/>
      <c r="AGB10" s="37"/>
      <c r="AGC10" s="37"/>
      <c r="AGD10" s="37"/>
      <c r="AGE10" s="37"/>
      <c r="AGF10" s="37"/>
      <c r="AGG10" s="37"/>
      <c r="AGH10" s="37"/>
      <c r="AGI10" s="37"/>
      <c r="AGJ10" s="37"/>
      <c r="AGK10" s="37"/>
      <c r="AGL10" s="37"/>
      <c r="AGM10" s="37"/>
      <c r="AGN10" s="37"/>
      <c r="AGO10" s="37"/>
      <c r="AGP10" s="37"/>
      <c r="AGQ10" s="37"/>
      <c r="AGR10" s="37"/>
      <c r="AGS10" s="37"/>
      <c r="AGT10" s="37"/>
      <c r="AGU10" s="37"/>
      <c r="AGV10" s="37"/>
      <c r="AGW10" s="37"/>
      <c r="AGX10" s="37"/>
      <c r="AGY10" s="37"/>
      <c r="AGZ10" s="37"/>
      <c r="AHA10" s="37"/>
      <c r="AHB10" s="37"/>
      <c r="AHC10" s="37"/>
      <c r="AHD10" s="37"/>
      <c r="AHE10" s="37"/>
      <c r="AHF10" s="37"/>
      <c r="AHG10" s="37"/>
      <c r="AHH10" s="37"/>
      <c r="AHI10" s="37"/>
      <c r="AHJ10" s="37"/>
      <c r="AHK10" s="37"/>
      <c r="AHL10" s="37"/>
      <c r="AHM10" s="37"/>
      <c r="AHN10" s="37"/>
      <c r="AHO10" s="37"/>
      <c r="AHP10" s="37"/>
      <c r="AHQ10" s="37"/>
      <c r="AHR10" s="37"/>
      <c r="AHS10" s="37"/>
      <c r="AHT10" s="37"/>
      <c r="AHU10" s="37"/>
      <c r="AHV10" s="37"/>
      <c r="AHW10" s="37"/>
      <c r="AHX10" s="37"/>
      <c r="AHY10" s="37"/>
      <c r="AHZ10" s="37"/>
      <c r="AIA10" s="37"/>
      <c r="AIB10" s="37"/>
      <c r="AIC10" s="37"/>
      <c r="AID10" s="37"/>
      <c r="AIE10" s="37"/>
      <c r="AIF10" s="37"/>
      <c r="AIG10" s="37"/>
      <c r="AIH10" s="37"/>
      <c r="AII10" s="37"/>
      <c r="AIJ10" s="37"/>
      <c r="AIK10" s="37"/>
      <c r="AIL10" s="37"/>
      <c r="AIM10" s="37"/>
      <c r="AIN10" s="37"/>
      <c r="AIO10" s="37"/>
      <c r="AIP10" s="37"/>
      <c r="AIQ10" s="37"/>
      <c r="AIR10" s="37"/>
      <c r="AIS10" s="37"/>
      <c r="AIT10" s="37"/>
      <c r="AIU10" s="37"/>
      <c r="AIV10" s="37"/>
      <c r="AIW10" s="37"/>
      <c r="AIX10" s="37"/>
      <c r="AIY10" s="37"/>
      <c r="AIZ10" s="37"/>
      <c r="AJA10" s="37"/>
      <c r="AJB10" s="37"/>
      <c r="AJC10" s="37"/>
      <c r="AJD10" s="37"/>
      <c r="AJE10" s="37"/>
      <c r="AJF10" s="37"/>
      <c r="AJG10" s="37"/>
      <c r="AJH10" s="37"/>
      <c r="AJI10" s="37"/>
      <c r="AJJ10" s="37"/>
      <c r="AJK10" s="37"/>
      <c r="AJL10" s="37"/>
      <c r="AJM10" s="37"/>
      <c r="AJN10" s="37"/>
      <c r="AJO10" s="37"/>
      <c r="AJP10" s="37"/>
      <c r="AJQ10" s="37"/>
      <c r="AJR10" s="37"/>
    </row>
    <row r="11" spans="1:954" s="38" customFormat="1" x14ac:dyDescent="0.2">
      <c r="A11" s="34"/>
      <c r="B11" s="35"/>
      <c r="C11" s="36"/>
      <c r="D11" s="36"/>
      <c r="E11" s="36"/>
      <c r="F11" s="36"/>
      <c r="G11" s="46"/>
      <c r="H11" s="45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  <c r="JD11" s="37"/>
      <c r="JE11" s="37"/>
      <c r="JF11" s="37"/>
      <c r="JG11" s="37"/>
      <c r="JH11" s="37"/>
      <c r="JI11" s="37"/>
      <c r="JJ11" s="37"/>
      <c r="JK11" s="37"/>
      <c r="JL11" s="37"/>
      <c r="JM11" s="37"/>
      <c r="JN11" s="37"/>
      <c r="JO11" s="37"/>
      <c r="JP11" s="37"/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/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  <c r="LC11" s="37"/>
      <c r="LD11" s="37"/>
      <c r="LE11" s="37"/>
      <c r="LF11" s="37"/>
      <c r="LG11" s="37"/>
      <c r="LH11" s="37"/>
      <c r="LI11" s="37"/>
      <c r="LJ11" s="37"/>
      <c r="LK11" s="37"/>
      <c r="LL11" s="37"/>
      <c r="LM11" s="37"/>
      <c r="LN11" s="37"/>
      <c r="LO11" s="37"/>
      <c r="LP11" s="37"/>
      <c r="LQ11" s="37"/>
      <c r="LR11" s="37"/>
      <c r="LS11" s="37"/>
      <c r="LT11" s="37"/>
      <c r="LU11" s="37"/>
      <c r="LV11" s="37"/>
      <c r="LW11" s="37"/>
      <c r="LX11" s="37"/>
      <c r="LY11" s="37"/>
      <c r="LZ11" s="37"/>
      <c r="MA11" s="37"/>
      <c r="MB11" s="37"/>
      <c r="MC11" s="37"/>
      <c r="MD11" s="37"/>
      <c r="ME11" s="37"/>
      <c r="MF11" s="37"/>
      <c r="MG11" s="37"/>
      <c r="MH11" s="37"/>
      <c r="MI11" s="37"/>
      <c r="MJ11" s="37"/>
      <c r="MK11" s="37"/>
      <c r="ML11" s="37"/>
      <c r="MM11" s="37"/>
      <c r="MN11" s="37"/>
      <c r="MO11" s="37"/>
      <c r="MP11" s="37"/>
      <c r="MQ11" s="37"/>
      <c r="MR11" s="37"/>
      <c r="MS11" s="37"/>
      <c r="MT11" s="37"/>
      <c r="MU11" s="37"/>
      <c r="MV11" s="37"/>
      <c r="MW11" s="37"/>
      <c r="MX11" s="37"/>
      <c r="MY11" s="37"/>
      <c r="MZ11" s="37"/>
      <c r="NA11" s="37"/>
      <c r="NB11" s="37"/>
      <c r="NC11" s="37"/>
      <c r="ND11" s="37"/>
      <c r="NE11" s="37"/>
      <c r="NF11" s="37"/>
      <c r="NG11" s="37"/>
      <c r="NH11" s="37"/>
      <c r="NI11" s="37"/>
      <c r="NJ11" s="37"/>
      <c r="NK11" s="37"/>
      <c r="NL11" s="37"/>
      <c r="NM11" s="37"/>
      <c r="NN11" s="37"/>
      <c r="NO11" s="37"/>
      <c r="NP11" s="37"/>
      <c r="NQ11" s="37"/>
      <c r="NR11" s="37"/>
      <c r="NS11" s="37"/>
      <c r="NT11" s="37"/>
      <c r="NU11" s="37"/>
      <c r="NV11" s="37"/>
      <c r="NW11" s="37"/>
      <c r="NX11" s="37"/>
      <c r="NY11" s="37"/>
      <c r="NZ11" s="37"/>
      <c r="OA11" s="37"/>
      <c r="OB11" s="37"/>
      <c r="OC11" s="37"/>
      <c r="OD11" s="37"/>
      <c r="OE11" s="37"/>
      <c r="OF11" s="37"/>
      <c r="OG11" s="37"/>
      <c r="OH11" s="37"/>
      <c r="OI11" s="37"/>
      <c r="OJ11" s="37"/>
      <c r="OK11" s="37"/>
      <c r="OL11" s="37"/>
      <c r="OM11" s="37"/>
      <c r="ON11" s="37"/>
      <c r="OO11" s="37"/>
      <c r="OP11" s="37"/>
      <c r="OQ11" s="37"/>
      <c r="OR11" s="37"/>
      <c r="OS11" s="37"/>
      <c r="OT11" s="37"/>
      <c r="OU11" s="37"/>
      <c r="OV11" s="37"/>
      <c r="OW11" s="37"/>
      <c r="OX11" s="37"/>
      <c r="OY11" s="37"/>
      <c r="OZ11" s="37"/>
      <c r="PA11" s="37"/>
      <c r="PB11" s="37"/>
      <c r="PC11" s="37"/>
      <c r="PD11" s="37"/>
      <c r="PE11" s="37"/>
      <c r="PF11" s="37"/>
      <c r="PG11" s="37"/>
      <c r="PH11" s="37"/>
      <c r="PI11" s="37"/>
      <c r="PJ11" s="37"/>
      <c r="PK11" s="37"/>
      <c r="PL11" s="37"/>
      <c r="PM11" s="37"/>
      <c r="PN11" s="37"/>
      <c r="PO11" s="37"/>
      <c r="PP11" s="37"/>
      <c r="PQ11" s="37"/>
      <c r="PR11" s="37"/>
      <c r="PS11" s="37"/>
      <c r="PT11" s="37"/>
      <c r="PU11" s="37"/>
      <c r="PV11" s="37"/>
      <c r="PW11" s="37"/>
      <c r="PX11" s="37"/>
      <c r="PY11" s="37"/>
      <c r="PZ11" s="37"/>
      <c r="QA11" s="37"/>
      <c r="QB11" s="37"/>
      <c r="QC11" s="37"/>
      <c r="QD11" s="37"/>
      <c r="QE11" s="37"/>
      <c r="QF11" s="37"/>
      <c r="QG11" s="37"/>
      <c r="QH11" s="37"/>
      <c r="QI11" s="37"/>
      <c r="QJ11" s="37"/>
      <c r="QK11" s="37"/>
      <c r="QL11" s="37"/>
      <c r="QM11" s="37"/>
      <c r="QN11" s="37"/>
      <c r="QO11" s="37"/>
      <c r="QP11" s="37"/>
      <c r="QQ11" s="37"/>
      <c r="QR11" s="37"/>
      <c r="QS11" s="37"/>
      <c r="QT11" s="37"/>
      <c r="QU11" s="37"/>
      <c r="QV11" s="37"/>
      <c r="QW11" s="37"/>
      <c r="QX11" s="37"/>
      <c r="QY11" s="37"/>
      <c r="QZ11" s="37"/>
      <c r="RA11" s="37"/>
      <c r="RB11" s="37"/>
      <c r="RC11" s="37"/>
      <c r="RD11" s="37"/>
      <c r="RE11" s="37"/>
      <c r="RF11" s="37"/>
      <c r="RG11" s="37"/>
      <c r="RH11" s="37"/>
      <c r="RI11" s="37"/>
      <c r="RJ11" s="37"/>
      <c r="RK11" s="37"/>
      <c r="RL11" s="37"/>
      <c r="RM11" s="37"/>
      <c r="RN11" s="37"/>
      <c r="RO11" s="37"/>
      <c r="RP11" s="37"/>
      <c r="RQ11" s="37"/>
      <c r="RR11" s="37"/>
      <c r="RS11" s="37"/>
      <c r="RT11" s="37"/>
      <c r="RU11" s="37"/>
      <c r="RV11" s="37"/>
      <c r="RW11" s="37"/>
      <c r="RX11" s="37"/>
      <c r="RY11" s="37"/>
      <c r="RZ11" s="37"/>
      <c r="SA11" s="37"/>
      <c r="SB11" s="37"/>
      <c r="SC11" s="37"/>
      <c r="SD11" s="37"/>
      <c r="SE11" s="37"/>
      <c r="SF11" s="37"/>
      <c r="SG11" s="37"/>
      <c r="SH11" s="37"/>
      <c r="SI11" s="37"/>
      <c r="SJ11" s="37"/>
      <c r="SK11" s="37"/>
      <c r="SL11" s="37"/>
      <c r="SM11" s="37"/>
      <c r="SN11" s="37"/>
      <c r="SO11" s="37"/>
      <c r="SP11" s="37"/>
      <c r="SQ11" s="37"/>
      <c r="SR11" s="37"/>
      <c r="SS11" s="37"/>
      <c r="ST11" s="37"/>
      <c r="SU11" s="37"/>
      <c r="SV11" s="37"/>
      <c r="SW11" s="37"/>
      <c r="SX11" s="37"/>
      <c r="SY11" s="37"/>
      <c r="SZ11" s="37"/>
      <c r="TA11" s="37"/>
      <c r="TB11" s="37"/>
      <c r="TC11" s="37"/>
      <c r="TD11" s="37"/>
      <c r="TE11" s="37"/>
      <c r="TF11" s="37"/>
      <c r="TG11" s="37"/>
      <c r="TH11" s="37"/>
      <c r="TI11" s="37"/>
      <c r="TJ11" s="37"/>
      <c r="TK11" s="37"/>
      <c r="TL11" s="37"/>
      <c r="TM11" s="37"/>
      <c r="TN11" s="37"/>
      <c r="TO11" s="37"/>
      <c r="TP11" s="37"/>
      <c r="TQ11" s="37"/>
      <c r="TR11" s="37"/>
      <c r="TS11" s="37"/>
      <c r="TT11" s="37"/>
      <c r="TU11" s="37"/>
      <c r="TV11" s="37"/>
      <c r="TW11" s="37"/>
      <c r="TX11" s="37"/>
      <c r="TY11" s="37"/>
      <c r="TZ11" s="37"/>
      <c r="UA11" s="37"/>
      <c r="UB11" s="37"/>
      <c r="UC11" s="37"/>
      <c r="UD11" s="37"/>
      <c r="UE11" s="37"/>
      <c r="UF11" s="37"/>
      <c r="UG11" s="37"/>
      <c r="UH11" s="37"/>
      <c r="UI11" s="37"/>
      <c r="UJ11" s="37"/>
      <c r="UK11" s="37"/>
      <c r="UL11" s="37"/>
      <c r="UM11" s="37"/>
      <c r="UN11" s="37"/>
      <c r="UO11" s="37"/>
      <c r="UP11" s="37"/>
      <c r="UQ11" s="37"/>
      <c r="UR11" s="37"/>
      <c r="US11" s="37"/>
      <c r="UT11" s="37"/>
      <c r="UU11" s="37"/>
      <c r="UV11" s="37"/>
      <c r="UW11" s="37"/>
      <c r="UX11" s="37"/>
      <c r="UY11" s="37"/>
      <c r="UZ11" s="37"/>
      <c r="VA11" s="37"/>
      <c r="VB11" s="37"/>
      <c r="VC11" s="37"/>
      <c r="VD11" s="37"/>
      <c r="VE11" s="37"/>
      <c r="VF11" s="37"/>
      <c r="VG11" s="37"/>
      <c r="VH11" s="37"/>
      <c r="VI11" s="37"/>
      <c r="VJ11" s="37"/>
      <c r="VK11" s="37"/>
      <c r="VL11" s="37"/>
      <c r="VM11" s="37"/>
      <c r="VN11" s="37"/>
      <c r="VO11" s="37"/>
      <c r="VP11" s="37"/>
      <c r="VQ11" s="37"/>
      <c r="VR11" s="37"/>
      <c r="VS11" s="37"/>
      <c r="VT11" s="37"/>
      <c r="VU11" s="37"/>
      <c r="VV11" s="37"/>
      <c r="VW11" s="37"/>
      <c r="VX11" s="37"/>
      <c r="VY11" s="37"/>
      <c r="VZ11" s="37"/>
      <c r="WA11" s="37"/>
      <c r="WB11" s="37"/>
      <c r="WC11" s="37"/>
      <c r="WD11" s="37"/>
      <c r="WE11" s="37"/>
      <c r="WF11" s="37"/>
      <c r="WG11" s="37"/>
      <c r="WH11" s="37"/>
      <c r="WI11" s="37"/>
      <c r="WJ11" s="37"/>
      <c r="WK11" s="37"/>
      <c r="WL11" s="37"/>
      <c r="WM11" s="37"/>
      <c r="WN11" s="37"/>
      <c r="WO11" s="37"/>
      <c r="WP11" s="37"/>
      <c r="WQ11" s="37"/>
      <c r="WR11" s="37"/>
      <c r="WS11" s="37"/>
      <c r="WT11" s="37"/>
      <c r="WU11" s="37"/>
      <c r="WV11" s="37"/>
      <c r="WW11" s="37"/>
      <c r="WX11" s="37"/>
      <c r="WY11" s="37"/>
      <c r="WZ11" s="37"/>
      <c r="XA11" s="37"/>
      <c r="XB11" s="37"/>
      <c r="XC11" s="37"/>
      <c r="XD11" s="37"/>
      <c r="XE11" s="37"/>
      <c r="XF11" s="37"/>
      <c r="XG11" s="37"/>
      <c r="XH11" s="37"/>
      <c r="XI11" s="37"/>
      <c r="XJ11" s="37"/>
      <c r="XK11" s="37"/>
      <c r="XL11" s="37"/>
      <c r="XM11" s="37"/>
      <c r="XN11" s="37"/>
      <c r="XO11" s="37"/>
      <c r="XP11" s="37"/>
      <c r="XQ11" s="37"/>
      <c r="XR11" s="37"/>
      <c r="XS11" s="37"/>
      <c r="XT11" s="37"/>
      <c r="XU11" s="37"/>
      <c r="XV11" s="37"/>
      <c r="XW11" s="37"/>
      <c r="XX11" s="37"/>
      <c r="XY11" s="37"/>
      <c r="XZ11" s="37"/>
      <c r="YA11" s="37"/>
      <c r="YB11" s="37"/>
      <c r="YC11" s="37"/>
      <c r="YD11" s="37"/>
      <c r="YE11" s="37"/>
      <c r="YF11" s="37"/>
      <c r="YG11" s="37"/>
      <c r="YH11" s="37"/>
      <c r="YI11" s="37"/>
      <c r="YJ11" s="37"/>
      <c r="YK11" s="37"/>
      <c r="YL11" s="37"/>
      <c r="YM11" s="37"/>
      <c r="YN11" s="37"/>
      <c r="YO11" s="37"/>
      <c r="YP11" s="37"/>
      <c r="YQ11" s="37"/>
      <c r="YR11" s="37"/>
      <c r="YS11" s="37"/>
      <c r="YT11" s="37"/>
      <c r="YU11" s="37"/>
      <c r="YV11" s="37"/>
      <c r="YW11" s="37"/>
      <c r="YX11" s="37"/>
      <c r="YY11" s="37"/>
      <c r="YZ11" s="37"/>
      <c r="ZA11" s="37"/>
      <c r="ZB11" s="37"/>
      <c r="ZC11" s="37"/>
      <c r="ZD11" s="37"/>
      <c r="ZE11" s="37"/>
      <c r="ZF11" s="37"/>
      <c r="ZG11" s="37"/>
      <c r="ZH11" s="37"/>
      <c r="ZI11" s="37"/>
      <c r="ZJ11" s="37"/>
      <c r="ZK11" s="37"/>
      <c r="ZL11" s="37"/>
      <c r="ZM11" s="37"/>
      <c r="ZN11" s="37"/>
      <c r="ZO11" s="37"/>
      <c r="ZP11" s="37"/>
      <c r="ZQ11" s="37"/>
      <c r="ZR11" s="37"/>
      <c r="ZS11" s="37"/>
      <c r="ZT11" s="37"/>
      <c r="ZU11" s="37"/>
      <c r="ZV11" s="37"/>
      <c r="ZW11" s="37"/>
      <c r="ZX11" s="37"/>
      <c r="ZY11" s="37"/>
      <c r="ZZ11" s="37"/>
      <c r="AAA11" s="37"/>
      <c r="AAB11" s="37"/>
      <c r="AAC11" s="37"/>
      <c r="AAD11" s="37"/>
      <c r="AAE11" s="37"/>
      <c r="AAF11" s="37"/>
      <c r="AAG11" s="37"/>
      <c r="AAH11" s="37"/>
      <c r="AAI11" s="37"/>
      <c r="AAJ11" s="37"/>
      <c r="AAK11" s="37"/>
      <c r="AAL11" s="37"/>
      <c r="AAM11" s="37"/>
      <c r="AAN11" s="37"/>
      <c r="AAO11" s="37"/>
      <c r="AAP11" s="37"/>
      <c r="AAQ11" s="37"/>
      <c r="AAR11" s="37"/>
      <c r="AAS11" s="37"/>
      <c r="AAT11" s="37"/>
      <c r="AAU11" s="37"/>
      <c r="AAV11" s="37"/>
      <c r="AAW11" s="37"/>
      <c r="AAX11" s="37"/>
      <c r="AAY11" s="37"/>
      <c r="AAZ11" s="37"/>
      <c r="ABA11" s="37"/>
      <c r="ABB11" s="37"/>
      <c r="ABC11" s="37"/>
      <c r="ABD11" s="37"/>
      <c r="ABE11" s="37"/>
      <c r="ABF11" s="37"/>
      <c r="ABG11" s="37"/>
      <c r="ABH11" s="37"/>
      <c r="ABI11" s="37"/>
      <c r="ABJ11" s="37"/>
      <c r="ABK11" s="37"/>
      <c r="ABL11" s="37"/>
      <c r="ABM11" s="37"/>
      <c r="ABN11" s="37"/>
      <c r="ABO11" s="37"/>
      <c r="ABP11" s="37"/>
      <c r="ABQ11" s="37"/>
      <c r="ABR11" s="37"/>
      <c r="ABS11" s="37"/>
      <c r="ABT11" s="37"/>
      <c r="ABU11" s="37"/>
      <c r="ABV11" s="37"/>
      <c r="ABW11" s="37"/>
      <c r="ABX11" s="37"/>
      <c r="ABY11" s="37"/>
      <c r="ABZ11" s="37"/>
      <c r="ACA11" s="37"/>
      <c r="ACB11" s="37"/>
      <c r="ACC11" s="37"/>
      <c r="ACD11" s="37"/>
      <c r="ACE11" s="37"/>
      <c r="ACF11" s="37"/>
      <c r="ACG11" s="37"/>
      <c r="ACH11" s="37"/>
      <c r="ACI11" s="37"/>
      <c r="ACJ11" s="37"/>
      <c r="ACK11" s="37"/>
      <c r="ACL11" s="37"/>
      <c r="ACM11" s="37"/>
      <c r="ACN11" s="37"/>
      <c r="ACO11" s="37"/>
      <c r="ACP11" s="37"/>
      <c r="ACQ11" s="37"/>
      <c r="ACR11" s="37"/>
      <c r="ACS11" s="37"/>
      <c r="ACT11" s="37"/>
      <c r="ACU11" s="37"/>
      <c r="ACV11" s="37"/>
      <c r="ACW11" s="37"/>
      <c r="ACX11" s="37"/>
      <c r="ACY11" s="37"/>
      <c r="ACZ11" s="37"/>
      <c r="ADA11" s="37"/>
      <c r="ADB11" s="37"/>
      <c r="ADC11" s="37"/>
      <c r="ADD11" s="37"/>
      <c r="ADE11" s="37"/>
      <c r="ADF11" s="37"/>
      <c r="ADG11" s="37"/>
      <c r="ADH11" s="37"/>
      <c r="ADI11" s="37"/>
      <c r="ADJ11" s="37"/>
      <c r="ADK11" s="37"/>
      <c r="ADL11" s="37"/>
      <c r="ADM11" s="37"/>
      <c r="ADN11" s="37"/>
      <c r="ADO11" s="37"/>
      <c r="ADP11" s="37"/>
      <c r="ADQ11" s="37"/>
      <c r="ADR11" s="37"/>
      <c r="ADS11" s="37"/>
      <c r="ADT11" s="37"/>
      <c r="ADU11" s="37"/>
      <c r="ADV11" s="37"/>
      <c r="ADW11" s="37"/>
      <c r="ADX11" s="37"/>
      <c r="ADY11" s="37"/>
      <c r="ADZ11" s="37"/>
      <c r="AEA11" s="37"/>
      <c r="AEB11" s="37"/>
      <c r="AEC11" s="37"/>
      <c r="AED11" s="37"/>
      <c r="AEE11" s="37"/>
      <c r="AEF11" s="37"/>
      <c r="AEG11" s="37"/>
      <c r="AEH11" s="37"/>
      <c r="AEI11" s="37"/>
      <c r="AEJ11" s="37"/>
      <c r="AEK11" s="37"/>
      <c r="AEL11" s="37"/>
      <c r="AEM11" s="37"/>
      <c r="AEN11" s="37"/>
      <c r="AEO11" s="37"/>
      <c r="AEP11" s="37"/>
      <c r="AEQ11" s="37"/>
      <c r="AER11" s="37"/>
      <c r="AES11" s="37"/>
      <c r="AET11" s="37"/>
      <c r="AEU11" s="37"/>
      <c r="AEV11" s="37"/>
      <c r="AEW11" s="37"/>
      <c r="AEX11" s="37"/>
      <c r="AEY11" s="37"/>
      <c r="AEZ11" s="37"/>
      <c r="AFA11" s="37"/>
      <c r="AFB11" s="37"/>
      <c r="AFC11" s="37"/>
      <c r="AFD11" s="37"/>
      <c r="AFE11" s="37"/>
      <c r="AFF11" s="37"/>
      <c r="AFG11" s="37"/>
      <c r="AFH11" s="37"/>
      <c r="AFI11" s="37"/>
      <c r="AFJ11" s="37"/>
      <c r="AFK11" s="37"/>
      <c r="AFL11" s="37"/>
      <c r="AFM11" s="37"/>
      <c r="AFN11" s="37"/>
      <c r="AFO11" s="37"/>
      <c r="AFP11" s="37"/>
      <c r="AFQ11" s="37"/>
      <c r="AFR11" s="37"/>
      <c r="AFS11" s="37"/>
      <c r="AFT11" s="37"/>
      <c r="AFU11" s="37"/>
      <c r="AFV11" s="37"/>
      <c r="AFW11" s="37"/>
      <c r="AFX11" s="37"/>
      <c r="AFY11" s="37"/>
      <c r="AFZ11" s="37"/>
      <c r="AGA11" s="37"/>
      <c r="AGB11" s="37"/>
      <c r="AGC11" s="37"/>
      <c r="AGD11" s="37"/>
      <c r="AGE11" s="37"/>
      <c r="AGF11" s="37"/>
      <c r="AGG11" s="37"/>
      <c r="AGH11" s="37"/>
      <c r="AGI11" s="37"/>
      <c r="AGJ11" s="37"/>
      <c r="AGK11" s="37"/>
      <c r="AGL11" s="37"/>
      <c r="AGM11" s="37"/>
      <c r="AGN11" s="37"/>
      <c r="AGO11" s="37"/>
      <c r="AGP11" s="37"/>
      <c r="AGQ11" s="37"/>
      <c r="AGR11" s="37"/>
      <c r="AGS11" s="37"/>
      <c r="AGT11" s="37"/>
      <c r="AGU11" s="37"/>
      <c r="AGV11" s="37"/>
      <c r="AGW11" s="37"/>
      <c r="AGX11" s="37"/>
      <c r="AGY11" s="37"/>
      <c r="AGZ11" s="37"/>
      <c r="AHA11" s="37"/>
      <c r="AHB11" s="37"/>
      <c r="AHC11" s="37"/>
      <c r="AHD11" s="37"/>
      <c r="AHE11" s="37"/>
      <c r="AHF11" s="37"/>
      <c r="AHG11" s="37"/>
      <c r="AHH11" s="37"/>
      <c r="AHI11" s="37"/>
      <c r="AHJ11" s="37"/>
      <c r="AHK11" s="37"/>
      <c r="AHL11" s="37"/>
      <c r="AHM11" s="37"/>
      <c r="AHN11" s="37"/>
      <c r="AHO11" s="37"/>
      <c r="AHP11" s="37"/>
      <c r="AHQ11" s="37"/>
      <c r="AHR11" s="37"/>
      <c r="AHS11" s="37"/>
      <c r="AHT11" s="37"/>
      <c r="AHU11" s="37"/>
      <c r="AHV11" s="37"/>
      <c r="AHW11" s="37"/>
      <c r="AHX11" s="37"/>
      <c r="AHY11" s="37"/>
      <c r="AHZ11" s="37"/>
      <c r="AIA11" s="37"/>
      <c r="AIB11" s="37"/>
      <c r="AIC11" s="37"/>
      <c r="AID11" s="37"/>
      <c r="AIE11" s="37"/>
      <c r="AIF11" s="37"/>
      <c r="AIG11" s="37"/>
      <c r="AIH11" s="37"/>
      <c r="AII11" s="37"/>
      <c r="AIJ11" s="37"/>
      <c r="AIK11" s="37"/>
      <c r="AIL11" s="37"/>
      <c r="AIM11" s="37"/>
      <c r="AIN11" s="37"/>
      <c r="AIO11" s="37"/>
      <c r="AIP11" s="37"/>
      <c r="AIQ11" s="37"/>
      <c r="AIR11" s="37"/>
      <c r="AIS11" s="37"/>
      <c r="AIT11" s="37"/>
      <c r="AIU11" s="37"/>
      <c r="AIV11" s="37"/>
      <c r="AIW11" s="37"/>
      <c r="AIX11" s="37"/>
      <c r="AIY11" s="37"/>
      <c r="AIZ11" s="37"/>
      <c r="AJA11" s="37"/>
      <c r="AJB11" s="37"/>
      <c r="AJC11" s="37"/>
      <c r="AJD11" s="37"/>
      <c r="AJE11" s="37"/>
      <c r="AJF11" s="37"/>
      <c r="AJG11" s="37"/>
      <c r="AJH11" s="37"/>
      <c r="AJI11" s="37"/>
      <c r="AJJ11" s="37"/>
      <c r="AJK11" s="37"/>
      <c r="AJL11" s="37"/>
      <c r="AJM11" s="37"/>
      <c r="AJN11" s="37"/>
      <c r="AJO11" s="37"/>
      <c r="AJP11" s="37"/>
      <c r="AJQ11" s="37"/>
      <c r="AJR11" s="37"/>
    </row>
    <row r="12" spans="1:954" s="38" customFormat="1" x14ac:dyDescent="0.2">
      <c r="A12" s="34"/>
      <c r="B12" s="35"/>
      <c r="C12" s="36"/>
      <c r="D12" s="36"/>
      <c r="E12" s="36"/>
      <c r="F12" s="36"/>
      <c r="G12" s="46"/>
      <c r="H12" s="45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  <c r="LI12" s="37"/>
      <c r="LJ12" s="37"/>
      <c r="LK12" s="37"/>
      <c r="LL12" s="37"/>
      <c r="LM12" s="37"/>
      <c r="LN12" s="37"/>
      <c r="LO12" s="37"/>
      <c r="LP12" s="37"/>
      <c r="LQ12" s="37"/>
      <c r="LR12" s="37"/>
      <c r="LS12" s="37"/>
      <c r="LT12" s="37"/>
      <c r="LU12" s="37"/>
      <c r="LV12" s="37"/>
      <c r="LW12" s="37"/>
      <c r="LX12" s="37"/>
      <c r="LY12" s="37"/>
      <c r="LZ12" s="37"/>
      <c r="MA12" s="37"/>
      <c r="MB12" s="37"/>
      <c r="MC12" s="37"/>
      <c r="MD12" s="37"/>
      <c r="ME12" s="37"/>
      <c r="MF12" s="37"/>
      <c r="MG12" s="37"/>
      <c r="MH12" s="37"/>
      <c r="MI12" s="37"/>
      <c r="MJ12" s="37"/>
      <c r="MK12" s="37"/>
      <c r="ML12" s="37"/>
      <c r="MM12" s="37"/>
      <c r="MN12" s="37"/>
      <c r="MO12" s="37"/>
      <c r="MP12" s="37"/>
      <c r="MQ12" s="37"/>
      <c r="MR12" s="37"/>
      <c r="MS12" s="37"/>
      <c r="MT12" s="37"/>
      <c r="MU12" s="37"/>
      <c r="MV12" s="37"/>
      <c r="MW12" s="37"/>
      <c r="MX12" s="37"/>
      <c r="MY12" s="37"/>
      <c r="MZ12" s="37"/>
      <c r="NA12" s="37"/>
      <c r="NB12" s="37"/>
      <c r="NC12" s="37"/>
      <c r="ND12" s="37"/>
      <c r="NE12" s="37"/>
      <c r="NF12" s="37"/>
      <c r="NG12" s="37"/>
      <c r="NH12" s="37"/>
      <c r="NI12" s="37"/>
      <c r="NJ12" s="37"/>
      <c r="NK12" s="37"/>
      <c r="NL12" s="37"/>
      <c r="NM12" s="37"/>
      <c r="NN12" s="37"/>
      <c r="NO12" s="37"/>
      <c r="NP12" s="37"/>
      <c r="NQ12" s="37"/>
      <c r="NR12" s="37"/>
      <c r="NS12" s="37"/>
      <c r="NT12" s="37"/>
      <c r="NU12" s="37"/>
      <c r="NV12" s="37"/>
      <c r="NW12" s="37"/>
      <c r="NX12" s="37"/>
      <c r="NY12" s="37"/>
      <c r="NZ12" s="37"/>
      <c r="OA12" s="37"/>
      <c r="OB12" s="37"/>
      <c r="OC12" s="37"/>
      <c r="OD12" s="37"/>
      <c r="OE12" s="37"/>
      <c r="OF12" s="37"/>
      <c r="OG12" s="37"/>
      <c r="OH12" s="37"/>
      <c r="OI12" s="37"/>
      <c r="OJ12" s="37"/>
      <c r="OK12" s="37"/>
      <c r="OL12" s="37"/>
      <c r="OM12" s="37"/>
      <c r="ON12" s="37"/>
      <c r="OO12" s="37"/>
      <c r="OP12" s="37"/>
      <c r="OQ12" s="37"/>
      <c r="OR12" s="37"/>
      <c r="OS12" s="37"/>
      <c r="OT12" s="37"/>
      <c r="OU12" s="37"/>
      <c r="OV12" s="37"/>
      <c r="OW12" s="37"/>
      <c r="OX12" s="37"/>
      <c r="OY12" s="37"/>
      <c r="OZ12" s="37"/>
      <c r="PA12" s="37"/>
      <c r="PB12" s="37"/>
      <c r="PC12" s="37"/>
      <c r="PD12" s="37"/>
      <c r="PE12" s="37"/>
      <c r="PF12" s="37"/>
      <c r="PG12" s="37"/>
      <c r="PH12" s="37"/>
      <c r="PI12" s="37"/>
      <c r="PJ12" s="37"/>
      <c r="PK12" s="37"/>
      <c r="PL12" s="37"/>
      <c r="PM12" s="37"/>
      <c r="PN12" s="37"/>
      <c r="PO12" s="37"/>
      <c r="PP12" s="37"/>
      <c r="PQ12" s="37"/>
      <c r="PR12" s="37"/>
      <c r="PS12" s="37"/>
      <c r="PT12" s="37"/>
      <c r="PU12" s="37"/>
      <c r="PV12" s="37"/>
      <c r="PW12" s="37"/>
      <c r="PX12" s="37"/>
      <c r="PY12" s="37"/>
      <c r="PZ12" s="37"/>
      <c r="QA12" s="37"/>
      <c r="QB12" s="37"/>
      <c r="QC12" s="37"/>
      <c r="QD12" s="37"/>
      <c r="QE12" s="37"/>
      <c r="QF12" s="37"/>
      <c r="QG12" s="37"/>
      <c r="QH12" s="37"/>
      <c r="QI12" s="37"/>
      <c r="QJ12" s="37"/>
      <c r="QK12" s="37"/>
      <c r="QL12" s="37"/>
      <c r="QM12" s="37"/>
      <c r="QN12" s="37"/>
      <c r="QO12" s="37"/>
      <c r="QP12" s="37"/>
      <c r="QQ12" s="37"/>
      <c r="QR12" s="37"/>
      <c r="QS12" s="37"/>
      <c r="QT12" s="37"/>
      <c r="QU12" s="37"/>
      <c r="QV12" s="37"/>
      <c r="QW12" s="37"/>
      <c r="QX12" s="37"/>
      <c r="QY12" s="37"/>
      <c r="QZ12" s="37"/>
      <c r="RA12" s="37"/>
      <c r="RB12" s="37"/>
      <c r="RC12" s="37"/>
      <c r="RD12" s="37"/>
      <c r="RE12" s="37"/>
      <c r="RF12" s="37"/>
      <c r="RG12" s="37"/>
      <c r="RH12" s="37"/>
      <c r="RI12" s="37"/>
      <c r="RJ12" s="37"/>
      <c r="RK12" s="37"/>
      <c r="RL12" s="37"/>
      <c r="RM12" s="37"/>
      <c r="RN12" s="37"/>
      <c r="RO12" s="37"/>
      <c r="RP12" s="37"/>
      <c r="RQ12" s="37"/>
      <c r="RR12" s="37"/>
      <c r="RS12" s="37"/>
      <c r="RT12" s="37"/>
      <c r="RU12" s="37"/>
      <c r="RV12" s="37"/>
      <c r="RW12" s="37"/>
      <c r="RX12" s="37"/>
      <c r="RY12" s="37"/>
      <c r="RZ12" s="37"/>
      <c r="SA12" s="37"/>
      <c r="SB12" s="37"/>
      <c r="SC12" s="37"/>
      <c r="SD12" s="37"/>
      <c r="SE12" s="37"/>
      <c r="SF12" s="37"/>
      <c r="SG12" s="37"/>
      <c r="SH12" s="37"/>
      <c r="SI12" s="37"/>
      <c r="SJ12" s="37"/>
      <c r="SK12" s="37"/>
      <c r="SL12" s="37"/>
      <c r="SM12" s="37"/>
      <c r="SN12" s="37"/>
      <c r="SO12" s="37"/>
      <c r="SP12" s="37"/>
      <c r="SQ12" s="37"/>
      <c r="SR12" s="37"/>
      <c r="SS12" s="37"/>
      <c r="ST12" s="37"/>
      <c r="SU12" s="37"/>
      <c r="SV12" s="37"/>
      <c r="SW12" s="37"/>
      <c r="SX12" s="37"/>
      <c r="SY12" s="37"/>
      <c r="SZ12" s="37"/>
      <c r="TA12" s="37"/>
      <c r="TB12" s="37"/>
      <c r="TC12" s="37"/>
      <c r="TD12" s="37"/>
      <c r="TE12" s="37"/>
      <c r="TF12" s="37"/>
      <c r="TG12" s="37"/>
      <c r="TH12" s="37"/>
      <c r="TI12" s="37"/>
      <c r="TJ12" s="37"/>
      <c r="TK12" s="37"/>
      <c r="TL12" s="37"/>
      <c r="TM12" s="37"/>
      <c r="TN12" s="37"/>
      <c r="TO12" s="37"/>
      <c r="TP12" s="37"/>
      <c r="TQ12" s="37"/>
      <c r="TR12" s="37"/>
      <c r="TS12" s="37"/>
      <c r="TT12" s="37"/>
      <c r="TU12" s="37"/>
      <c r="TV12" s="37"/>
      <c r="TW12" s="37"/>
      <c r="TX12" s="37"/>
      <c r="TY12" s="37"/>
      <c r="TZ12" s="37"/>
      <c r="UA12" s="37"/>
      <c r="UB12" s="37"/>
      <c r="UC12" s="37"/>
      <c r="UD12" s="37"/>
      <c r="UE12" s="37"/>
      <c r="UF12" s="37"/>
      <c r="UG12" s="37"/>
      <c r="UH12" s="37"/>
      <c r="UI12" s="37"/>
      <c r="UJ12" s="37"/>
      <c r="UK12" s="37"/>
      <c r="UL12" s="37"/>
      <c r="UM12" s="37"/>
      <c r="UN12" s="37"/>
      <c r="UO12" s="37"/>
      <c r="UP12" s="37"/>
      <c r="UQ12" s="37"/>
      <c r="UR12" s="37"/>
      <c r="US12" s="37"/>
      <c r="UT12" s="37"/>
      <c r="UU12" s="37"/>
      <c r="UV12" s="37"/>
      <c r="UW12" s="37"/>
      <c r="UX12" s="37"/>
      <c r="UY12" s="37"/>
      <c r="UZ12" s="37"/>
      <c r="VA12" s="37"/>
      <c r="VB12" s="37"/>
      <c r="VC12" s="37"/>
      <c r="VD12" s="37"/>
      <c r="VE12" s="37"/>
      <c r="VF12" s="37"/>
      <c r="VG12" s="37"/>
      <c r="VH12" s="37"/>
      <c r="VI12" s="37"/>
      <c r="VJ12" s="37"/>
      <c r="VK12" s="37"/>
      <c r="VL12" s="37"/>
      <c r="VM12" s="37"/>
      <c r="VN12" s="37"/>
      <c r="VO12" s="37"/>
      <c r="VP12" s="37"/>
      <c r="VQ12" s="37"/>
      <c r="VR12" s="37"/>
      <c r="VS12" s="37"/>
      <c r="VT12" s="37"/>
      <c r="VU12" s="37"/>
      <c r="VV12" s="37"/>
      <c r="VW12" s="37"/>
      <c r="VX12" s="37"/>
      <c r="VY12" s="37"/>
      <c r="VZ12" s="37"/>
      <c r="WA12" s="37"/>
      <c r="WB12" s="37"/>
      <c r="WC12" s="37"/>
      <c r="WD12" s="37"/>
      <c r="WE12" s="37"/>
      <c r="WF12" s="37"/>
      <c r="WG12" s="37"/>
      <c r="WH12" s="37"/>
      <c r="WI12" s="37"/>
      <c r="WJ12" s="37"/>
      <c r="WK12" s="37"/>
      <c r="WL12" s="37"/>
      <c r="WM12" s="37"/>
      <c r="WN12" s="37"/>
      <c r="WO12" s="37"/>
      <c r="WP12" s="37"/>
      <c r="WQ12" s="37"/>
      <c r="WR12" s="37"/>
      <c r="WS12" s="37"/>
      <c r="WT12" s="37"/>
      <c r="WU12" s="37"/>
      <c r="WV12" s="37"/>
      <c r="WW12" s="37"/>
      <c r="WX12" s="37"/>
      <c r="WY12" s="37"/>
      <c r="WZ12" s="37"/>
      <c r="XA12" s="37"/>
      <c r="XB12" s="37"/>
      <c r="XC12" s="37"/>
      <c r="XD12" s="37"/>
      <c r="XE12" s="37"/>
      <c r="XF12" s="37"/>
      <c r="XG12" s="37"/>
      <c r="XH12" s="37"/>
      <c r="XI12" s="37"/>
      <c r="XJ12" s="37"/>
      <c r="XK12" s="37"/>
      <c r="XL12" s="37"/>
      <c r="XM12" s="37"/>
      <c r="XN12" s="37"/>
      <c r="XO12" s="37"/>
      <c r="XP12" s="37"/>
      <c r="XQ12" s="37"/>
      <c r="XR12" s="37"/>
      <c r="XS12" s="37"/>
      <c r="XT12" s="37"/>
      <c r="XU12" s="37"/>
      <c r="XV12" s="37"/>
      <c r="XW12" s="37"/>
      <c r="XX12" s="37"/>
      <c r="XY12" s="37"/>
      <c r="XZ12" s="37"/>
      <c r="YA12" s="37"/>
      <c r="YB12" s="37"/>
      <c r="YC12" s="37"/>
      <c r="YD12" s="37"/>
      <c r="YE12" s="37"/>
      <c r="YF12" s="37"/>
      <c r="YG12" s="37"/>
      <c r="YH12" s="37"/>
      <c r="YI12" s="37"/>
      <c r="YJ12" s="37"/>
      <c r="YK12" s="37"/>
      <c r="YL12" s="37"/>
      <c r="YM12" s="37"/>
      <c r="YN12" s="37"/>
      <c r="YO12" s="37"/>
      <c r="YP12" s="37"/>
      <c r="YQ12" s="37"/>
      <c r="YR12" s="37"/>
      <c r="YS12" s="37"/>
      <c r="YT12" s="37"/>
      <c r="YU12" s="37"/>
      <c r="YV12" s="37"/>
      <c r="YW12" s="37"/>
      <c r="YX12" s="37"/>
      <c r="YY12" s="37"/>
      <c r="YZ12" s="37"/>
      <c r="ZA12" s="37"/>
      <c r="ZB12" s="37"/>
      <c r="ZC12" s="37"/>
      <c r="ZD12" s="37"/>
      <c r="ZE12" s="37"/>
      <c r="ZF12" s="37"/>
      <c r="ZG12" s="37"/>
      <c r="ZH12" s="37"/>
      <c r="ZI12" s="37"/>
      <c r="ZJ12" s="37"/>
      <c r="ZK12" s="37"/>
      <c r="ZL12" s="37"/>
      <c r="ZM12" s="37"/>
      <c r="ZN12" s="37"/>
      <c r="ZO12" s="37"/>
      <c r="ZP12" s="37"/>
      <c r="ZQ12" s="37"/>
      <c r="ZR12" s="37"/>
      <c r="ZS12" s="37"/>
      <c r="ZT12" s="37"/>
      <c r="ZU12" s="37"/>
      <c r="ZV12" s="37"/>
      <c r="ZW12" s="37"/>
      <c r="ZX12" s="37"/>
      <c r="ZY12" s="37"/>
      <c r="ZZ12" s="37"/>
      <c r="AAA12" s="37"/>
      <c r="AAB12" s="37"/>
      <c r="AAC12" s="37"/>
      <c r="AAD12" s="37"/>
      <c r="AAE12" s="37"/>
      <c r="AAF12" s="37"/>
      <c r="AAG12" s="37"/>
      <c r="AAH12" s="37"/>
      <c r="AAI12" s="37"/>
      <c r="AAJ12" s="37"/>
      <c r="AAK12" s="37"/>
      <c r="AAL12" s="37"/>
      <c r="AAM12" s="37"/>
      <c r="AAN12" s="37"/>
      <c r="AAO12" s="37"/>
      <c r="AAP12" s="37"/>
      <c r="AAQ12" s="37"/>
      <c r="AAR12" s="37"/>
      <c r="AAS12" s="37"/>
      <c r="AAT12" s="37"/>
      <c r="AAU12" s="37"/>
      <c r="AAV12" s="37"/>
      <c r="AAW12" s="37"/>
      <c r="AAX12" s="37"/>
      <c r="AAY12" s="37"/>
      <c r="AAZ12" s="37"/>
      <c r="ABA12" s="37"/>
      <c r="ABB12" s="37"/>
      <c r="ABC12" s="37"/>
      <c r="ABD12" s="37"/>
      <c r="ABE12" s="37"/>
      <c r="ABF12" s="37"/>
      <c r="ABG12" s="37"/>
      <c r="ABH12" s="37"/>
      <c r="ABI12" s="37"/>
      <c r="ABJ12" s="37"/>
      <c r="ABK12" s="37"/>
      <c r="ABL12" s="37"/>
      <c r="ABM12" s="37"/>
      <c r="ABN12" s="37"/>
      <c r="ABO12" s="37"/>
      <c r="ABP12" s="37"/>
      <c r="ABQ12" s="37"/>
      <c r="ABR12" s="37"/>
      <c r="ABS12" s="37"/>
      <c r="ABT12" s="37"/>
      <c r="ABU12" s="37"/>
      <c r="ABV12" s="37"/>
      <c r="ABW12" s="37"/>
      <c r="ABX12" s="37"/>
      <c r="ABY12" s="37"/>
      <c r="ABZ12" s="37"/>
      <c r="ACA12" s="37"/>
      <c r="ACB12" s="37"/>
      <c r="ACC12" s="37"/>
      <c r="ACD12" s="37"/>
      <c r="ACE12" s="37"/>
      <c r="ACF12" s="37"/>
      <c r="ACG12" s="37"/>
      <c r="ACH12" s="37"/>
      <c r="ACI12" s="37"/>
      <c r="ACJ12" s="37"/>
      <c r="ACK12" s="37"/>
      <c r="ACL12" s="37"/>
      <c r="ACM12" s="37"/>
      <c r="ACN12" s="37"/>
      <c r="ACO12" s="37"/>
      <c r="ACP12" s="37"/>
      <c r="ACQ12" s="37"/>
      <c r="ACR12" s="37"/>
      <c r="ACS12" s="37"/>
      <c r="ACT12" s="37"/>
      <c r="ACU12" s="37"/>
      <c r="ACV12" s="37"/>
      <c r="ACW12" s="37"/>
      <c r="ACX12" s="37"/>
      <c r="ACY12" s="37"/>
      <c r="ACZ12" s="37"/>
      <c r="ADA12" s="37"/>
      <c r="ADB12" s="37"/>
      <c r="ADC12" s="37"/>
      <c r="ADD12" s="37"/>
      <c r="ADE12" s="37"/>
      <c r="ADF12" s="37"/>
      <c r="ADG12" s="37"/>
      <c r="ADH12" s="37"/>
      <c r="ADI12" s="37"/>
      <c r="ADJ12" s="37"/>
      <c r="ADK12" s="37"/>
      <c r="ADL12" s="37"/>
      <c r="ADM12" s="37"/>
      <c r="ADN12" s="37"/>
      <c r="ADO12" s="37"/>
      <c r="ADP12" s="37"/>
      <c r="ADQ12" s="37"/>
      <c r="ADR12" s="37"/>
      <c r="ADS12" s="37"/>
      <c r="ADT12" s="37"/>
      <c r="ADU12" s="37"/>
      <c r="ADV12" s="37"/>
      <c r="ADW12" s="37"/>
      <c r="ADX12" s="37"/>
      <c r="ADY12" s="37"/>
      <c r="ADZ12" s="37"/>
      <c r="AEA12" s="37"/>
      <c r="AEB12" s="37"/>
      <c r="AEC12" s="37"/>
      <c r="AED12" s="37"/>
      <c r="AEE12" s="37"/>
      <c r="AEF12" s="37"/>
      <c r="AEG12" s="37"/>
      <c r="AEH12" s="37"/>
      <c r="AEI12" s="37"/>
      <c r="AEJ12" s="37"/>
      <c r="AEK12" s="37"/>
      <c r="AEL12" s="37"/>
      <c r="AEM12" s="37"/>
      <c r="AEN12" s="37"/>
      <c r="AEO12" s="37"/>
      <c r="AEP12" s="37"/>
      <c r="AEQ12" s="37"/>
      <c r="AER12" s="37"/>
      <c r="AES12" s="37"/>
      <c r="AET12" s="37"/>
      <c r="AEU12" s="37"/>
      <c r="AEV12" s="37"/>
      <c r="AEW12" s="37"/>
      <c r="AEX12" s="37"/>
      <c r="AEY12" s="37"/>
      <c r="AEZ12" s="37"/>
      <c r="AFA12" s="37"/>
      <c r="AFB12" s="37"/>
      <c r="AFC12" s="37"/>
      <c r="AFD12" s="37"/>
      <c r="AFE12" s="37"/>
      <c r="AFF12" s="37"/>
      <c r="AFG12" s="37"/>
      <c r="AFH12" s="37"/>
      <c r="AFI12" s="37"/>
      <c r="AFJ12" s="37"/>
      <c r="AFK12" s="37"/>
      <c r="AFL12" s="37"/>
      <c r="AFM12" s="37"/>
      <c r="AFN12" s="37"/>
      <c r="AFO12" s="37"/>
      <c r="AFP12" s="37"/>
      <c r="AFQ12" s="37"/>
      <c r="AFR12" s="37"/>
      <c r="AFS12" s="37"/>
      <c r="AFT12" s="37"/>
      <c r="AFU12" s="37"/>
      <c r="AFV12" s="37"/>
      <c r="AFW12" s="37"/>
      <c r="AFX12" s="37"/>
      <c r="AFY12" s="37"/>
      <c r="AFZ12" s="37"/>
      <c r="AGA12" s="37"/>
      <c r="AGB12" s="37"/>
      <c r="AGC12" s="37"/>
      <c r="AGD12" s="37"/>
      <c r="AGE12" s="37"/>
      <c r="AGF12" s="37"/>
      <c r="AGG12" s="37"/>
      <c r="AGH12" s="37"/>
      <c r="AGI12" s="37"/>
      <c r="AGJ12" s="37"/>
      <c r="AGK12" s="37"/>
      <c r="AGL12" s="37"/>
      <c r="AGM12" s="37"/>
      <c r="AGN12" s="37"/>
      <c r="AGO12" s="37"/>
      <c r="AGP12" s="37"/>
      <c r="AGQ12" s="37"/>
      <c r="AGR12" s="37"/>
      <c r="AGS12" s="37"/>
      <c r="AGT12" s="37"/>
      <c r="AGU12" s="37"/>
      <c r="AGV12" s="37"/>
      <c r="AGW12" s="37"/>
      <c r="AGX12" s="37"/>
      <c r="AGY12" s="37"/>
      <c r="AGZ12" s="37"/>
      <c r="AHA12" s="37"/>
      <c r="AHB12" s="37"/>
      <c r="AHC12" s="37"/>
      <c r="AHD12" s="37"/>
      <c r="AHE12" s="37"/>
      <c r="AHF12" s="37"/>
      <c r="AHG12" s="37"/>
      <c r="AHH12" s="37"/>
      <c r="AHI12" s="37"/>
      <c r="AHJ12" s="37"/>
      <c r="AHK12" s="37"/>
      <c r="AHL12" s="37"/>
      <c r="AHM12" s="37"/>
      <c r="AHN12" s="37"/>
      <c r="AHO12" s="37"/>
      <c r="AHP12" s="37"/>
      <c r="AHQ12" s="37"/>
      <c r="AHR12" s="37"/>
      <c r="AHS12" s="37"/>
      <c r="AHT12" s="37"/>
      <c r="AHU12" s="37"/>
      <c r="AHV12" s="37"/>
      <c r="AHW12" s="37"/>
      <c r="AHX12" s="37"/>
      <c r="AHY12" s="37"/>
      <c r="AHZ12" s="37"/>
      <c r="AIA12" s="37"/>
      <c r="AIB12" s="37"/>
      <c r="AIC12" s="37"/>
      <c r="AID12" s="37"/>
      <c r="AIE12" s="37"/>
      <c r="AIF12" s="37"/>
      <c r="AIG12" s="37"/>
      <c r="AIH12" s="37"/>
      <c r="AII12" s="37"/>
      <c r="AIJ12" s="37"/>
      <c r="AIK12" s="37"/>
      <c r="AIL12" s="37"/>
      <c r="AIM12" s="37"/>
      <c r="AIN12" s="37"/>
      <c r="AIO12" s="37"/>
      <c r="AIP12" s="37"/>
      <c r="AIQ12" s="37"/>
      <c r="AIR12" s="37"/>
      <c r="AIS12" s="37"/>
      <c r="AIT12" s="37"/>
      <c r="AIU12" s="37"/>
      <c r="AIV12" s="37"/>
      <c r="AIW12" s="37"/>
      <c r="AIX12" s="37"/>
      <c r="AIY12" s="37"/>
      <c r="AIZ12" s="37"/>
      <c r="AJA12" s="37"/>
      <c r="AJB12" s="37"/>
      <c r="AJC12" s="37"/>
      <c r="AJD12" s="37"/>
      <c r="AJE12" s="37"/>
      <c r="AJF12" s="37"/>
      <c r="AJG12" s="37"/>
      <c r="AJH12" s="37"/>
      <c r="AJI12" s="37"/>
      <c r="AJJ12" s="37"/>
      <c r="AJK12" s="37"/>
      <c r="AJL12" s="37"/>
      <c r="AJM12" s="37"/>
      <c r="AJN12" s="37"/>
      <c r="AJO12" s="37"/>
      <c r="AJP12" s="37"/>
      <c r="AJQ12" s="37"/>
      <c r="AJR12" s="37"/>
    </row>
    <row r="13" spans="1:954" s="38" customFormat="1" x14ac:dyDescent="0.2">
      <c r="A13" s="34"/>
      <c r="B13" s="35"/>
      <c r="C13" s="36"/>
      <c r="D13" s="36"/>
      <c r="E13" s="36"/>
      <c r="F13" s="36"/>
      <c r="G13" s="46"/>
      <c r="H13" s="45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</row>
    <row r="14" spans="1:954" s="38" customFormat="1" x14ac:dyDescent="0.2">
      <c r="A14" s="34"/>
      <c r="B14" s="35"/>
      <c r="C14" s="36"/>
      <c r="D14" s="36"/>
      <c r="E14" s="36"/>
      <c r="F14" s="36"/>
      <c r="G14" s="46"/>
      <c r="H14" s="45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</row>
    <row r="15" spans="1:954" s="38" customFormat="1" x14ac:dyDescent="0.2">
      <c r="A15" s="34"/>
      <c r="B15" s="35"/>
      <c r="C15" s="36"/>
      <c r="D15" s="36"/>
      <c r="E15" s="36"/>
      <c r="F15" s="36"/>
      <c r="G15" s="46"/>
      <c r="H15" s="45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  <c r="VM15" s="37"/>
      <c r="VN15" s="37"/>
      <c r="VO15" s="37"/>
      <c r="VP15" s="37"/>
      <c r="VQ15" s="37"/>
      <c r="VR15" s="37"/>
      <c r="VS15" s="37"/>
      <c r="VT15" s="37"/>
      <c r="VU15" s="37"/>
      <c r="VV15" s="37"/>
      <c r="VW15" s="37"/>
      <c r="VX15" s="37"/>
      <c r="VY15" s="37"/>
      <c r="VZ15" s="37"/>
      <c r="WA15" s="37"/>
      <c r="WB15" s="37"/>
      <c r="WC15" s="37"/>
      <c r="WD15" s="37"/>
      <c r="WE15" s="37"/>
      <c r="WF15" s="37"/>
      <c r="WG15" s="37"/>
      <c r="WH15" s="37"/>
      <c r="WI15" s="37"/>
      <c r="WJ15" s="37"/>
      <c r="WK15" s="37"/>
      <c r="WL15" s="37"/>
      <c r="WM15" s="37"/>
      <c r="WN15" s="37"/>
      <c r="WO15" s="37"/>
      <c r="WP15" s="37"/>
      <c r="WQ15" s="37"/>
      <c r="WR15" s="37"/>
      <c r="WS15" s="37"/>
      <c r="WT15" s="37"/>
      <c r="WU15" s="37"/>
      <c r="WV15" s="37"/>
      <c r="WW15" s="37"/>
      <c r="WX15" s="37"/>
      <c r="WY15" s="37"/>
      <c r="WZ15" s="37"/>
      <c r="XA15" s="37"/>
      <c r="XB15" s="37"/>
      <c r="XC15" s="37"/>
      <c r="XD15" s="37"/>
      <c r="XE15" s="37"/>
      <c r="XF15" s="37"/>
      <c r="XG15" s="37"/>
      <c r="XH15" s="37"/>
      <c r="XI15" s="37"/>
      <c r="XJ15" s="37"/>
      <c r="XK15" s="37"/>
      <c r="XL15" s="37"/>
      <c r="XM15" s="37"/>
      <c r="XN15" s="37"/>
      <c r="XO15" s="37"/>
      <c r="XP15" s="37"/>
      <c r="XQ15" s="37"/>
      <c r="XR15" s="37"/>
      <c r="XS15" s="37"/>
      <c r="XT15" s="37"/>
      <c r="XU15" s="37"/>
      <c r="XV15" s="37"/>
      <c r="XW15" s="37"/>
      <c r="XX15" s="37"/>
      <c r="XY15" s="37"/>
      <c r="XZ15" s="37"/>
      <c r="YA15" s="37"/>
      <c r="YB15" s="37"/>
      <c r="YC15" s="37"/>
      <c r="YD15" s="37"/>
      <c r="YE15" s="37"/>
      <c r="YF15" s="37"/>
      <c r="YG15" s="37"/>
      <c r="YH15" s="37"/>
      <c r="YI15" s="37"/>
      <c r="YJ15" s="37"/>
      <c r="YK15" s="37"/>
      <c r="YL15" s="37"/>
      <c r="YM15" s="37"/>
      <c r="YN15" s="37"/>
      <c r="YO15" s="37"/>
      <c r="YP15" s="37"/>
      <c r="YQ15" s="37"/>
      <c r="YR15" s="37"/>
      <c r="YS15" s="37"/>
      <c r="YT15" s="37"/>
      <c r="YU15" s="37"/>
      <c r="YV15" s="37"/>
      <c r="YW15" s="37"/>
      <c r="YX15" s="37"/>
      <c r="YY15" s="37"/>
      <c r="YZ15" s="37"/>
      <c r="ZA15" s="37"/>
      <c r="ZB15" s="37"/>
      <c r="ZC15" s="37"/>
      <c r="ZD15" s="37"/>
      <c r="ZE15" s="37"/>
      <c r="ZF15" s="37"/>
      <c r="ZG15" s="37"/>
      <c r="ZH15" s="37"/>
      <c r="ZI15" s="37"/>
      <c r="ZJ15" s="37"/>
      <c r="ZK15" s="37"/>
      <c r="ZL15" s="37"/>
      <c r="ZM15" s="37"/>
      <c r="ZN15" s="37"/>
      <c r="ZO15" s="37"/>
      <c r="ZP15" s="37"/>
      <c r="ZQ15" s="37"/>
      <c r="ZR15" s="37"/>
      <c r="ZS15" s="37"/>
      <c r="ZT15" s="37"/>
      <c r="ZU15" s="37"/>
      <c r="ZV15" s="37"/>
      <c r="ZW15" s="37"/>
      <c r="ZX15" s="37"/>
      <c r="ZY15" s="37"/>
      <c r="ZZ15" s="37"/>
      <c r="AAA15" s="37"/>
      <c r="AAB15" s="37"/>
      <c r="AAC15" s="37"/>
      <c r="AAD15" s="37"/>
      <c r="AAE15" s="37"/>
      <c r="AAF15" s="37"/>
      <c r="AAG15" s="37"/>
      <c r="AAH15" s="37"/>
      <c r="AAI15" s="37"/>
      <c r="AAJ15" s="37"/>
      <c r="AAK15" s="37"/>
      <c r="AAL15" s="37"/>
      <c r="AAM15" s="37"/>
      <c r="AAN15" s="37"/>
      <c r="AAO15" s="37"/>
      <c r="AAP15" s="37"/>
      <c r="AAQ15" s="37"/>
      <c r="AAR15" s="37"/>
      <c r="AAS15" s="37"/>
      <c r="AAT15" s="37"/>
      <c r="AAU15" s="37"/>
      <c r="AAV15" s="37"/>
      <c r="AAW15" s="37"/>
      <c r="AAX15" s="37"/>
      <c r="AAY15" s="37"/>
      <c r="AAZ15" s="37"/>
      <c r="ABA15" s="37"/>
      <c r="ABB15" s="37"/>
      <c r="ABC15" s="37"/>
      <c r="ABD15" s="37"/>
      <c r="ABE15" s="37"/>
      <c r="ABF15" s="37"/>
      <c r="ABG15" s="37"/>
      <c r="ABH15" s="37"/>
      <c r="ABI15" s="37"/>
      <c r="ABJ15" s="37"/>
      <c r="ABK15" s="37"/>
      <c r="ABL15" s="37"/>
      <c r="ABM15" s="37"/>
      <c r="ABN15" s="37"/>
      <c r="ABO15" s="37"/>
      <c r="ABP15" s="37"/>
      <c r="ABQ15" s="37"/>
      <c r="ABR15" s="37"/>
      <c r="ABS15" s="37"/>
      <c r="ABT15" s="37"/>
      <c r="ABU15" s="37"/>
      <c r="ABV15" s="37"/>
      <c r="ABW15" s="37"/>
      <c r="ABX15" s="37"/>
      <c r="ABY15" s="37"/>
      <c r="ABZ15" s="37"/>
      <c r="ACA15" s="37"/>
      <c r="ACB15" s="37"/>
      <c r="ACC15" s="37"/>
      <c r="ACD15" s="37"/>
      <c r="ACE15" s="37"/>
      <c r="ACF15" s="37"/>
      <c r="ACG15" s="37"/>
      <c r="ACH15" s="37"/>
      <c r="ACI15" s="37"/>
      <c r="ACJ15" s="37"/>
      <c r="ACK15" s="37"/>
      <c r="ACL15" s="37"/>
      <c r="ACM15" s="37"/>
      <c r="ACN15" s="37"/>
      <c r="ACO15" s="37"/>
      <c r="ACP15" s="37"/>
      <c r="ACQ15" s="37"/>
      <c r="ACR15" s="37"/>
      <c r="ACS15" s="37"/>
      <c r="ACT15" s="37"/>
      <c r="ACU15" s="37"/>
      <c r="ACV15" s="37"/>
      <c r="ACW15" s="37"/>
      <c r="ACX15" s="37"/>
      <c r="ACY15" s="37"/>
      <c r="ACZ15" s="37"/>
      <c r="ADA15" s="37"/>
      <c r="ADB15" s="37"/>
      <c r="ADC15" s="37"/>
      <c r="ADD15" s="37"/>
      <c r="ADE15" s="37"/>
      <c r="ADF15" s="37"/>
      <c r="ADG15" s="37"/>
      <c r="ADH15" s="37"/>
      <c r="ADI15" s="37"/>
      <c r="ADJ15" s="37"/>
      <c r="ADK15" s="37"/>
      <c r="ADL15" s="37"/>
      <c r="ADM15" s="37"/>
      <c r="ADN15" s="37"/>
      <c r="ADO15" s="37"/>
      <c r="ADP15" s="37"/>
      <c r="ADQ15" s="37"/>
      <c r="ADR15" s="37"/>
      <c r="ADS15" s="37"/>
      <c r="ADT15" s="37"/>
      <c r="ADU15" s="37"/>
      <c r="ADV15" s="37"/>
      <c r="ADW15" s="37"/>
      <c r="ADX15" s="37"/>
      <c r="ADY15" s="37"/>
      <c r="ADZ15" s="37"/>
      <c r="AEA15" s="37"/>
      <c r="AEB15" s="37"/>
      <c r="AEC15" s="37"/>
      <c r="AED15" s="37"/>
      <c r="AEE15" s="37"/>
      <c r="AEF15" s="37"/>
      <c r="AEG15" s="37"/>
      <c r="AEH15" s="37"/>
      <c r="AEI15" s="37"/>
      <c r="AEJ15" s="37"/>
      <c r="AEK15" s="37"/>
      <c r="AEL15" s="37"/>
      <c r="AEM15" s="37"/>
      <c r="AEN15" s="37"/>
      <c r="AEO15" s="37"/>
      <c r="AEP15" s="37"/>
      <c r="AEQ15" s="37"/>
      <c r="AER15" s="37"/>
      <c r="AES15" s="37"/>
      <c r="AET15" s="37"/>
      <c r="AEU15" s="37"/>
      <c r="AEV15" s="37"/>
      <c r="AEW15" s="37"/>
      <c r="AEX15" s="37"/>
      <c r="AEY15" s="37"/>
      <c r="AEZ15" s="37"/>
      <c r="AFA15" s="37"/>
      <c r="AFB15" s="37"/>
      <c r="AFC15" s="37"/>
      <c r="AFD15" s="37"/>
      <c r="AFE15" s="37"/>
      <c r="AFF15" s="37"/>
      <c r="AFG15" s="37"/>
      <c r="AFH15" s="37"/>
      <c r="AFI15" s="37"/>
      <c r="AFJ15" s="37"/>
      <c r="AFK15" s="37"/>
      <c r="AFL15" s="37"/>
      <c r="AFM15" s="37"/>
      <c r="AFN15" s="37"/>
      <c r="AFO15" s="37"/>
      <c r="AFP15" s="37"/>
      <c r="AFQ15" s="37"/>
      <c r="AFR15" s="37"/>
      <c r="AFS15" s="37"/>
      <c r="AFT15" s="37"/>
      <c r="AFU15" s="37"/>
      <c r="AFV15" s="37"/>
      <c r="AFW15" s="37"/>
      <c r="AFX15" s="37"/>
      <c r="AFY15" s="37"/>
      <c r="AFZ15" s="37"/>
      <c r="AGA15" s="37"/>
      <c r="AGB15" s="37"/>
      <c r="AGC15" s="37"/>
      <c r="AGD15" s="37"/>
      <c r="AGE15" s="37"/>
      <c r="AGF15" s="37"/>
      <c r="AGG15" s="37"/>
      <c r="AGH15" s="37"/>
      <c r="AGI15" s="37"/>
      <c r="AGJ15" s="37"/>
      <c r="AGK15" s="37"/>
      <c r="AGL15" s="37"/>
      <c r="AGM15" s="37"/>
      <c r="AGN15" s="37"/>
      <c r="AGO15" s="37"/>
      <c r="AGP15" s="37"/>
      <c r="AGQ15" s="37"/>
      <c r="AGR15" s="37"/>
      <c r="AGS15" s="37"/>
      <c r="AGT15" s="37"/>
      <c r="AGU15" s="37"/>
      <c r="AGV15" s="37"/>
      <c r="AGW15" s="37"/>
      <c r="AGX15" s="37"/>
      <c r="AGY15" s="37"/>
      <c r="AGZ15" s="37"/>
      <c r="AHA15" s="37"/>
      <c r="AHB15" s="37"/>
      <c r="AHC15" s="37"/>
      <c r="AHD15" s="37"/>
      <c r="AHE15" s="37"/>
      <c r="AHF15" s="37"/>
      <c r="AHG15" s="37"/>
      <c r="AHH15" s="37"/>
      <c r="AHI15" s="37"/>
      <c r="AHJ15" s="37"/>
      <c r="AHK15" s="37"/>
      <c r="AHL15" s="37"/>
      <c r="AHM15" s="37"/>
      <c r="AHN15" s="37"/>
      <c r="AHO15" s="37"/>
      <c r="AHP15" s="37"/>
      <c r="AHQ15" s="37"/>
      <c r="AHR15" s="37"/>
      <c r="AHS15" s="37"/>
      <c r="AHT15" s="37"/>
      <c r="AHU15" s="37"/>
      <c r="AHV15" s="37"/>
      <c r="AHW15" s="37"/>
      <c r="AHX15" s="37"/>
      <c r="AHY15" s="37"/>
      <c r="AHZ15" s="37"/>
      <c r="AIA15" s="37"/>
      <c r="AIB15" s="37"/>
      <c r="AIC15" s="37"/>
      <c r="AID15" s="37"/>
      <c r="AIE15" s="37"/>
      <c r="AIF15" s="37"/>
      <c r="AIG15" s="37"/>
      <c r="AIH15" s="37"/>
      <c r="AII15" s="37"/>
      <c r="AIJ15" s="37"/>
      <c r="AIK15" s="37"/>
      <c r="AIL15" s="37"/>
      <c r="AIM15" s="37"/>
      <c r="AIN15" s="37"/>
      <c r="AIO15" s="37"/>
      <c r="AIP15" s="37"/>
      <c r="AIQ15" s="37"/>
      <c r="AIR15" s="37"/>
      <c r="AIS15" s="37"/>
      <c r="AIT15" s="37"/>
      <c r="AIU15" s="37"/>
      <c r="AIV15" s="37"/>
      <c r="AIW15" s="37"/>
      <c r="AIX15" s="37"/>
      <c r="AIY15" s="37"/>
      <c r="AIZ15" s="37"/>
      <c r="AJA15" s="37"/>
      <c r="AJB15" s="37"/>
      <c r="AJC15" s="37"/>
      <c r="AJD15" s="37"/>
      <c r="AJE15" s="37"/>
      <c r="AJF15" s="37"/>
      <c r="AJG15" s="37"/>
      <c r="AJH15" s="37"/>
      <c r="AJI15" s="37"/>
      <c r="AJJ15" s="37"/>
      <c r="AJK15" s="37"/>
      <c r="AJL15" s="37"/>
      <c r="AJM15" s="37"/>
      <c r="AJN15" s="37"/>
      <c r="AJO15" s="37"/>
      <c r="AJP15" s="37"/>
      <c r="AJQ15" s="37"/>
      <c r="AJR15" s="37"/>
    </row>
    <row r="16" spans="1:954" s="38" customFormat="1" x14ac:dyDescent="0.2">
      <c r="A16" s="34"/>
      <c r="B16" s="35"/>
      <c r="C16" s="36"/>
      <c r="D16" s="36"/>
      <c r="E16" s="36"/>
      <c r="F16" s="36"/>
      <c r="G16" s="46"/>
      <c r="H16" s="45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  <c r="AJQ16" s="37"/>
      <c r="AJR16" s="37"/>
    </row>
    <row r="17" spans="1:954" s="38" customFormat="1" x14ac:dyDescent="0.2">
      <c r="A17" s="34"/>
      <c r="B17" s="35"/>
      <c r="C17" s="36"/>
      <c r="D17" s="36"/>
      <c r="E17" s="36"/>
      <c r="F17" s="36"/>
      <c r="G17" s="46"/>
      <c r="H17" s="45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</row>
    <row r="18" spans="1:954" s="38" customFormat="1" x14ac:dyDescent="0.2">
      <c r="A18" s="34"/>
      <c r="B18" s="35"/>
      <c r="C18" s="36"/>
      <c r="D18" s="36"/>
      <c r="E18" s="36"/>
      <c r="F18" s="36"/>
      <c r="G18" s="46"/>
      <c r="H18" s="45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  <c r="AJQ18" s="37"/>
      <c r="AJR18" s="37"/>
    </row>
    <row r="19" spans="1:954" s="38" customFormat="1" x14ac:dyDescent="0.2">
      <c r="A19" s="34"/>
      <c r="B19" s="35"/>
      <c r="C19" s="36"/>
      <c r="D19" s="36"/>
      <c r="E19" s="36"/>
      <c r="F19" s="36"/>
      <c r="G19" s="46"/>
      <c r="H19" s="45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  <c r="AJQ19" s="37"/>
      <c r="AJR19" s="37"/>
    </row>
    <row r="20" spans="1:954" s="38" customFormat="1" x14ac:dyDescent="0.2">
      <c r="A20" s="34"/>
      <c r="B20" s="35"/>
      <c r="C20" s="36"/>
      <c r="D20" s="36"/>
      <c r="E20" s="36"/>
      <c r="F20" s="36"/>
      <c r="G20" s="46"/>
      <c r="H20" s="45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37"/>
      <c r="SD20" s="37"/>
      <c r="SE20" s="37"/>
      <c r="SF20" s="37"/>
      <c r="SG20" s="37"/>
      <c r="SH20" s="37"/>
      <c r="SI20" s="37"/>
      <c r="SJ20" s="37"/>
      <c r="SK20" s="37"/>
      <c r="SL20" s="37"/>
      <c r="SM20" s="37"/>
      <c r="SN20" s="37"/>
      <c r="SO20" s="37"/>
      <c r="SP20" s="37"/>
      <c r="SQ20" s="37"/>
      <c r="SR20" s="37"/>
      <c r="SS20" s="37"/>
      <c r="ST20" s="37"/>
      <c r="SU20" s="37"/>
      <c r="SV20" s="37"/>
      <c r="SW20" s="37"/>
      <c r="SX20" s="37"/>
      <c r="SY20" s="37"/>
      <c r="SZ20" s="37"/>
      <c r="TA20" s="37"/>
      <c r="TB20" s="37"/>
      <c r="TC20" s="37"/>
      <c r="TD20" s="37"/>
      <c r="TE20" s="37"/>
      <c r="TF20" s="37"/>
      <c r="TG20" s="37"/>
      <c r="TH20" s="37"/>
      <c r="TI20" s="37"/>
      <c r="TJ20" s="37"/>
      <c r="TK20" s="37"/>
      <c r="TL20" s="37"/>
      <c r="TM20" s="37"/>
      <c r="TN20" s="37"/>
      <c r="TO20" s="37"/>
      <c r="TP20" s="37"/>
      <c r="TQ20" s="37"/>
      <c r="TR20" s="37"/>
      <c r="TS20" s="37"/>
      <c r="TT20" s="37"/>
      <c r="TU20" s="37"/>
      <c r="TV20" s="37"/>
      <c r="TW20" s="37"/>
      <c r="TX20" s="37"/>
      <c r="TY20" s="37"/>
      <c r="TZ20" s="37"/>
      <c r="UA20" s="37"/>
      <c r="UB20" s="37"/>
      <c r="UC20" s="37"/>
      <c r="UD20" s="37"/>
      <c r="UE20" s="37"/>
      <c r="UF20" s="37"/>
      <c r="UG20" s="37"/>
      <c r="UH20" s="37"/>
      <c r="UI20" s="37"/>
      <c r="UJ20" s="37"/>
      <c r="UK20" s="37"/>
      <c r="UL20" s="37"/>
      <c r="UM20" s="37"/>
      <c r="UN20" s="37"/>
      <c r="UO20" s="37"/>
      <c r="UP20" s="37"/>
      <c r="UQ20" s="37"/>
      <c r="UR20" s="37"/>
      <c r="US20" s="37"/>
      <c r="UT20" s="37"/>
      <c r="UU20" s="37"/>
      <c r="UV20" s="37"/>
      <c r="UW20" s="37"/>
      <c r="UX20" s="37"/>
      <c r="UY20" s="37"/>
      <c r="UZ20" s="37"/>
      <c r="VA20" s="37"/>
      <c r="VB20" s="37"/>
      <c r="VC20" s="37"/>
      <c r="VD20" s="37"/>
      <c r="VE20" s="37"/>
      <c r="VF20" s="37"/>
      <c r="VG20" s="37"/>
      <c r="VH20" s="37"/>
      <c r="VI20" s="37"/>
      <c r="VJ20" s="37"/>
      <c r="VK20" s="37"/>
      <c r="VL20" s="37"/>
      <c r="VM20" s="37"/>
      <c r="VN20" s="37"/>
      <c r="VO20" s="37"/>
      <c r="VP20" s="37"/>
      <c r="VQ20" s="37"/>
      <c r="VR20" s="37"/>
      <c r="VS20" s="37"/>
      <c r="VT20" s="37"/>
      <c r="VU20" s="37"/>
      <c r="VV20" s="37"/>
      <c r="VW20" s="37"/>
      <c r="VX20" s="37"/>
      <c r="VY20" s="37"/>
      <c r="VZ20" s="37"/>
      <c r="WA20" s="37"/>
      <c r="WB20" s="37"/>
      <c r="WC20" s="37"/>
      <c r="WD20" s="37"/>
      <c r="WE20" s="37"/>
      <c r="WF20" s="37"/>
      <c r="WG20" s="37"/>
      <c r="WH20" s="37"/>
      <c r="WI20" s="37"/>
      <c r="WJ20" s="37"/>
      <c r="WK20" s="37"/>
      <c r="WL20" s="37"/>
      <c r="WM20" s="37"/>
      <c r="WN20" s="37"/>
      <c r="WO20" s="37"/>
      <c r="WP20" s="37"/>
      <c r="WQ20" s="37"/>
      <c r="WR20" s="37"/>
      <c r="WS20" s="37"/>
      <c r="WT20" s="37"/>
      <c r="WU20" s="37"/>
      <c r="WV20" s="37"/>
      <c r="WW20" s="37"/>
      <c r="WX20" s="37"/>
      <c r="WY20" s="37"/>
      <c r="WZ20" s="37"/>
      <c r="XA20" s="37"/>
      <c r="XB20" s="37"/>
      <c r="XC20" s="37"/>
      <c r="XD20" s="37"/>
      <c r="XE20" s="37"/>
      <c r="XF20" s="37"/>
      <c r="XG20" s="37"/>
      <c r="XH20" s="37"/>
      <c r="XI20" s="37"/>
      <c r="XJ20" s="37"/>
      <c r="XK20" s="37"/>
      <c r="XL20" s="37"/>
      <c r="XM20" s="37"/>
      <c r="XN20" s="37"/>
      <c r="XO20" s="37"/>
      <c r="XP20" s="37"/>
      <c r="XQ20" s="37"/>
      <c r="XR20" s="37"/>
      <c r="XS20" s="37"/>
      <c r="XT20" s="37"/>
      <c r="XU20" s="37"/>
      <c r="XV20" s="37"/>
      <c r="XW20" s="37"/>
      <c r="XX20" s="37"/>
      <c r="XY20" s="37"/>
      <c r="XZ20" s="37"/>
      <c r="YA20" s="37"/>
      <c r="YB20" s="37"/>
      <c r="YC20" s="37"/>
      <c r="YD20" s="37"/>
      <c r="YE20" s="37"/>
      <c r="YF20" s="37"/>
      <c r="YG20" s="37"/>
      <c r="YH20" s="37"/>
      <c r="YI20" s="37"/>
      <c r="YJ20" s="37"/>
      <c r="YK20" s="37"/>
      <c r="YL20" s="37"/>
      <c r="YM20" s="37"/>
      <c r="YN20" s="37"/>
      <c r="YO20" s="37"/>
      <c r="YP20" s="37"/>
      <c r="YQ20" s="37"/>
      <c r="YR20" s="37"/>
      <c r="YS20" s="37"/>
      <c r="YT20" s="37"/>
      <c r="YU20" s="37"/>
      <c r="YV20" s="37"/>
      <c r="YW20" s="37"/>
      <c r="YX20" s="37"/>
      <c r="YY20" s="37"/>
      <c r="YZ20" s="37"/>
      <c r="ZA20" s="37"/>
      <c r="ZB20" s="37"/>
      <c r="ZC20" s="37"/>
      <c r="ZD20" s="37"/>
      <c r="ZE20" s="37"/>
      <c r="ZF20" s="37"/>
      <c r="ZG20" s="37"/>
      <c r="ZH20" s="37"/>
      <c r="ZI20" s="37"/>
      <c r="ZJ20" s="37"/>
      <c r="ZK20" s="37"/>
      <c r="ZL20" s="37"/>
      <c r="ZM20" s="37"/>
      <c r="ZN20" s="37"/>
      <c r="ZO20" s="37"/>
      <c r="ZP20" s="37"/>
      <c r="ZQ20" s="37"/>
      <c r="ZR20" s="37"/>
      <c r="ZS20" s="37"/>
      <c r="ZT20" s="37"/>
      <c r="ZU20" s="37"/>
      <c r="ZV20" s="37"/>
      <c r="ZW20" s="37"/>
      <c r="ZX20" s="37"/>
      <c r="ZY20" s="37"/>
      <c r="ZZ20" s="37"/>
      <c r="AAA20" s="37"/>
      <c r="AAB20" s="37"/>
      <c r="AAC20" s="37"/>
      <c r="AAD20" s="37"/>
      <c r="AAE20" s="37"/>
      <c r="AAF20" s="37"/>
      <c r="AAG20" s="37"/>
      <c r="AAH20" s="37"/>
      <c r="AAI20" s="37"/>
      <c r="AAJ20" s="37"/>
      <c r="AAK20" s="37"/>
      <c r="AAL20" s="37"/>
      <c r="AAM20" s="37"/>
      <c r="AAN20" s="37"/>
      <c r="AAO20" s="37"/>
      <c r="AAP20" s="37"/>
      <c r="AAQ20" s="37"/>
      <c r="AAR20" s="37"/>
      <c r="AAS20" s="37"/>
      <c r="AAT20" s="37"/>
      <c r="AAU20" s="37"/>
      <c r="AAV20" s="37"/>
      <c r="AAW20" s="37"/>
      <c r="AAX20" s="37"/>
      <c r="AAY20" s="37"/>
      <c r="AAZ20" s="37"/>
      <c r="ABA20" s="37"/>
      <c r="ABB20" s="37"/>
      <c r="ABC20" s="37"/>
      <c r="ABD20" s="37"/>
      <c r="ABE20" s="37"/>
      <c r="ABF20" s="37"/>
      <c r="ABG20" s="37"/>
      <c r="ABH20" s="37"/>
      <c r="ABI20" s="37"/>
      <c r="ABJ20" s="37"/>
      <c r="ABK20" s="37"/>
      <c r="ABL20" s="37"/>
      <c r="ABM20" s="37"/>
      <c r="ABN20" s="37"/>
      <c r="ABO20" s="37"/>
      <c r="ABP20" s="37"/>
      <c r="ABQ20" s="37"/>
      <c r="ABR20" s="37"/>
      <c r="ABS20" s="37"/>
      <c r="ABT20" s="37"/>
      <c r="ABU20" s="37"/>
      <c r="ABV20" s="37"/>
      <c r="ABW20" s="37"/>
      <c r="ABX20" s="37"/>
      <c r="ABY20" s="37"/>
      <c r="ABZ20" s="37"/>
      <c r="ACA20" s="37"/>
      <c r="ACB20" s="37"/>
      <c r="ACC20" s="37"/>
      <c r="ACD20" s="37"/>
      <c r="ACE20" s="37"/>
      <c r="ACF20" s="37"/>
      <c r="ACG20" s="37"/>
      <c r="ACH20" s="37"/>
      <c r="ACI20" s="37"/>
      <c r="ACJ20" s="37"/>
      <c r="ACK20" s="37"/>
      <c r="ACL20" s="37"/>
      <c r="ACM20" s="37"/>
      <c r="ACN20" s="37"/>
      <c r="ACO20" s="37"/>
      <c r="ACP20" s="37"/>
      <c r="ACQ20" s="37"/>
      <c r="ACR20" s="37"/>
      <c r="ACS20" s="37"/>
      <c r="ACT20" s="37"/>
      <c r="ACU20" s="37"/>
      <c r="ACV20" s="37"/>
      <c r="ACW20" s="37"/>
      <c r="ACX20" s="37"/>
      <c r="ACY20" s="37"/>
      <c r="ACZ20" s="37"/>
      <c r="ADA20" s="37"/>
      <c r="ADB20" s="37"/>
      <c r="ADC20" s="37"/>
      <c r="ADD20" s="37"/>
      <c r="ADE20" s="37"/>
      <c r="ADF20" s="37"/>
      <c r="ADG20" s="37"/>
      <c r="ADH20" s="37"/>
      <c r="ADI20" s="37"/>
      <c r="ADJ20" s="37"/>
      <c r="ADK20" s="37"/>
      <c r="ADL20" s="37"/>
      <c r="ADM20" s="37"/>
      <c r="ADN20" s="37"/>
      <c r="ADO20" s="37"/>
      <c r="ADP20" s="37"/>
      <c r="ADQ20" s="37"/>
      <c r="ADR20" s="37"/>
      <c r="ADS20" s="37"/>
      <c r="ADT20" s="37"/>
      <c r="ADU20" s="37"/>
      <c r="ADV20" s="37"/>
      <c r="ADW20" s="37"/>
      <c r="ADX20" s="37"/>
      <c r="ADY20" s="37"/>
      <c r="ADZ20" s="37"/>
      <c r="AEA20" s="37"/>
      <c r="AEB20" s="37"/>
      <c r="AEC20" s="37"/>
      <c r="AED20" s="37"/>
      <c r="AEE20" s="37"/>
      <c r="AEF20" s="37"/>
      <c r="AEG20" s="37"/>
      <c r="AEH20" s="37"/>
      <c r="AEI20" s="37"/>
      <c r="AEJ20" s="37"/>
      <c r="AEK20" s="37"/>
      <c r="AEL20" s="37"/>
      <c r="AEM20" s="37"/>
      <c r="AEN20" s="37"/>
      <c r="AEO20" s="37"/>
      <c r="AEP20" s="37"/>
      <c r="AEQ20" s="37"/>
      <c r="AER20" s="37"/>
      <c r="AES20" s="37"/>
      <c r="AET20" s="37"/>
      <c r="AEU20" s="37"/>
      <c r="AEV20" s="37"/>
      <c r="AEW20" s="37"/>
      <c r="AEX20" s="37"/>
      <c r="AEY20" s="37"/>
      <c r="AEZ20" s="37"/>
      <c r="AFA20" s="37"/>
      <c r="AFB20" s="37"/>
      <c r="AFC20" s="37"/>
      <c r="AFD20" s="37"/>
      <c r="AFE20" s="37"/>
      <c r="AFF20" s="37"/>
      <c r="AFG20" s="37"/>
      <c r="AFH20" s="37"/>
      <c r="AFI20" s="37"/>
      <c r="AFJ20" s="37"/>
      <c r="AFK20" s="37"/>
      <c r="AFL20" s="37"/>
      <c r="AFM20" s="37"/>
      <c r="AFN20" s="37"/>
      <c r="AFO20" s="37"/>
      <c r="AFP20" s="37"/>
      <c r="AFQ20" s="37"/>
      <c r="AFR20" s="37"/>
      <c r="AFS20" s="37"/>
      <c r="AFT20" s="37"/>
      <c r="AFU20" s="37"/>
      <c r="AFV20" s="37"/>
      <c r="AFW20" s="37"/>
      <c r="AFX20" s="37"/>
      <c r="AFY20" s="37"/>
      <c r="AFZ20" s="37"/>
      <c r="AGA20" s="37"/>
      <c r="AGB20" s="37"/>
      <c r="AGC20" s="37"/>
      <c r="AGD20" s="37"/>
      <c r="AGE20" s="37"/>
      <c r="AGF20" s="37"/>
      <c r="AGG20" s="37"/>
      <c r="AGH20" s="37"/>
      <c r="AGI20" s="37"/>
      <c r="AGJ20" s="37"/>
      <c r="AGK20" s="37"/>
      <c r="AGL20" s="37"/>
      <c r="AGM20" s="37"/>
      <c r="AGN20" s="37"/>
      <c r="AGO20" s="37"/>
      <c r="AGP20" s="37"/>
      <c r="AGQ20" s="37"/>
      <c r="AGR20" s="37"/>
      <c r="AGS20" s="37"/>
      <c r="AGT20" s="37"/>
      <c r="AGU20" s="37"/>
      <c r="AGV20" s="37"/>
      <c r="AGW20" s="37"/>
      <c r="AGX20" s="37"/>
      <c r="AGY20" s="37"/>
      <c r="AGZ20" s="37"/>
      <c r="AHA20" s="37"/>
      <c r="AHB20" s="37"/>
      <c r="AHC20" s="37"/>
      <c r="AHD20" s="37"/>
      <c r="AHE20" s="37"/>
      <c r="AHF20" s="37"/>
      <c r="AHG20" s="37"/>
      <c r="AHH20" s="37"/>
      <c r="AHI20" s="37"/>
      <c r="AHJ20" s="37"/>
      <c r="AHK20" s="37"/>
      <c r="AHL20" s="37"/>
      <c r="AHM20" s="37"/>
      <c r="AHN20" s="37"/>
      <c r="AHO20" s="37"/>
      <c r="AHP20" s="37"/>
      <c r="AHQ20" s="37"/>
      <c r="AHR20" s="37"/>
      <c r="AHS20" s="37"/>
      <c r="AHT20" s="37"/>
      <c r="AHU20" s="37"/>
      <c r="AHV20" s="37"/>
      <c r="AHW20" s="37"/>
      <c r="AHX20" s="37"/>
      <c r="AHY20" s="37"/>
      <c r="AHZ20" s="37"/>
      <c r="AIA20" s="37"/>
      <c r="AIB20" s="37"/>
      <c r="AIC20" s="37"/>
      <c r="AID20" s="37"/>
      <c r="AIE20" s="37"/>
      <c r="AIF20" s="37"/>
      <c r="AIG20" s="37"/>
      <c r="AIH20" s="37"/>
      <c r="AII20" s="37"/>
      <c r="AIJ20" s="37"/>
      <c r="AIK20" s="37"/>
      <c r="AIL20" s="37"/>
      <c r="AIM20" s="37"/>
      <c r="AIN20" s="37"/>
      <c r="AIO20" s="37"/>
      <c r="AIP20" s="37"/>
      <c r="AIQ20" s="37"/>
      <c r="AIR20" s="37"/>
      <c r="AIS20" s="37"/>
      <c r="AIT20" s="37"/>
      <c r="AIU20" s="37"/>
      <c r="AIV20" s="37"/>
      <c r="AIW20" s="37"/>
      <c r="AIX20" s="37"/>
      <c r="AIY20" s="37"/>
      <c r="AIZ20" s="37"/>
      <c r="AJA20" s="37"/>
      <c r="AJB20" s="37"/>
      <c r="AJC20" s="37"/>
      <c r="AJD20" s="37"/>
      <c r="AJE20" s="37"/>
      <c r="AJF20" s="37"/>
      <c r="AJG20" s="37"/>
      <c r="AJH20" s="37"/>
      <c r="AJI20" s="37"/>
      <c r="AJJ20" s="37"/>
      <c r="AJK20" s="37"/>
      <c r="AJL20" s="37"/>
      <c r="AJM20" s="37"/>
      <c r="AJN20" s="37"/>
      <c r="AJO20" s="37"/>
      <c r="AJP20" s="37"/>
      <c r="AJQ20" s="37"/>
      <c r="AJR20" s="37"/>
    </row>
    <row r="21" spans="1:954" s="38" customFormat="1" x14ac:dyDescent="0.2">
      <c r="A21" s="34"/>
      <c r="B21" s="35"/>
      <c r="C21" s="36"/>
      <c r="D21" s="36"/>
      <c r="E21" s="36"/>
      <c r="F21" s="36"/>
      <c r="G21" s="46"/>
      <c r="H21" s="45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  <c r="VM21" s="37"/>
      <c r="VN21" s="37"/>
      <c r="VO21" s="37"/>
      <c r="VP21" s="37"/>
      <c r="VQ21" s="37"/>
      <c r="VR21" s="37"/>
      <c r="VS21" s="37"/>
      <c r="VT21" s="37"/>
      <c r="VU21" s="37"/>
      <c r="VV21" s="37"/>
      <c r="VW21" s="37"/>
      <c r="VX21" s="37"/>
      <c r="VY21" s="37"/>
      <c r="VZ21" s="37"/>
      <c r="WA21" s="37"/>
      <c r="WB21" s="37"/>
      <c r="WC21" s="37"/>
      <c r="WD21" s="37"/>
      <c r="WE21" s="37"/>
      <c r="WF21" s="37"/>
      <c r="WG21" s="37"/>
      <c r="WH21" s="37"/>
      <c r="WI21" s="37"/>
      <c r="WJ21" s="37"/>
      <c r="WK21" s="37"/>
      <c r="WL21" s="37"/>
      <c r="WM21" s="37"/>
      <c r="WN21" s="37"/>
      <c r="WO21" s="37"/>
      <c r="WP21" s="37"/>
      <c r="WQ21" s="37"/>
      <c r="WR21" s="37"/>
      <c r="WS21" s="37"/>
      <c r="WT21" s="37"/>
      <c r="WU21" s="37"/>
      <c r="WV21" s="37"/>
      <c r="WW21" s="37"/>
      <c r="WX21" s="37"/>
      <c r="WY21" s="37"/>
      <c r="WZ21" s="37"/>
      <c r="XA21" s="37"/>
      <c r="XB21" s="37"/>
      <c r="XC21" s="37"/>
      <c r="XD21" s="37"/>
      <c r="XE21" s="37"/>
      <c r="XF21" s="37"/>
      <c r="XG21" s="37"/>
      <c r="XH21" s="37"/>
      <c r="XI21" s="37"/>
      <c r="XJ21" s="37"/>
      <c r="XK21" s="37"/>
      <c r="XL21" s="37"/>
      <c r="XM21" s="37"/>
      <c r="XN21" s="37"/>
      <c r="XO21" s="37"/>
      <c r="XP21" s="37"/>
      <c r="XQ21" s="37"/>
      <c r="XR21" s="37"/>
      <c r="XS21" s="37"/>
      <c r="XT21" s="37"/>
      <c r="XU21" s="37"/>
      <c r="XV21" s="37"/>
      <c r="XW21" s="37"/>
      <c r="XX21" s="37"/>
      <c r="XY21" s="37"/>
      <c r="XZ21" s="37"/>
      <c r="YA21" s="37"/>
      <c r="YB21" s="37"/>
      <c r="YC21" s="37"/>
      <c r="YD21" s="37"/>
      <c r="YE21" s="37"/>
      <c r="YF21" s="37"/>
      <c r="YG21" s="37"/>
      <c r="YH21" s="37"/>
      <c r="YI21" s="37"/>
      <c r="YJ21" s="37"/>
      <c r="YK21" s="37"/>
      <c r="YL21" s="37"/>
      <c r="YM21" s="37"/>
      <c r="YN21" s="37"/>
      <c r="YO21" s="37"/>
      <c r="YP21" s="37"/>
      <c r="YQ21" s="37"/>
      <c r="YR21" s="37"/>
      <c r="YS21" s="37"/>
      <c r="YT21" s="37"/>
      <c r="YU21" s="37"/>
      <c r="YV21" s="37"/>
      <c r="YW21" s="37"/>
      <c r="YX21" s="37"/>
      <c r="YY21" s="37"/>
      <c r="YZ21" s="37"/>
      <c r="ZA21" s="37"/>
      <c r="ZB21" s="37"/>
      <c r="ZC21" s="37"/>
      <c r="ZD21" s="37"/>
      <c r="ZE21" s="37"/>
      <c r="ZF21" s="37"/>
      <c r="ZG21" s="37"/>
      <c r="ZH21" s="37"/>
      <c r="ZI21" s="37"/>
      <c r="ZJ21" s="37"/>
      <c r="ZK21" s="37"/>
      <c r="ZL21" s="37"/>
      <c r="ZM21" s="37"/>
      <c r="ZN21" s="37"/>
      <c r="ZO21" s="37"/>
      <c r="ZP21" s="37"/>
      <c r="ZQ21" s="37"/>
      <c r="ZR21" s="37"/>
      <c r="ZS21" s="37"/>
      <c r="ZT21" s="37"/>
      <c r="ZU21" s="37"/>
      <c r="ZV21" s="37"/>
      <c r="ZW21" s="37"/>
      <c r="ZX21" s="37"/>
      <c r="ZY21" s="37"/>
      <c r="ZZ21" s="37"/>
      <c r="AAA21" s="37"/>
      <c r="AAB21" s="37"/>
      <c r="AAC21" s="37"/>
      <c r="AAD21" s="37"/>
      <c r="AAE21" s="37"/>
      <c r="AAF21" s="37"/>
      <c r="AAG21" s="37"/>
      <c r="AAH21" s="37"/>
      <c r="AAI21" s="37"/>
      <c r="AAJ21" s="37"/>
      <c r="AAK21" s="37"/>
      <c r="AAL21" s="37"/>
      <c r="AAM21" s="37"/>
      <c r="AAN21" s="37"/>
      <c r="AAO21" s="37"/>
      <c r="AAP21" s="37"/>
      <c r="AAQ21" s="37"/>
      <c r="AAR21" s="37"/>
      <c r="AAS21" s="37"/>
      <c r="AAT21" s="37"/>
      <c r="AAU21" s="37"/>
      <c r="AAV21" s="37"/>
      <c r="AAW21" s="37"/>
      <c r="AAX21" s="37"/>
      <c r="AAY21" s="37"/>
      <c r="AAZ21" s="37"/>
      <c r="ABA21" s="37"/>
      <c r="ABB21" s="37"/>
      <c r="ABC21" s="37"/>
      <c r="ABD21" s="37"/>
      <c r="ABE21" s="37"/>
      <c r="ABF21" s="37"/>
      <c r="ABG21" s="37"/>
      <c r="ABH21" s="37"/>
      <c r="ABI21" s="37"/>
      <c r="ABJ21" s="37"/>
      <c r="ABK21" s="37"/>
      <c r="ABL21" s="37"/>
      <c r="ABM21" s="37"/>
      <c r="ABN21" s="37"/>
      <c r="ABO21" s="37"/>
      <c r="ABP21" s="37"/>
      <c r="ABQ21" s="37"/>
      <c r="ABR21" s="37"/>
      <c r="ABS21" s="37"/>
      <c r="ABT21" s="37"/>
      <c r="ABU21" s="37"/>
      <c r="ABV21" s="37"/>
      <c r="ABW21" s="37"/>
      <c r="ABX21" s="37"/>
      <c r="ABY21" s="37"/>
      <c r="ABZ21" s="37"/>
      <c r="ACA21" s="37"/>
      <c r="ACB21" s="37"/>
      <c r="ACC21" s="37"/>
      <c r="ACD21" s="37"/>
      <c r="ACE21" s="37"/>
      <c r="ACF21" s="37"/>
      <c r="ACG21" s="37"/>
      <c r="ACH21" s="37"/>
      <c r="ACI21" s="37"/>
      <c r="ACJ21" s="37"/>
      <c r="ACK21" s="37"/>
      <c r="ACL21" s="37"/>
      <c r="ACM21" s="37"/>
      <c r="ACN21" s="37"/>
      <c r="ACO21" s="37"/>
      <c r="ACP21" s="37"/>
      <c r="ACQ21" s="37"/>
      <c r="ACR21" s="37"/>
      <c r="ACS21" s="37"/>
      <c r="ACT21" s="37"/>
      <c r="ACU21" s="37"/>
      <c r="ACV21" s="37"/>
      <c r="ACW21" s="37"/>
      <c r="ACX21" s="37"/>
      <c r="ACY21" s="37"/>
      <c r="ACZ21" s="37"/>
      <c r="ADA21" s="37"/>
      <c r="ADB21" s="37"/>
      <c r="ADC21" s="37"/>
      <c r="ADD21" s="37"/>
      <c r="ADE21" s="37"/>
      <c r="ADF21" s="37"/>
      <c r="ADG21" s="37"/>
      <c r="ADH21" s="37"/>
      <c r="ADI21" s="37"/>
      <c r="ADJ21" s="37"/>
      <c r="ADK21" s="37"/>
      <c r="ADL21" s="37"/>
      <c r="ADM21" s="37"/>
      <c r="ADN21" s="37"/>
      <c r="ADO21" s="37"/>
      <c r="ADP21" s="37"/>
      <c r="ADQ21" s="37"/>
      <c r="ADR21" s="37"/>
      <c r="ADS21" s="37"/>
      <c r="ADT21" s="37"/>
      <c r="ADU21" s="37"/>
      <c r="ADV21" s="37"/>
      <c r="ADW21" s="37"/>
      <c r="ADX21" s="37"/>
      <c r="ADY21" s="37"/>
      <c r="ADZ21" s="37"/>
      <c r="AEA21" s="37"/>
      <c r="AEB21" s="37"/>
      <c r="AEC21" s="37"/>
      <c r="AED21" s="37"/>
      <c r="AEE21" s="37"/>
      <c r="AEF21" s="37"/>
      <c r="AEG21" s="37"/>
      <c r="AEH21" s="37"/>
      <c r="AEI21" s="37"/>
      <c r="AEJ21" s="37"/>
      <c r="AEK21" s="37"/>
      <c r="AEL21" s="37"/>
      <c r="AEM21" s="37"/>
      <c r="AEN21" s="37"/>
      <c r="AEO21" s="37"/>
      <c r="AEP21" s="37"/>
      <c r="AEQ21" s="37"/>
      <c r="AER21" s="37"/>
      <c r="AES21" s="37"/>
      <c r="AET21" s="37"/>
      <c r="AEU21" s="37"/>
      <c r="AEV21" s="37"/>
      <c r="AEW21" s="37"/>
      <c r="AEX21" s="37"/>
      <c r="AEY21" s="37"/>
      <c r="AEZ21" s="37"/>
      <c r="AFA21" s="37"/>
      <c r="AFB21" s="37"/>
      <c r="AFC21" s="37"/>
      <c r="AFD21" s="37"/>
      <c r="AFE21" s="37"/>
      <c r="AFF21" s="37"/>
      <c r="AFG21" s="37"/>
      <c r="AFH21" s="37"/>
      <c r="AFI21" s="37"/>
      <c r="AFJ21" s="37"/>
      <c r="AFK21" s="37"/>
      <c r="AFL21" s="37"/>
      <c r="AFM21" s="37"/>
      <c r="AFN21" s="37"/>
      <c r="AFO21" s="37"/>
      <c r="AFP21" s="37"/>
      <c r="AFQ21" s="37"/>
      <c r="AFR21" s="37"/>
      <c r="AFS21" s="37"/>
      <c r="AFT21" s="37"/>
      <c r="AFU21" s="37"/>
      <c r="AFV21" s="37"/>
      <c r="AFW21" s="37"/>
      <c r="AFX21" s="37"/>
      <c r="AFY21" s="37"/>
      <c r="AFZ21" s="37"/>
      <c r="AGA21" s="37"/>
      <c r="AGB21" s="37"/>
      <c r="AGC21" s="37"/>
      <c r="AGD21" s="37"/>
      <c r="AGE21" s="37"/>
      <c r="AGF21" s="37"/>
      <c r="AGG21" s="37"/>
      <c r="AGH21" s="37"/>
      <c r="AGI21" s="37"/>
      <c r="AGJ21" s="37"/>
      <c r="AGK21" s="37"/>
      <c r="AGL21" s="37"/>
      <c r="AGM21" s="37"/>
      <c r="AGN21" s="37"/>
      <c r="AGO21" s="37"/>
      <c r="AGP21" s="37"/>
      <c r="AGQ21" s="37"/>
      <c r="AGR21" s="37"/>
      <c r="AGS21" s="37"/>
      <c r="AGT21" s="37"/>
      <c r="AGU21" s="37"/>
      <c r="AGV21" s="37"/>
      <c r="AGW21" s="37"/>
      <c r="AGX21" s="37"/>
      <c r="AGY21" s="37"/>
      <c r="AGZ21" s="37"/>
      <c r="AHA21" s="37"/>
      <c r="AHB21" s="37"/>
      <c r="AHC21" s="37"/>
      <c r="AHD21" s="37"/>
      <c r="AHE21" s="37"/>
      <c r="AHF21" s="37"/>
      <c r="AHG21" s="37"/>
      <c r="AHH21" s="37"/>
      <c r="AHI21" s="37"/>
      <c r="AHJ21" s="37"/>
      <c r="AHK21" s="37"/>
      <c r="AHL21" s="37"/>
      <c r="AHM21" s="37"/>
      <c r="AHN21" s="37"/>
      <c r="AHO21" s="37"/>
      <c r="AHP21" s="37"/>
      <c r="AHQ21" s="37"/>
      <c r="AHR21" s="37"/>
      <c r="AHS21" s="37"/>
      <c r="AHT21" s="37"/>
      <c r="AHU21" s="37"/>
      <c r="AHV21" s="37"/>
      <c r="AHW21" s="37"/>
      <c r="AHX21" s="37"/>
      <c r="AHY21" s="37"/>
      <c r="AHZ21" s="37"/>
      <c r="AIA21" s="37"/>
      <c r="AIB21" s="37"/>
      <c r="AIC21" s="37"/>
      <c r="AID21" s="37"/>
      <c r="AIE21" s="37"/>
      <c r="AIF21" s="37"/>
      <c r="AIG21" s="37"/>
      <c r="AIH21" s="37"/>
      <c r="AII21" s="37"/>
      <c r="AIJ21" s="37"/>
      <c r="AIK21" s="37"/>
      <c r="AIL21" s="37"/>
      <c r="AIM21" s="37"/>
      <c r="AIN21" s="37"/>
      <c r="AIO21" s="37"/>
      <c r="AIP21" s="37"/>
      <c r="AIQ21" s="37"/>
      <c r="AIR21" s="37"/>
      <c r="AIS21" s="37"/>
      <c r="AIT21" s="37"/>
      <c r="AIU21" s="37"/>
      <c r="AIV21" s="37"/>
      <c r="AIW21" s="37"/>
      <c r="AIX21" s="37"/>
      <c r="AIY21" s="37"/>
      <c r="AIZ21" s="37"/>
      <c r="AJA21" s="37"/>
      <c r="AJB21" s="37"/>
      <c r="AJC21" s="37"/>
      <c r="AJD21" s="37"/>
      <c r="AJE21" s="37"/>
      <c r="AJF21" s="37"/>
      <c r="AJG21" s="37"/>
      <c r="AJH21" s="37"/>
      <c r="AJI21" s="37"/>
      <c r="AJJ21" s="37"/>
      <c r="AJK21" s="37"/>
      <c r="AJL21" s="37"/>
      <c r="AJM21" s="37"/>
      <c r="AJN21" s="37"/>
      <c r="AJO21" s="37"/>
      <c r="AJP21" s="37"/>
      <c r="AJQ21" s="37"/>
      <c r="AJR21" s="37"/>
    </row>
    <row r="22" spans="1:954" s="38" customFormat="1" x14ac:dyDescent="0.2">
      <c r="A22" s="34"/>
      <c r="B22" s="35"/>
      <c r="C22" s="36"/>
      <c r="D22" s="36"/>
      <c r="E22" s="36"/>
      <c r="F22" s="36"/>
      <c r="G22" s="46"/>
      <c r="H22" s="45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  <c r="VM22" s="37"/>
      <c r="VN22" s="37"/>
      <c r="VO22" s="37"/>
      <c r="VP22" s="37"/>
      <c r="VQ22" s="37"/>
      <c r="VR22" s="37"/>
      <c r="VS22" s="37"/>
      <c r="VT22" s="37"/>
      <c r="VU22" s="37"/>
      <c r="VV22" s="37"/>
      <c r="VW22" s="37"/>
      <c r="VX22" s="37"/>
      <c r="VY22" s="37"/>
      <c r="VZ22" s="37"/>
      <c r="WA22" s="37"/>
      <c r="WB22" s="37"/>
      <c r="WC22" s="37"/>
      <c r="WD22" s="37"/>
      <c r="WE22" s="37"/>
      <c r="WF22" s="37"/>
      <c r="WG22" s="37"/>
      <c r="WH22" s="37"/>
      <c r="WI22" s="37"/>
      <c r="WJ22" s="37"/>
      <c r="WK22" s="37"/>
      <c r="WL22" s="37"/>
      <c r="WM22" s="37"/>
      <c r="WN22" s="37"/>
      <c r="WO22" s="37"/>
      <c r="WP22" s="37"/>
      <c r="WQ22" s="37"/>
      <c r="WR22" s="37"/>
      <c r="WS22" s="37"/>
      <c r="WT22" s="37"/>
      <c r="WU22" s="37"/>
      <c r="WV22" s="37"/>
      <c r="WW22" s="37"/>
      <c r="WX22" s="37"/>
      <c r="WY22" s="37"/>
      <c r="WZ22" s="37"/>
      <c r="XA22" s="37"/>
      <c r="XB22" s="37"/>
      <c r="XC22" s="37"/>
      <c r="XD22" s="37"/>
      <c r="XE22" s="37"/>
      <c r="XF22" s="37"/>
      <c r="XG22" s="37"/>
      <c r="XH22" s="37"/>
      <c r="XI22" s="37"/>
      <c r="XJ22" s="37"/>
      <c r="XK22" s="37"/>
      <c r="XL22" s="37"/>
      <c r="XM22" s="37"/>
      <c r="XN22" s="37"/>
      <c r="XO22" s="37"/>
      <c r="XP22" s="37"/>
      <c r="XQ22" s="37"/>
      <c r="XR22" s="37"/>
      <c r="XS22" s="37"/>
      <c r="XT22" s="37"/>
      <c r="XU22" s="37"/>
      <c r="XV22" s="37"/>
      <c r="XW22" s="37"/>
      <c r="XX22" s="37"/>
      <c r="XY22" s="37"/>
      <c r="XZ22" s="37"/>
      <c r="YA22" s="37"/>
      <c r="YB22" s="37"/>
      <c r="YC22" s="37"/>
      <c r="YD22" s="37"/>
      <c r="YE22" s="37"/>
      <c r="YF22" s="37"/>
      <c r="YG22" s="37"/>
      <c r="YH22" s="37"/>
      <c r="YI22" s="37"/>
      <c r="YJ22" s="37"/>
      <c r="YK22" s="37"/>
      <c r="YL22" s="37"/>
      <c r="YM22" s="37"/>
      <c r="YN22" s="37"/>
      <c r="YO22" s="37"/>
      <c r="YP22" s="37"/>
      <c r="YQ22" s="37"/>
      <c r="YR22" s="37"/>
      <c r="YS22" s="37"/>
      <c r="YT22" s="37"/>
      <c r="YU22" s="37"/>
      <c r="YV22" s="37"/>
      <c r="YW22" s="37"/>
      <c r="YX22" s="37"/>
      <c r="YY22" s="37"/>
      <c r="YZ22" s="37"/>
      <c r="ZA22" s="37"/>
      <c r="ZB22" s="37"/>
      <c r="ZC22" s="37"/>
      <c r="ZD22" s="37"/>
      <c r="ZE22" s="37"/>
      <c r="ZF22" s="37"/>
      <c r="ZG22" s="37"/>
      <c r="ZH22" s="37"/>
      <c r="ZI22" s="37"/>
      <c r="ZJ22" s="37"/>
      <c r="ZK22" s="37"/>
      <c r="ZL22" s="37"/>
      <c r="ZM22" s="37"/>
      <c r="ZN22" s="37"/>
      <c r="ZO22" s="37"/>
      <c r="ZP22" s="37"/>
      <c r="ZQ22" s="37"/>
      <c r="ZR22" s="37"/>
      <c r="ZS22" s="37"/>
      <c r="ZT22" s="37"/>
      <c r="ZU22" s="37"/>
      <c r="ZV22" s="37"/>
      <c r="ZW22" s="37"/>
      <c r="ZX22" s="37"/>
      <c r="ZY22" s="37"/>
      <c r="ZZ22" s="37"/>
      <c r="AAA22" s="37"/>
      <c r="AAB22" s="37"/>
      <c r="AAC22" s="37"/>
      <c r="AAD22" s="37"/>
      <c r="AAE22" s="37"/>
      <c r="AAF22" s="37"/>
      <c r="AAG22" s="37"/>
      <c r="AAH22" s="37"/>
      <c r="AAI22" s="37"/>
      <c r="AAJ22" s="37"/>
      <c r="AAK22" s="37"/>
      <c r="AAL22" s="37"/>
      <c r="AAM22" s="37"/>
      <c r="AAN22" s="37"/>
      <c r="AAO22" s="37"/>
      <c r="AAP22" s="37"/>
      <c r="AAQ22" s="37"/>
      <c r="AAR22" s="37"/>
      <c r="AAS22" s="37"/>
      <c r="AAT22" s="37"/>
      <c r="AAU22" s="37"/>
      <c r="AAV22" s="37"/>
      <c r="AAW22" s="37"/>
      <c r="AAX22" s="37"/>
      <c r="AAY22" s="37"/>
      <c r="AAZ22" s="37"/>
      <c r="ABA22" s="37"/>
      <c r="ABB22" s="37"/>
      <c r="ABC22" s="37"/>
      <c r="ABD22" s="37"/>
      <c r="ABE22" s="37"/>
      <c r="ABF22" s="37"/>
      <c r="ABG22" s="37"/>
      <c r="ABH22" s="37"/>
      <c r="ABI22" s="37"/>
      <c r="ABJ22" s="37"/>
      <c r="ABK22" s="37"/>
      <c r="ABL22" s="37"/>
      <c r="ABM22" s="37"/>
      <c r="ABN22" s="37"/>
      <c r="ABO22" s="37"/>
      <c r="ABP22" s="37"/>
      <c r="ABQ22" s="37"/>
      <c r="ABR22" s="37"/>
      <c r="ABS22" s="37"/>
      <c r="ABT22" s="37"/>
      <c r="ABU22" s="37"/>
      <c r="ABV22" s="37"/>
      <c r="ABW22" s="37"/>
      <c r="ABX22" s="37"/>
      <c r="ABY22" s="37"/>
      <c r="ABZ22" s="37"/>
      <c r="ACA22" s="37"/>
      <c r="ACB22" s="37"/>
      <c r="ACC22" s="37"/>
      <c r="ACD22" s="37"/>
      <c r="ACE22" s="37"/>
      <c r="ACF22" s="37"/>
      <c r="ACG22" s="37"/>
      <c r="ACH22" s="37"/>
      <c r="ACI22" s="37"/>
      <c r="ACJ22" s="37"/>
      <c r="ACK22" s="37"/>
      <c r="ACL22" s="37"/>
      <c r="ACM22" s="37"/>
      <c r="ACN22" s="37"/>
      <c r="ACO22" s="37"/>
      <c r="ACP22" s="37"/>
      <c r="ACQ22" s="37"/>
      <c r="ACR22" s="37"/>
      <c r="ACS22" s="37"/>
      <c r="ACT22" s="37"/>
      <c r="ACU22" s="37"/>
      <c r="ACV22" s="37"/>
      <c r="ACW22" s="37"/>
      <c r="ACX22" s="37"/>
      <c r="ACY22" s="37"/>
      <c r="ACZ22" s="37"/>
      <c r="ADA22" s="37"/>
      <c r="ADB22" s="37"/>
      <c r="ADC22" s="37"/>
      <c r="ADD22" s="37"/>
      <c r="ADE22" s="37"/>
      <c r="ADF22" s="37"/>
      <c r="ADG22" s="37"/>
      <c r="ADH22" s="37"/>
      <c r="ADI22" s="37"/>
      <c r="ADJ22" s="37"/>
      <c r="ADK22" s="37"/>
      <c r="ADL22" s="37"/>
      <c r="ADM22" s="37"/>
      <c r="ADN22" s="37"/>
      <c r="ADO22" s="37"/>
      <c r="ADP22" s="37"/>
      <c r="ADQ22" s="37"/>
      <c r="ADR22" s="37"/>
      <c r="ADS22" s="37"/>
      <c r="ADT22" s="37"/>
      <c r="ADU22" s="37"/>
      <c r="ADV22" s="37"/>
      <c r="ADW22" s="37"/>
      <c r="ADX22" s="37"/>
      <c r="ADY22" s="37"/>
      <c r="ADZ22" s="37"/>
      <c r="AEA22" s="37"/>
      <c r="AEB22" s="37"/>
      <c r="AEC22" s="37"/>
      <c r="AED22" s="37"/>
      <c r="AEE22" s="37"/>
      <c r="AEF22" s="37"/>
      <c r="AEG22" s="37"/>
      <c r="AEH22" s="37"/>
      <c r="AEI22" s="37"/>
      <c r="AEJ22" s="37"/>
      <c r="AEK22" s="37"/>
      <c r="AEL22" s="37"/>
      <c r="AEM22" s="37"/>
      <c r="AEN22" s="37"/>
      <c r="AEO22" s="37"/>
      <c r="AEP22" s="37"/>
      <c r="AEQ22" s="37"/>
      <c r="AER22" s="37"/>
      <c r="AES22" s="37"/>
      <c r="AET22" s="37"/>
      <c r="AEU22" s="37"/>
      <c r="AEV22" s="37"/>
      <c r="AEW22" s="37"/>
      <c r="AEX22" s="37"/>
      <c r="AEY22" s="37"/>
      <c r="AEZ22" s="37"/>
      <c r="AFA22" s="37"/>
      <c r="AFB22" s="37"/>
      <c r="AFC22" s="37"/>
      <c r="AFD22" s="37"/>
      <c r="AFE22" s="37"/>
      <c r="AFF22" s="37"/>
      <c r="AFG22" s="37"/>
      <c r="AFH22" s="37"/>
      <c r="AFI22" s="37"/>
      <c r="AFJ22" s="37"/>
      <c r="AFK22" s="37"/>
      <c r="AFL22" s="37"/>
      <c r="AFM22" s="37"/>
      <c r="AFN22" s="37"/>
      <c r="AFO22" s="37"/>
      <c r="AFP22" s="37"/>
      <c r="AFQ22" s="37"/>
      <c r="AFR22" s="37"/>
      <c r="AFS22" s="37"/>
      <c r="AFT22" s="37"/>
      <c r="AFU22" s="37"/>
      <c r="AFV22" s="37"/>
      <c r="AFW22" s="37"/>
      <c r="AFX22" s="37"/>
      <c r="AFY22" s="37"/>
      <c r="AFZ22" s="37"/>
      <c r="AGA22" s="37"/>
      <c r="AGB22" s="37"/>
      <c r="AGC22" s="37"/>
      <c r="AGD22" s="37"/>
      <c r="AGE22" s="37"/>
      <c r="AGF22" s="37"/>
      <c r="AGG22" s="37"/>
      <c r="AGH22" s="37"/>
      <c r="AGI22" s="37"/>
      <c r="AGJ22" s="37"/>
      <c r="AGK22" s="37"/>
      <c r="AGL22" s="37"/>
      <c r="AGM22" s="37"/>
      <c r="AGN22" s="37"/>
      <c r="AGO22" s="37"/>
      <c r="AGP22" s="37"/>
      <c r="AGQ22" s="37"/>
      <c r="AGR22" s="37"/>
      <c r="AGS22" s="37"/>
      <c r="AGT22" s="37"/>
      <c r="AGU22" s="37"/>
      <c r="AGV22" s="37"/>
      <c r="AGW22" s="37"/>
      <c r="AGX22" s="37"/>
      <c r="AGY22" s="37"/>
      <c r="AGZ22" s="37"/>
      <c r="AHA22" s="37"/>
      <c r="AHB22" s="37"/>
      <c r="AHC22" s="37"/>
      <c r="AHD22" s="37"/>
      <c r="AHE22" s="37"/>
      <c r="AHF22" s="37"/>
      <c r="AHG22" s="37"/>
      <c r="AHH22" s="37"/>
      <c r="AHI22" s="37"/>
      <c r="AHJ22" s="37"/>
      <c r="AHK22" s="37"/>
      <c r="AHL22" s="37"/>
      <c r="AHM22" s="37"/>
      <c r="AHN22" s="37"/>
      <c r="AHO22" s="37"/>
      <c r="AHP22" s="37"/>
      <c r="AHQ22" s="37"/>
      <c r="AHR22" s="37"/>
      <c r="AHS22" s="37"/>
      <c r="AHT22" s="37"/>
      <c r="AHU22" s="37"/>
      <c r="AHV22" s="37"/>
      <c r="AHW22" s="37"/>
      <c r="AHX22" s="37"/>
      <c r="AHY22" s="37"/>
      <c r="AHZ22" s="37"/>
      <c r="AIA22" s="37"/>
      <c r="AIB22" s="37"/>
      <c r="AIC22" s="37"/>
      <c r="AID22" s="37"/>
      <c r="AIE22" s="37"/>
      <c r="AIF22" s="37"/>
      <c r="AIG22" s="37"/>
      <c r="AIH22" s="37"/>
      <c r="AII22" s="37"/>
      <c r="AIJ22" s="37"/>
      <c r="AIK22" s="37"/>
      <c r="AIL22" s="37"/>
      <c r="AIM22" s="37"/>
      <c r="AIN22" s="37"/>
      <c r="AIO22" s="37"/>
      <c r="AIP22" s="37"/>
      <c r="AIQ22" s="37"/>
      <c r="AIR22" s="37"/>
      <c r="AIS22" s="37"/>
      <c r="AIT22" s="37"/>
      <c r="AIU22" s="37"/>
      <c r="AIV22" s="37"/>
      <c r="AIW22" s="37"/>
      <c r="AIX22" s="37"/>
      <c r="AIY22" s="37"/>
      <c r="AIZ22" s="37"/>
      <c r="AJA22" s="37"/>
      <c r="AJB22" s="37"/>
      <c r="AJC22" s="37"/>
      <c r="AJD22" s="37"/>
      <c r="AJE22" s="37"/>
      <c r="AJF22" s="37"/>
      <c r="AJG22" s="37"/>
      <c r="AJH22" s="37"/>
      <c r="AJI22" s="37"/>
      <c r="AJJ22" s="37"/>
      <c r="AJK22" s="37"/>
      <c r="AJL22" s="37"/>
      <c r="AJM22" s="37"/>
      <c r="AJN22" s="37"/>
      <c r="AJO22" s="37"/>
      <c r="AJP22" s="37"/>
      <c r="AJQ22" s="37"/>
      <c r="AJR22" s="37"/>
    </row>
    <row r="23" spans="1:954" s="38" customFormat="1" x14ac:dyDescent="0.2">
      <c r="A23" s="34"/>
      <c r="B23" s="35"/>
      <c r="C23" s="36"/>
      <c r="D23" s="36"/>
      <c r="E23" s="36"/>
      <c r="F23" s="36"/>
      <c r="G23" s="46"/>
      <c r="H23" s="45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  <c r="VM23" s="37"/>
      <c r="VN23" s="37"/>
      <c r="VO23" s="37"/>
      <c r="VP23" s="37"/>
      <c r="VQ23" s="37"/>
      <c r="VR23" s="37"/>
      <c r="VS23" s="37"/>
      <c r="VT23" s="37"/>
      <c r="VU23" s="37"/>
      <c r="VV23" s="37"/>
      <c r="VW23" s="37"/>
      <c r="VX23" s="37"/>
      <c r="VY23" s="37"/>
      <c r="VZ23" s="37"/>
      <c r="WA23" s="37"/>
      <c r="WB23" s="37"/>
      <c r="WC23" s="37"/>
      <c r="WD23" s="37"/>
      <c r="WE23" s="37"/>
      <c r="WF23" s="37"/>
      <c r="WG23" s="37"/>
      <c r="WH23" s="37"/>
      <c r="WI23" s="37"/>
      <c r="WJ23" s="37"/>
      <c r="WK23" s="37"/>
      <c r="WL23" s="37"/>
      <c r="WM23" s="37"/>
      <c r="WN23" s="37"/>
      <c r="WO23" s="37"/>
      <c r="WP23" s="37"/>
      <c r="WQ23" s="37"/>
      <c r="WR23" s="37"/>
      <c r="WS23" s="37"/>
      <c r="WT23" s="37"/>
      <c r="WU23" s="37"/>
      <c r="WV23" s="37"/>
      <c r="WW23" s="37"/>
      <c r="WX23" s="37"/>
      <c r="WY23" s="37"/>
      <c r="WZ23" s="37"/>
      <c r="XA23" s="37"/>
      <c r="XB23" s="37"/>
      <c r="XC23" s="37"/>
      <c r="XD23" s="37"/>
      <c r="XE23" s="37"/>
      <c r="XF23" s="37"/>
      <c r="XG23" s="37"/>
      <c r="XH23" s="37"/>
      <c r="XI23" s="37"/>
      <c r="XJ23" s="37"/>
      <c r="XK23" s="37"/>
      <c r="XL23" s="37"/>
      <c r="XM23" s="37"/>
      <c r="XN23" s="37"/>
      <c r="XO23" s="37"/>
      <c r="XP23" s="37"/>
      <c r="XQ23" s="37"/>
      <c r="XR23" s="37"/>
      <c r="XS23" s="37"/>
      <c r="XT23" s="37"/>
      <c r="XU23" s="37"/>
      <c r="XV23" s="37"/>
      <c r="XW23" s="37"/>
      <c r="XX23" s="37"/>
      <c r="XY23" s="37"/>
      <c r="XZ23" s="37"/>
      <c r="YA23" s="37"/>
      <c r="YB23" s="37"/>
      <c r="YC23" s="37"/>
      <c r="YD23" s="37"/>
      <c r="YE23" s="37"/>
      <c r="YF23" s="37"/>
      <c r="YG23" s="37"/>
      <c r="YH23" s="37"/>
      <c r="YI23" s="37"/>
      <c r="YJ23" s="37"/>
      <c r="YK23" s="37"/>
      <c r="YL23" s="37"/>
      <c r="YM23" s="37"/>
      <c r="YN23" s="37"/>
      <c r="YO23" s="37"/>
      <c r="YP23" s="37"/>
      <c r="YQ23" s="37"/>
      <c r="YR23" s="37"/>
      <c r="YS23" s="37"/>
      <c r="YT23" s="37"/>
      <c r="YU23" s="37"/>
      <c r="YV23" s="37"/>
      <c r="YW23" s="37"/>
      <c r="YX23" s="37"/>
      <c r="YY23" s="37"/>
      <c r="YZ23" s="37"/>
      <c r="ZA23" s="37"/>
      <c r="ZB23" s="37"/>
      <c r="ZC23" s="37"/>
      <c r="ZD23" s="37"/>
      <c r="ZE23" s="37"/>
      <c r="ZF23" s="37"/>
      <c r="ZG23" s="37"/>
      <c r="ZH23" s="37"/>
      <c r="ZI23" s="37"/>
      <c r="ZJ23" s="37"/>
      <c r="ZK23" s="37"/>
      <c r="ZL23" s="37"/>
      <c r="ZM23" s="37"/>
      <c r="ZN23" s="37"/>
      <c r="ZO23" s="37"/>
      <c r="ZP23" s="37"/>
      <c r="ZQ23" s="37"/>
      <c r="ZR23" s="37"/>
      <c r="ZS23" s="37"/>
      <c r="ZT23" s="37"/>
      <c r="ZU23" s="37"/>
      <c r="ZV23" s="37"/>
      <c r="ZW23" s="37"/>
      <c r="ZX23" s="37"/>
      <c r="ZY23" s="37"/>
      <c r="ZZ23" s="37"/>
      <c r="AAA23" s="37"/>
      <c r="AAB23" s="37"/>
      <c r="AAC23" s="37"/>
      <c r="AAD23" s="37"/>
      <c r="AAE23" s="37"/>
      <c r="AAF23" s="37"/>
      <c r="AAG23" s="37"/>
      <c r="AAH23" s="37"/>
      <c r="AAI23" s="37"/>
      <c r="AAJ23" s="37"/>
      <c r="AAK23" s="37"/>
      <c r="AAL23" s="37"/>
      <c r="AAM23" s="37"/>
      <c r="AAN23" s="37"/>
      <c r="AAO23" s="37"/>
      <c r="AAP23" s="37"/>
      <c r="AAQ23" s="37"/>
      <c r="AAR23" s="37"/>
      <c r="AAS23" s="37"/>
      <c r="AAT23" s="37"/>
      <c r="AAU23" s="37"/>
      <c r="AAV23" s="37"/>
      <c r="AAW23" s="37"/>
      <c r="AAX23" s="37"/>
      <c r="AAY23" s="37"/>
      <c r="AAZ23" s="37"/>
      <c r="ABA23" s="37"/>
      <c r="ABB23" s="37"/>
      <c r="ABC23" s="37"/>
      <c r="ABD23" s="37"/>
      <c r="ABE23" s="37"/>
      <c r="ABF23" s="37"/>
      <c r="ABG23" s="37"/>
      <c r="ABH23" s="37"/>
      <c r="ABI23" s="37"/>
      <c r="ABJ23" s="37"/>
      <c r="ABK23" s="37"/>
      <c r="ABL23" s="37"/>
      <c r="ABM23" s="37"/>
      <c r="ABN23" s="37"/>
      <c r="ABO23" s="37"/>
      <c r="ABP23" s="37"/>
      <c r="ABQ23" s="37"/>
      <c r="ABR23" s="37"/>
      <c r="ABS23" s="37"/>
      <c r="ABT23" s="37"/>
      <c r="ABU23" s="37"/>
      <c r="ABV23" s="37"/>
      <c r="ABW23" s="37"/>
      <c r="ABX23" s="37"/>
      <c r="ABY23" s="37"/>
      <c r="ABZ23" s="37"/>
      <c r="ACA23" s="37"/>
      <c r="ACB23" s="37"/>
      <c r="ACC23" s="37"/>
      <c r="ACD23" s="37"/>
      <c r="ACE23" s="37"/>
      <c r="ACF23" s="37"/>
      <c r="ACG23" s="37"/>
      <c r="ACH23" s="37"/>
      <c r="ACI23" s="37"/>
      <c r="ACJ23" s="37"/>
      <c r="ACK23" s="37"/>
      <c r="ACL23" s="37"/>
      <c r="ACM23" s="37"/>
      <c r="ACN23" s="37"/>
      <c r="ACO23" s="37"/>
      <c r="ACP23" s="37"/>
      <c r="ACQ23" s="37"/>
      <c r="ACR23" s="37"/>
      <c r="ACS23" s="37"/>
      <c r="ACT23" s="37"/>
      <c r="ACU23" s="37"/>
      <c r="ACV23" s="37"/>
      <c r="ACW23" s="37"/>
      <c r="ACX23" s="37"/>
      <c r="ACY23" s="37"/>
      <c r="ACZ23" s="37"/>
      <c r="ADA23" s="37"/>
      <c r="ADB23" s="37"/>
      <c r="ADC23" s="37"/>
      <c r="ADD23" s="37"/>
      <c r="ADE23" s="37"/>
      <c r="ADF23" s="37"/>
      <c r="ADG23" s="37"/>
      <c r="ADH23" s="37"/>
      <c r="ADI23" s="37"/>
      <c r="ADJ23" s="37"/>
      <c r="ADK23" s="37"/>
      <c r="ADL23" s="37"/>
      <c r="ADM23" s="37"/>
      <c r="ADN23" s="37"/>
      <c r="ADO23" s="37"/>
      <c r="ADP23" s="37"/>
      <c r="ADQ23" s="37"/>
      <c r="ADR23" s="37"/>
      <c r="ADS23" s="37"/>
      <c r="ADT23" s="37"/>
      <c r="ADU23" s="37"/>
      <c r="ADV23" s="37"/>
      <c r="ADW23" s="37"/>
      <c r="ADX23" s="37"/>
      <c r="ADY23" s="37"/>
      <c r="ADZ23" s="37"/>
      <c r="AEA23" s="37"/>
      <c r="AEB23" s="37"/>
      <c r="AEC23" s="37"/>
      <c r="AED23" s="37"/>
      <c r="AEE23" s="37"/>
      <c r="AEF23" s="37"/>
      <c r="AEG23" s="37"/>
      <c r="AEH23" s="37"/>
      <c r="AEI23" s="37"/>
      <c r="AEJ23" s="37"/>
      <c r="AEK23" s="37"/>
      <c r="AEL23" s="37"/>
      <c r="AEM23" s="37"/>
      <c r="AEN23" s="37"/>
      <c r="AEO23" s="37"/>
      <c r="AEP23" s="37"/>
      <c r="AEQ23" s="37"/>
      <c r="AER23" s="37"/>
      <c r="AES23" s="37"/>
      <c r="AET23" s="37"/>
      <c r="AEU23" s="37"/>
      <c r="AEV23" s="37"/>
      <c r="AEW23" s="37"/>
      <c r="AEX23" s="37"/>
      <c r="AEY23" s="37"/>
      <c r="AEZ23" s="37"/>
      <c r="AFA23" s="37"/>
      <c r="AFB23" s="37"/>
      <c r="AFC23" s="37"/>
      <c r="AFD23" s="37"/>
      <c r="AFE23" s="37"/>
      <c r="AFF23" s="37"/>
      <c r="AFG23" s="37"/>
      <c r="AFH23" s="37"/>
      <c r="AFI23" s="37"/>
      <c r="AFJ23" s="37"/>
      <c r="AFK23" s="37"/>
      <c r="AFL23" s="37"/>
      <c r="AFM23" s="37"/>
      <c r="AFN23" s="37"/>
      <c r="AFO23" s="37"/>
      <c r="AFP23" s="37"/>
      <c r="AFQ23" s="37"/>
      <c r="AFR23" s="37"/>
      <c r="AFS23" s="37"/>
      <c r="AFT23" s="37"/>
      <c r="AFU23" s="37"/>
      <c r="AFV23" s="37"/>
      <c r="AFW23" s="37"/>
      <c r="AFX23" s="37"/>
      <c r="AFY23" s="37"/>
      <c r="AFZ23" s="37"/>
      <c r="AGA23" s="37"/>
      <c r="AGB23" s="37"/>
      <c r="AGC23" s="37"/>
      <c r="AGD23" s="37"/>
      <c r="AGE23" s="37"/>
      <c r="AGF23" s="37"/>
      <c r="AGG23" s="37"/>
      <c r="AGH23" s="37"/>
      <c r="AGI23" s="37"/>
      <c r="AGJ23" s="37"/>
      <c r="AGK23" s="37"/>
      <c r="AGL23" s="37"/>
      <c r="AGM23" s="37"/>
      <c r="AGN23" s="37"/>
      <c r="AGO23" s="37"/>
      <c r="AGP23" s="37"/>
      <c r="AGQ23" s="37"/>
      <c r="AGR23" s="37"/>
      <c r="AGS23" s="37"/>
      <c r="AGT23" s="37"/>
      <c r="AGU23" s="37"/>
      <c r="AGV23" s="37"/>
      <c r="AGW23" s="37"/>
      <c r="AGX23" s="37"/>
      <c r="AGY23" s="37"/>
      <c r="AGZ23" s="37"/>
      <c r="AHA23" s="37"/>
      <c r="AHB23" s="37"/>
      <c r="AHC23" s="37"/>
      <c r="AHD23" s="37"/>
      <c r="AHE23" s="37"/>
      <c r="AHF23" s="37"/>
      <c r="AHG23" s="37"/>
      <c r="AHH23" s="37"/>
      <c r="AHI23" s="37"/>
      <c r="AHJ23" s="37"/>
      <c r="AHK23" s="37"/>
      <c r="AHL23" s="37"/>
      <c r="AHM23" s="37"/>
      <c r="AHN23" s="37"/>
      <c r="AHO23" s="37"/>
      <c r="AHP23" s="37"/>
      <c r="AHQ23" s="37"/>
      <c r="AHR23" s="37"/>
      <c r="AHS23" s="37"/>
      <c r="AHT23" s="37"/>
      <c r="AHU23" s="37"/>
      <c r="AHV23" s="37"/>
      <c r="AHW23" s="37"/>
      <c r="AHX23" s="37"/>
      <c r="AHY23" s="37"/>
      <c r="AHZ23" s="37"/>
      <c r="AIA23" s="37"/>
      <c r="AIB23" s="37"/>
      <c r="AIC23" s="37"/>
      <c r="AID23" s="37"/>
      <c r="AIE23" s="37"/>
      <c r="AIF23" s="37"/>
      <c r="AIG23" s="37"/>
      <c r="AIH23" s="37"/>
      <c r="AII23" s="37"/>
      <c r="AIJ23" s="37"/>
      <c r="AIK23" s="37"/>
      <c r="AIL23" s="37"/>
      <c r="AIM23" s="37"/>
      <c r="AIN23" s="37"/>
      <c r="AIO23" s="37"/>
      <c r="AIP23" s="37"/>
      <c r="AIQ23" s="37"/>
      <c r="AIR23" s="37"/>
      <c r="AIS23" s="37"/>
      <c r="AIT23" s="37"/>
      <c r="AIU23" s="37"/>
      <c r="AIV23" s="37"/>
      <c r="AIW23" s="37"/>
      <c r="AIX23" s="37"/>
      <c r="AIY23" s="37"/>
      <c r="AIZ23" s="37"/>
      <c r="AJA23" s="37"/>
      <c r="AJB23" s="37"/>
      <c r="AJC23" s="37"/>
      <c r="AJD23" s="37"/>
      <c r="AJE23" s="37"/>
      <c r="AJF23" s="37"/>
      <c r="AJG23" s="37"/>
      <c r="AJH23" s="37"/>
      <c r="AJI23" s="37"/>
      <c r="AJJ23" s="37"/>
      <c r="AJK23" s="37"/>
      <c r="AJL23" s="37"/>
      <c r="AJM23" s="37"/>
      <c r="AJN23" s="37"/>
      <c r="AJO23" s="37"/>
      <c r="AJP23" s="37"/>
      <c r="AJQ23" s="37"/>
      <c r="AJR23" s="37"/>
    </row>
    <row r="24" spans="1:954" s="38" customFormat="1" x14ac:dyDescent="0.2">
      <c r="A24" s="34"/>
      <c r="B24" s="35"/>
      <c r="C24" s="36"/>
      <c r="D24" s="36"/>
      <c r="E24" s="36"/>
      <c r="F24" s="36"/>
      <c r="G24" s="46"/>
      <c r="H24" s="45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  <c r="VM24" s="37"/>
      <c r="VN24" s="37"/>
      <c r="VO24" s="37"/>
      <c r="VP24" s="37"/>
      <c r="VQ24" s="37"/>
      <c r="VR24" s="37"/>
      <c r="VS24" s="37"/>
      <c r="VT24" s="37"/>
      <c r="VU24" s="37"/>
      <c r="VV24" s="37"/>
      <c r="VW24" s="37"/>
      <c r="VX24" s="37"/>
      <c r="VY24" s="37"/>
      <c r="VZ24" s="37"/>
      <c r="WA24" s="37"/>
      <c r="WB24" s="37"/>
      <c r="WC24" s="37"/>
      <c r="WD24" s="37"/>
      <c r="WE24" s="37"/>
      <c r="WF24" s="37"/>
      <c r="WG24" s="37"/>
      <c r="WH24" s="37"/>
      <c r="WI24" s="37"/>
      <c r="WJ24" s="37"/>
      <c r="WK24" s="37"/>
      <c r="WL24" s="37"/>
      <c r="WM24" s="37"/>
      <c r="WN24" s="37"/>
      <c r="WO24" s="37"/>
      <c r="WP24" s="37"/>
      <c r="WQ24" s="37"/>
      <c r="WR24" s="37"/>
      <c r="WS24" s="37"/>
      <c r="WT24" s="37"/>
      <c r="WU24" s="37"/>
      <c r="WV24" s="37"/>
      <c r="WW24" s="37"/>
      <c r="WX24" s="37"/>
      <c r="WY24" s="37"/>
      <c r="WZ24" s="37"/>
      <c r="XA24" s="37"/>
      <c r="XB24" s="37"/>
      <c r="XC24" s="37"/>
      <c r="XD24" s="37"/>
      <c r="XE24" s="37"/>
      <c r="XF24" s="37"/>
      <c r="XG24" s="37"/>
      <c r="XH24" s="37"/>
      <c r="XI24" s="37"/>
      <c r="XJ24" s="37"/>
      <c r="XK24" s="37"/>
      <c r="XL24" s="37"/>
      <c r="XM24" s="37"/>
      <c r="XN24" s="37"/>
      <c r="XO24" s="37"/>
      <c r="XP24" s="37"/>
      <c r="XQ24" s="37"/>
      <c r="XR24" s="37"/>
      <c r="XS24" s="37"/>
      <c r="XT24" s="37"/>
      <c r="XU24" s="37"/>
      <c r="XV24" s="37"/>
      <c r="XW24" s="37"/>
      <c r="XX24" s="37"/>
      <c r="XY24" s="37"/>
      <c r="XZ24" s="37"/>
      <c r="YA24" s="37"/>
      <c r="YB24" s="37"/>
      <c r="YC24" s="37"/>
      <c r="YD24" s="37"/>
      <c r="YE24" s="37"/>
      <c r="YF24" s="37"/>
      <c r="YG24" s="37"/>
      <c r="YH24" s="37"/>
      <c r="YI24" s="37"/>
      <c r="YJ24" s="37"/>
      <c r="YK24" s="37"/>
      <c r="YL24" s="37"/>
      <c r="YM24" s="37"/>
      <c r="YN24" s="37"/>
      <c r="YO24" s="37"/>
      <c r="YP24" s="37"/>
      <c r="YQ24" s="37"/>
      <c r="YR24" s="37"/>
      <c r="YS24" s="37"/>
      <c r="YT24" s="37"/>
      <c r="YU24" s="37"/>
      <c r="YV24" s="37"/>
      <c r="YW24" s="37"/>
      <c r="YX24" s="37"/>
      <c r="YY24" s="37"/>
      <c r="YZ24" s="37"/>
      <c r="ZA24" s="37"/>
      <c r="ZB24" s="37"/>
      <c r="ZC24" s="37"/>
      <c r="ZD24" s="37"/>
      <c r="ZE24" s="37"/>
      <c r="ZF24" s="37"/>
      <c r="ZG24" s="37"/>
      <c r="ZH24" s="37"/>
      <c r="ZI24" s="37"/>
      <c r="ZJ24" s="37"/>
      <c r="ZK24" s="37"/>
      <c r="ZL24" s="37"/>
      <c r="ZM24" s="37"/>
      <c r="ZN24" s="37"/>
      <c r="ZO24" s="37"/>
      <c r="ZP24" s="37"/>
      <c r="ZQ24" s="37"/>
      <c r="ZR24" s="37"/>
      <c r="ZS24" s="37"/>
      <c r="ZT24" s="37"/>
      <c r="ZU24" s="37"/>
      <c r="ZV24" s="37"/>
      <c r="ZW24" s="37"/>
      <c r="ZX24" s="37"/>
      <c r="ZY24" s="37"/>
      <c r="ZZ24" s="37"/>
      <c r="AAA24" s="37"/>
      <c r="AAB24" s="37"/>
      <c r="AAC24" s="37"/>
      <c r="AAD24" s="37"/>
      <c r="AAE24" s="37"/>
      <c r="AAF24" s="37"/>
      <c r="AAG24" s="37"/>
      <c r="AAH24" s="37"/>
      <c r="AAI24" s="37"/>
      <c r="AAJ24" s="37"/>
      <c r="AAK24" s="37"/>
      <c r="AAL24" s="37"/>
      <c r="AAM24" s="37"/>
      <c r="AAN24" s="37"/>
      <c r="AAO24" s="37"/>
      <c r="AAP24" s="37"/>
      <c r="AAQ24" s="37"/>
      <c r="AAR24" s="37"/>
      <c r="AAS24" s="37"/>
      <c r="AAT24" s="37"/>
      <c r="AAU24" s="37"/>
      <c r="AAV24" s="37"/>
      <c r="AAW24" s="37"/>
      <c r="AAX24" s="37"/>
      <c r="AAY24" s="37"/>
      <c r="AAZ24" s="37"/>
      <c r="ABA24" s="37"/>
      <c r="ABB24" s="37"/>
      <c r="ABC24" s="37"/>
      <c r="ABD24" s="37"/>
      <c r="ABE24" s="37"/>
      <c r="ABF24" s="37"/>
      <c r="ABG24" s="37"/>
      <c r="ABH24" s="37"/>
      <c r="ABI24" s="37"/>
      <c r="ABJ24" s="37"/>
      <c r="ABK24" s="37"/>
      <c r="ABL24" s="37"/>
      <c r="ABM24" s="37"/>
      <c r="ABN24" s="37"/>
      <c r="ABO24" s="37"/>
      <c r="ABP24" s="37"/>
      <c r="ABQ24" s="37"/>
      <c r="ABR24" s="37"/>
      <c r="ABS24" s="37"/>
      <c r="ABT24" s="37"/>
      <c r="ABU24" s="37"/>
      <c r="ABV24" s="37"/>
      <c r="ABW24" s="37"/>
      <c r="ABX24" s="37"/>
      <c r="ABY24" s="37"/>
      <c r="ABZ24" s="37"/>
      <c r="ACA24" s="37"/>
      <c r="ACB24" s="37"/>
      <c r="ACC24" s="37"/>
      <c r="ACD24" s="37"/>
      <c r="ACE24" s="37"/>
      <c r="ACF24" s="37"/>
      <c r="ACG24" s="37"/>
      <c r="ACH24" s="37"/>
      <c r="ACI24" s="37"/>
      <c r="ACJ24" s="37"/>
      <c r="ACK24" s="37"/>
      <c r="ACL24" s="37"/>
      <c r="ACM24" s="37"/>
      <c r="ACN24" s="37"/>
      <c r="ACO24" s="37"/>
      <c r="ACP24" s="37"/>
      <c r="ACQ24" s="37"/>
      <c r="ACR24" s="37"/>
      <c r="ACS24" s="37"/>
      <c r="ACT24" s="37"/>
      <c r="ACU24" s="37"/>
      <c r="ACV24" s="37"/>
      <c r="ACW24" s="37"/>
      <c r="ACX24" s="37"/>
      <c r="ACY24" s="37"/>
      <c r="ACZ24" s="37"/>
      <c r="ADA24" s="37"/>
      <c r="ADB24" s="37"/>
      <c r="ADC24" s="37"/>
      <c r="ADD24" s="37"/>
      <c r="ADE24" s="37"/>
      <c r="ADF24" s="37"/>
      <c r="ADG24" s="37"/>
      <c r="ADH24" s="37"/>
      <c r="ADI24" s="37"/>
      <c r="ADJ24" s="37"/>
      <c r="ADK24" s="37"/>
      <c r="ADL24" s="37"/>
      <c r="ADM24" s="37"/>
      <c r="ADN24" s="37"/>
      <c r="ADO24" s="37"/>
      <c r="ADP24" s="37"/>
      <c r="ADQ24" s="37"/>
      <c r="ADR24" s="37"/>
      <c r="ADS24" s="37"/>
      <c r="ADT24" s="37"/>
      <c r="ADU24" s="37"/>
      <c r="ADV24" s="37"/>
      <c r="ADW24" s="37"/>
      <c r="ADX24" s="37"/>
      <c r="ADY24" s="37"/>
      <c r="ADZ24" s="37"/>
      <c r="AEA24" s="37"/>
      <c r="AEB24" s="37"/>
      <c r="AEC24" s="37"/>
      <c r="AED24" s="37"/>
      <c r="AEE24" s="37"/>
      <c r="AEF24" s="37"/>
      <c r="AEG24" s="37"/>
      <c r="AEH24" s="37"/>
      <c r="AEI24" s="37"/>
      <c r="AEJ24" s="37"/>
      <c r="AEK24" s="37"/>
      <c r="AEL24" s="37"/>
      <c r="AEM24" s="37"/>
      <c r="AEN24" s="37"/>
      <c r="AEO24" s="37"/>
      <c r="AEP24" s="37"/>
      <c r="AEQ24" s="37"/>
      <c r="AER24" s="37"/>
      <c r="AES24" s="37"/>
      <c r="AET24" s="37"/>
      <c r="AEU24" s="37"/>
      <c r="AEV24" s="37"/>
      <c r="AEW24" s="37"/>
      <c r="AEX24" s="37"/>
      <c r="AEY24" s="37"/>
      <c r="AEZ24" s="37"/>
      <c r="AFA24" s="37"/>
      <c r="AFB24" s="37"/>
      <c r="AFC24" s="37"/>
      <c r="AFD24" s="37"/>
      <c r="AFE24" s="37"/>
      <c r="AFF24" s="37"/>
      <c r="AFG24" s="37"/>
      <c r="AFH24" s="37"/>
      <c r="AFI24" s="37"/>
      <c r="AFJ24" s="37"/>
      <c r="AFK24" s="37"/>
      <c r="AFL24" s="37"/>
      <c r="AFM24" s="37"/>
      <c r="AFN24" s="37"/>
      <c r="AFO24" s="37"/>
      <c r="AFP24" s="37"/>
      <c r="AFQ24" s="37"/>
      <c r="AFR24" s="37"/>
      <c r="AFS24" s="37"/>
      <c r="AFT24" s="37"/>
      <c r="AFU24" s="37"/>
      <c r="AFV24" s="37"/>
      <c r="AFW24" s="37"/>
      <c r="AFX24" s="37"/>
      <c r="AFY24" s="37"/>
      <c r="AFZ24" s="37"/>
      <c r="AGA24" s="37"/>
      <c r="AGB24" s="37"/>
      <c r="AGC24" s="37"/>
      <c r="AGD24" s="37"/>
      <c r="AGE24" s="37"/>
      <c r="AGF24" s="37"/>
      <c r="AGG24" s="37"/>
      <c r="AGH24" s="37"/>
      <c r="AGI24" s="37"/>
      <c r="AGJ24" s="37"/>
      <c r="AGK24" s="37"/>
      <c r="AGL24" s="37"/>
      <c r="AGM24" s="37"/>
      <c r="AGN24" s="37"/>
      <c r="AGO24" s="37"/>
      <c r="AGP24" s="37"/>
      <c r="AGQ24" s="37"/>
      <c r="AGR24" s="37"/>
      <c r="AGS24" s="37"/>
      <c r="AGT24" s="37"/>
      <c r="AGU24" s="37"/>
      <c r="AGV24" s="37"/>
      <c r="AGW24" s="37"/>
      <c r="AGX24" s="37"/>
      <c r="AGY24" s="37"/>
      <c r="AGZ24" s="37"/>
      <c r="AHA24" s="37"/>
      <c r="AHB24" s="37"/>
      <c r="AHC24" s="37"/>
      <c r="AHD24" s="37"/>
      <c r="AHE24" s="37"/>
      <c r="AHF24" s="37"/>
      <c r="AHG24" s="37"/>
      <c r="AHH24" s="37"/>
      <c r="AHI24" s="37"/>
      <c r="AHJ24" s="37"/>
      <c r="AHK24" s="37"/>
      <c r="AHL24" s="37"/>
      <c r="AHM24" s="37"/>
      <c r="AHN24" s="37"/>
      <c r="AHO24" s="37"/>
      <c r="AHP24" s="37"/>
      <c r="AHQ24" s="37"/>
      <c r="AHR24" s="37"/>
      <c r="AHS24" s="37"/>
      <c r="AHT24" s="37"/>
      <c r="AHU24" s="37"/>
      <c r="AHV24" s="37"/>
      <c r="AHW24" s="37"/>
      <c r="AHX24" s="37"/>
      <c r="AHY24" s="37"/>
      <c r="AHZ24" s="37"/>
      <c r="AIA24" s="37"/>
      <c r="AIB24" s="37"/>
      <c r="AIC24" s="37"/>
      <c r="AID24" s="37"/>
      <c r="AIE24" s="37"/>
      <c r="AIF24" s="37"/>
      <c r="AIG24" s="37"/>
      <c r="AIH24" s="37"/>
      <c r="AII24" s="37"/>
      <c r="AIJ24" s="37"/>
      <c r="AIK24" s="37"/>
      <c r="AIL24" s="37"/>
      <c r="AIM24" s="37"/>
      <c r="AIN24" s="37"/>
      <c r="AIO24" s="37"/>
      <c r="AIP24" s="37"/>
      <c r="AIQ24" s="37"/>
      <c r="AIR24" s="37"/>
      <c r="AIS24" s="37"/>
      <c r="AIT24" s="37"/>
      <c r="AIU24" s="37"/>
      <c r="AIV24" s="37"/>
      <c r="AIW24" s="37"/>
      <c r="AIX24" s="37"/>
      <c r="AIY24" s="37"/>
      <c r="AIZ24" s="37"/>
      <c r="AJA24" s="37"/>
      <c r="AJB24" s="37"/>
      <c r="AJC24" s="37"/>
      <c r="AJD24" s="37"/>
      <c r="AJE24" s="37"/>
      <c r="AJF24" s="37"/>
      <c r="AJG24" s="37"/>
      <c r="AJH24" s="37"/>
      <c r="AJI24" s="37"/>
      <c r="AJJ24" s="37"/>
      <c r="AJK24" s="37"/>
      <c r="AJL24" s="37"/>
      <c r="AJM24" s="37"/>
      <c r="AJN24" s="37"/>
      <c r="AJO24" s="37"/>
      <c r="AJP24" s="37"/>
      <c r="AJQ24" s="37"/>
      <c r="AJR24" s="37"/>
    </row>
    <row r="25" spans="1:954" s="38" customFormat="1" x14ac:dyDescent="0.2">
      <c r="A25" s="34"/>
      <c r="B25" s="35"/>
      <c r="C25" s="36"/>
      <c r="D25" s="36"/>
      <c r="E25" s="36"/>
      <c r="F25" s="36"/>
      <c r="G25" s="46"/>
      <c r="H25" s="45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  <c r="VM25" s="37"/>
      <c r="VN25" s="37"/>
      <c r="VO25" s="37"/>
      <c r="VP25" s="37"/>
      <c r="VQ25" s="37"/>
      <c r="VR25" s="37"/>
      <c r="VS25" s="37"/>
      <c r="VT25" s="37"/>
      <c r="VU25" s="37"/>
      <c r="VV25" s="37"/>
      <c r="VW25" s="37"/>
      <c r="VX25" s="37"/>
      <c r="VY25" s="37"/>
      <c r="VZ25" s="37"/>
      <c r="WA25" s="37"/>
      <c r="WB25" s="37"/>
      <c r="WC25" s="37"/>
      <c r="WD25" s="37"/>
      <c r="WE25" s="37"/>
      <c r="WF25" s="37"/>
      <c r="WG25" s="37"/>
      <c r="WH25" s="37"/>
      <c r="WI25" s="37"/>
      <c r="WJ25" s="37"/>
      <c r="WK25" s="37"/>
      <c r="WL25" s="37"/>
      <c r="WM25" s="37"/>
      <c r="WN25" s="37"/>
      <c r="WO25" s="37"/>
      <c r="WP25" s="37"/>
      <c r="WQ25" s="37"/>
      <c r="WR25" s="37"/>
      <c r="WS25" s="37"/>
      <c r="WT25" s="37"/>
      <c r="WU25" s="37"/>
      <c r="WV25" s="37"/>
      <c r="WW25" s="37"/>
      <c r="WX25" s="37"/>
      <c r="WY25" s="37"/>
      <c r="WZ25" s="37"/>
      <c r="XA25" s="37"/>
      <c r="XB25" s="37"/>
      <c r="XC25" s="37"/>
      <c r="XD25" s="37"/>
      <c r="XE25" s="37"/>
      <c r="XF25" s="37"/>
      <c r="XG25" s="37"/>
      <c r="XH25" s="37"/>
      <c r="XI25" s="37"/>
      <c r="XJ25" s="37"/>
      <c r="XK25" s="37"/>
      <c r="XL25" s="37"/>
      <c r="XM25" s="37"/>
      <c r="XN25" s="37"/>
      <c r="XO25" s="37"/>
      <c r="XP25" s="37"/>
      <c r="XQ25" s="37"/>
      <c r="XR25" s="37"/>
      <c r="XS25" s="37"/>
      <c r="XT25" s="37"/>
      <c r="XU25" s="37"/>
      <c r="XV25" s="37"/>
      <c r="XW25" s="37"/>
      <c r="XX25" s="37"/>
      <c r="XY25" s="37"/>
      <c r="XZ25" s="37"/>
      <c r="YA25" s="37"/>
      <c r="YB25" s="37"/>
      <c r="YC25" s="37"/>
      <c r="YD25" s="37"/>
      <c r="YE25" s="37"/>
      <c r="YF25" s="37"/>
      <c r="YG25" s="37"/>
      <c r="YH25" s="37"/>
      <c r="YI25" s="37"/>
      <c r="YJ25" s="37"/>
      <c r="YK25" s="37"/>
      <c r="YL25" s="37"/>
      <c r="YM25" s="37"/>
      <c r="YN25" s="37"/>
      <c r="YO25" s="37"/>
      <c r="YP25" s="37"/>
      <c r="YQ25" s="37"/>
      <c r="YR25" s="37"/>
      <c r="YS25" s="37"/>
      <c r="YT25" s="37"/>
      <c r="YU25" s="37"/>
      <c r="YV25" s="37"/>
      <c r="YW25" s="37"/>
      <c r="YX25" s="37"/>
      <c r="YY25" s="37"/>
      <c r="YZ25" s="37"/>
      <c r="ZA25" s="37"/>
      <c r="ZB25" s="37"/>
      <c r="ZC25" s="37"/>
      <c r="ZD25" s="37"/>
      <c r="ZE25" s="37"/>
      <c r="ZF25" s="37"/>
      <c r="ZG25" s="37"/>
      <c r="ZH25" s="37"/>
      <c r="ZI25" s="37"/>
      <c r="ZJ25" s="37"/>
      <c r="ZK25" s="37"/>
      <c r="ZL25" s="37"/>
      <c r="ZM25" s="37"/>
      <c r="ZN25" s="37"/>
      <c r="ZO25" s="37"/>
      <c r="ZP25" s="37"/>
      <c r="ZQ25" s="37"/>
      <c r="ZR25" s="37"/>
      <c r="ZS25" s="37"/>
      <c r="ZT25" s="37"/>
      <c r="ZU25" s="37"/>
      <c r="ZV25" s="37"/>
      <c r="ZW25" s="37"/>
      <c r="ZX25" s="37"/>
      <c r="ZY25" s="37"/>
      <c r="ZZ25" s="37"/>
      <c r="AAA25" s="37"/>
      <c r="AAB25" s="37"/>
      <c r="AAC25" s="37"/>
      <c r="AAD25" s="37"/>
      <c r="AAE25" s="37"/>
      <c r="AAF25" s="37"/>
      <c r="AAG25" s="37"/>
      <c r="AAH25" s="37"/>
      <c r="AAI25" s="37"/>
      <c r="AAJ25" s="37"/>
      <c r="AAK25" s="37"/>
      <c r="AAL25" s="37"/>
      <c r="AAM25" s="37"/>
      <c r="AAN25" s="37"/>
      <c r="AAO25" s="37"/>
      <c r="AAP25" s="37"/>
      <c r="AAQ25" s="37"/>
      <c r="AAR25" s="37"/>
      <c r="AAS25" s="37"/>
      <c r="AAT25" s="37"/>
      <c r="AAU25" s="37"/>
      <c r="AAV25" s="37"/>
      <c r="AAW25" s="37"/>
      <c r="AAX25" s="37"/>
      <c r="AAY25" s="37"/>
      <c r="AAZ25" s="37"/>
      <c r="ABA25" s="37"/>
      <c r="ABB25" s="37"/>
      <c r="ABC25" s="37"/>
      <c r="ABD25" s="37"/>
      <c r="ABE25" s="37"/>
      <c r="ABF25" s="37"/>
      <c r="ABG25" s="37"/>
      <c r="ABH25" s="37"/>
      <c r="ABI25" s="37"/>
      <c r="ABJ25" s="37"/>
      <c r="ABK25" s="37"/>
      <c r="ABL25" s="37"/>
      <c r="ABM25" s="37"/>
      <c r="ABN25" s="37"/>
      <c r="ABO25" s="37"/>
      <c r="ABP25" s="37"/>
      <c r="ABQ25" s="37"/>
      <c r="ABR25" s="37"/>
      <c r="ABS25" s="37"/>
      <c r="ABT25" s="37"/>
      <c r="ABU25" s="37"/>
      <c r="ABV25" s="37"/>
      <c r="ABW25" s="37"/>
      <c r="ABX25" s="37"/>
      <c r="ABY25" s="37"/>
      <c r="ABZ25" s="37"/>
      <c r="ACA25" s="37"/>
      <c r="ACB25" s="37"/>
      <c r="ACC25" s="37"/>
      <c r="ACD25" s="37"/>
      <c r="ACE25" s="37"/>
      <c r="ACF25" s="37"/>
      <c r="ACG25" s="37"/>
      <c r="ACH25" s="37"/>
      <c r="ACI25" s="37"/>
      <c r="ACJ25" s="37"/>
      <c r="ACK25" s="37"/>
      <c r="ACL25" s="37"/>
      <c r="ACM25" s="37"/>
      <c r="ACN25" s="37"/>
      <c r="ACO25" s="37"/>
      <c r="ACP25" s="37"/>
      <c r="ACQ25" s="37"/>
      <c r="ACR25" s="37"/>
      <c r="ACS25" s="37"/>
      <c r="ACT25" s="37"/>
      <c r="ACU25" s="37"/>
      <c r="ACV25" s="37"/>
      <c r="ACW25" s="37"/>
      <c r="ACX25" s="37"/>
      <c r="ACY25" s="37"/>
      <c r="ACZ25" s="37"/>
      <c r="ADA25" s="37"/>
      <c r="ADB25" s="37"/>
      <c r="ADC25" s="37"/>
      <c r="ADD25" s="37"/>
      <c r="ADE25" s="37"/>
      <c r="ADF25" s="37"/>
      <c r="ADG25" s="37"/>
      <c r="ADH25" s="37"/>
      <c r="ADI25" s="37"/>
      <c r="ADJ25" s="37"/>
      <c r="ADK25" s="37"/>
      <c r="ADL25" s="37"/>
      <c r="ADM25" s="37"/>
      <c r="ADN25" s="37"/>
      <c r="ADO25" s="37"/>
      <c r="ADP25" s="37"/>
      <c r="ADQ25" s="37"/>
      <c r="ADR25" s="37"/>
      <c r="ADS25" s="37"/>
      <c r="ADT25" s="37"/>
      <c r="ADU25" s="37"/>
      <c r="ADV25" s="37"/>
      <c r="ADW25" s="37"/>
      <c r="ADX25" s="37"/>
      <c r="ADY25" s="37"/>
      <c r="ADZ25" s="37"/>
      <c r="AEA25" s="37"/>
      <c r="AEB25" s="37"/>
      <c r="AEC25" s="37"/>
      <c r="AED25" s="37"/>
      <c r="AEE25" s="37"/>
      <c r="AEF25" s="37"/>
      <c r="AEG25" s="37"/>
      <c r="AEH25" s="37"/>
      <c r="AEI25" s="37"/>
      <c r="AEJ25" s="37"/>
      <c r="AEK25" s="37"/>
      <c r="AEL25" s="37"/>
      <c r="AEM25" s="37"/>
      <c r="AEN25" s="37"/>
      <c r="AEO25" s="37"/>
      <c r="AEP25" s="37"/>
      <c r="AEQ25" s="37"/>
      <c r="AER25" s="37"/>
      <c r="AES25" s="37"/>
      <c r="AET25" s="37"/>
      <c r="AEU25" s="37"/>
      <c r="AEV25" s="37"/>
      <c r="AEW25" s="37"/>
      <c r="AEX25" s="37"/>
      <c r="AEY25" s="37"/>
      <c r="AEZ25" s="37"/>
      <c r="AFA25" s="37"/>
      <c r="AFB25" s="37"/>
      <c r="AFC25" s="37"/>
      <c r="AFD25" s="37"/>
      <c r="AFE25" s="37"/>
      <c r="AFF25" s="37"/>
      <c r="AFG25" s="37"/>
      <c r="AFH25" s="37"/>
      <c r="AFI25" s="37"/>
      <c r="AFJ25" s="37"/>
      <c r="AFK25" s="37"/>
      <c r="AFL25" s="37"/>
      <c r="AFM25" s="37"/>
      <c r="AFN25" s="37"/>
      <c r="AFO25" s="37"/>
      <c r="AFP25" s="37"/>
      <c r="AFQ25" s="37"/>
      <c r="AFR25" s="37"/>
      <c r="AFS25" s="37"/>
      <c r="AFT25" s="37"/>
      <c r="AFU25" s="37"/>
      <c r="AFV25" s="37"/>
      <c r="AFW25" s="37"/>
      <c r="AFX25" s="37"/>
      <c r="AFY25" s="37"/>
      <c r="AFZ25" s="37"/>
      <c r="AGA25" s="37"/>
      <c r="AGB25" s="37"/>
      <c r="AGC25" s="37"/>
      <c r="AGD25" s="37"/>
      <c r="AGE25" s="37"/>
      <c r="AGF25" s="37"/>
      <c r="AGG25" s="37"/>
      <c r="AGH25" s="37"/>
      <c r="AGI25" s="37"/>
      <c r="AGJ25" s="37"/>
      <c r="AGK25" s="37"/>
      <c r="AGL25" s="37"/>
      <c r="AGM25" s="37"/>
      <c r="AGN25" s="37"/>
      <c r="AGO25" s="37"/>
      <c r="AGP25" s="37"/>
      <c r="AGQ25" s="37"/>
      <c r="AGR25" s="37"/>
      <c r="AGS25" s="37"/>
      <c r="AGT25" s="37"/>
      <c r="AGU25" s="37"/>
      <c r="AGV25" s="37"/>
      <c r="AGW25" s="37"/>
      <c r="AGX25" s="37"/>
      <c r="AGY25" s="37"/>
      <c r="AGZ25" s="37"/>
      <c r="AHA25" s="37"/>
      <c r="AHB25" s="37"/>
      <c r="AHC25" s="37"/>
      <c r="AHD25" s="37"/>
      <c r="AHE25" s="37"/>
      <c r="AHF25" s="37"/>
      <c r="AHG25" s="37"/>
      <c r="AHH25" s="37"/>
      <c r="AHI25" s="37"/>
      <c r="AHJ25" s="37"/>
      <c r="AHK25" s="37"/>
      <c r="AHL25" s="37"/>
      <c r="AHM25" s="37"/>
      <c r="AHN25" s="37"/>
      <c r="AHO25" s="37"/>
      <c r="AHP25" s="37"/>
      <c r="AHQ25" s="37"/>
      <c r="AHR25" s="37"/>
      <c r="AHS25" s="37"/>
      <c r="AHT25" s="37"/>
      <c r="AHU25" s="37"/>
      <c r="AHV25" s="37"/>
      <c r="AHW25" s="37"/>
      <c r="AHX25" s="37"/>
      <c r="AHY25" s="37"/>
      <c r="AHZ25" s="37"/>
      <c r="AIA25" s="37"/>
      <c r="AIB25" s="37"/>
      <c r="AIC25" s="37"/>
      <c r="AID25" s="37"/>
      <c r="AIE25" s="37"/>
      <c r="AIF25" s="37"/>
      <c r="AIG25" s="37"/>
      <c r="AIH25" s="37"/>
      <c r="AII25" s="37"/>
      <c r="AIJ25" s="37"/>
      <c r="AIK25" s="37"/>
      <c r="AIL25" s="37"/>
      <c r="AIM25" s="37"/>
      <c r="AIN25" s="37"/>
      <c r="AIO25" s="37"/>
      <c r="AIP25" s="37"/>
      <c r="AIQ25" s="37"/>
      <c r="AIR25" s="37"/>
      <c r="AIS25" s="37"/>
      <c r="AIT25" s="37"/>
      <c r="AIU25" s="37"/>
      <c r="AIV25" s="37"/>
      <c r="AIW25" s="37"/>
      <c r="AIX25" s="37"/>
      <c r="AIY25" s="37"/>
      <c r="AIZ25" s="37"/>
      <c r="AJA25" s="37"/>
      <c r="AJB25" s="37"/>
      <c r="AJC25" s="37"/>
      <c r="AJD25" s="37"/>
      <c r="AJE25" s="37"/>
      <c r="AJF25" s="37"/>
      <c r="AJG25" s="37"/>
      <c r="AJH25" s="37"/>
      <c r="AJI25" s="37"/>
      <c r="AJJ25" s="37"/>
      <c r="AJK25" s="37"/>
      <c r="AJL25" s="37"/>
      <c r="AJM25" s="37"/>
      <c r="AJN25" s="37"/>
      <c r="AJO25" s="37"/>
      <c r="AJP25" s="37"/>
      <c r="AJQ25" s="37"/>
      <c r="AJR25" s="37"/>
    </row>
    <row r="26" spans="1:954" s="38" customFormat="1" x14ac:dyDescent="0.2">
      <c r="A26" s="34"/>
      <c r="B26" s="35"/>
      <c r="C26" s="36"/>
      <c r="D26" s="36"/>
      <c r="E26" s="36"/>
      <c r="F26" s="36"/>
      <c r="G26" s="46"/>
      <c r="H26" s="45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  <c r="AJQ26" s="37"/>
      <c r="AJR26" s="37"/>
    </row>
    <row r="27" spans="1:954" s="38" customFormat="1" x14ac:dyDescent="0.2">
      <c r="A27" s="34"/>
      <c r="B27" s="35"/>
      <c r="C27" s="36"/>
      <c r="D27" s="36"/>
      <c r="E27" s="36"/>
      <c r="F27" s="36"/>
      <c r="G27" s="46"/>
      <c r="H27" s="45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37"/>
      <c r="SD27" s="37"/>
      <c r="SE27" s="37"/>
      <c r="SF27" s="37"/>
      <c r="SG27" s="37"/>
      <c r="SH27" s="37"/>
      <c r="SI27" s="37"/>
      <c r="SJ27" s="37"/>
      <c r="SK27" s="37"/>
      <c r="SL27" s="37"/>
      <c r="SM27" s="37"/>
      <c r="SN27" s="37"/>
      <c r="SO27" s="37"/>
      <c r="SP27" s="37"/>
      <c r="SQ27" s="37"/>
      <c r="SR27" s="37"/>
      <c r="SS27" s="37"/>
      <c r="ST27" s="37"/>
      <c r="SU27" s="37"/>
      <c r="SV27" s="37"/>
      <c r="SW27" s="37"/>
      <c r="SX27" s="37"/>
      <c r="SY27" s="37"/>
      <c r="SZ27" s="37"/>
      <c r="TA27" s="37"/>
      <c r="TB27" s="37"/>
      <c r="TC27" s="37"/>
      <c r="TD27" s="37"/>
      <c r="TE27" s="37"/>
      <c r="TF27" s="37"/>
      <c r="TG27" s="37"/>
      <c r="TH27" s="37"/>
      <c r="TI27" s="37"/>
      <c r="TJ27" s="37"/>
      <c r="TK27" s="37"/>
      <c r="TL27" s="37"/>
      <c r="TM27" s="37"/>
      <c r="TN27" s="37"/>
      <c r="TO27" s="37"/>
      <c r="TP27" s="37"/>
      <c r="TQ27" s="37"/>
      <c r="TR27" s="37"/>
      <c r="TS27" s="37"/>
      <c r="TT27" s="37"/>
      <c r="TU27" s="37"/>
      <c r="TV27" s="37"/>
      <c r="TW27" s="37"/>
      <c r="TX27" s="37"/>
      <c r="TY27" s="37"/>
      <c r="TZ27" s="37"/>
      <c r="UA27" s="37"/>
      <c r="UB27" s="37"/>
      <c r="UC27" s="37"/>
      <c r="UD27" s="37"/>
      <c r="UE27" s="37"/>
      <c r="UF27" s="37"/>
      <c r="UG27" s="37"/>
      <c r="UH27" s="37"/>
      <c r="UI27" s="37"/>
      <c r="UJ27" s="37"/>
      <c r="UK27" s="37"/>
      <c r="UL27" s="37"/>
      <c r="UM27" s="37"/>
      <c r="UN27" s="37"/>
      <c r="UO27" s="37"/>
      <c r="UP27" s="37"/>
      <c r="UQ27" s="37"/>
      <c r="UR27" s="37"/>
      <c r="US27" s="37"/>
      <c r="UT27" s="37"/>
      <c r="UU27" s="37"/>
      <c r="UV27" s="37"/>
      <c r="UW27" s="37"/>
      <c r="UX27" s="37"/>
      <c r="UY27" s="37"/>
      <c r="UZ27" s="37"/>
      <c r="VA27" s="37"/>
      <c r="VB27" s="37"/>
      <c r="VC27" s="37"/>
      <c r="VD27" s="37"/>
      <c r="VE27" s="37"/>
      <c r="VF27" s="37"/>
      <c r="VG27" s="37"/>
      <c r="VH27" s="37"/>
      <c r="VI27" s="37"/>
      <c r="VJ27" s="37"/>
      <c r="VK27" s="37"/>
      <c r="VL27" s="37"/>
      <c r="VM27" s="37"/>
      <c r="VN27" s="37"/>
      <c r="VO27" s="37"/>
      <c r="VP27" s="37"/>
      <c r="VQ27" s="37"/>
      <c r="VR27" s="37"/>
      <c r="VS27" s="37"/>
      <c r="VT27" s="37"/>
      <c r="VU27" s="37"/>
      <c r="VV27" s="37"/>
      <c r="VW27" s="37"/>
      <c r="VX27" s="37"/>
      <c r="VY27" s="37"/>
      <c r="VZ27" s="37"/>
      <c r="WA27" s="37"/>
      <c r="WB27" s="37"/>
      <c r="WC27" s="37"/>
      <c r="WD27" s="37"/>
      <c r="WE27" s="37"/>
      <c r="WF27" s="37"/>
      <c r="WG27" s="37"/>
      <c r="WH27" s="37"/>
      <c r="WI27" s="37"/>
      <c r="WJ27" s="37"/>
      <c r="WK27" s="37"/>
      <c r="WL27" s="37"/>
      <c r="WM27" s="37"/>
      <c r="WN27" s="37"/>
      <c r="WO27" s="37"/>
      <c r="WP27" s="37"/>
      <c r="WQ27" s="37"/>
      <c r="WR27" s="37"/>
      <c r="WS27" s="37"/>
      <c r="WT27" s="37"/>
      <c r="WU27" s="37"/>
      <c r="WV27" s="37"/>
      <c r="WW27" s="37"/>
      <c r="WX27" s="37"/>
      <c r="WY27" s="37"/>
      <c r="WZ27" s="37"/>
      <c r="XA27" s="37"/>
      <c r="XB27" s="37"/>
      <c r="XC27" s="37"/>
      <c r="XD27" s="37"/>
      <c r="XE27" s="37"/>
      <c r="XF27" s="37"/>
      <c r="XG27" s="37"/>
      <c r="XH27" s="37"/>
      <c r="XI27" s="37"/>
      <c r="XJ27" s="37"/>
      <c r="XK27" s="37"/>
      <c r="XL27" s="37"/>
      <c r="XM27" s="37"/>
      <c r="XN27" s="37"/>
      <c r="XO27" s="37"/>
      <c r="XP27" s="37"/>
      <c r="XQ27" s="37"/>
      <c r="XR27" s="37"/>
      <c r="XS27" s="37"/>
      <c r="XT27" s="37"/>
      <c r="XU27" s="37"/>
      <c r="XV27" s="37"/>
      <c r="XW27" s="37"/>
      <c r="XX27" s="37"/>
      <c r="XY27" s="37"/>
      <c r="XZ27" s="37"/>
      <c r="YA27" s="37"/>
      <c r="YB27" s="37"/>
      <c r="YC27" s="37"/>
      <c r="YD27" s="37"/>
      <c r="YE27" s="37"/>
      <c r="YF27" s="37"/>
      <c r="YG27" s="37"/>
      <c r="YH27" s="37"/>
      <c r="YI27" s="37"/>
      <c r="YJ27" s="37"/>
      <c r="YK27" s="37"/>
      <c r="YL27" s="37"/>
      <c r="YM27" s="37"/>
      <c r="YN27" s="37"/>
      <c r="YO27" s="37"/>
      <c r="YP27" s="37"/>
      <c r="YQ27" s="37"/>
      <c r="YR27" s="37"/>
      <c r="YS27" s="37"/>
      <c r="YT27" s="37"/>
      <c r="YU27" s="37"/>
      <c r="YV27" s="37"/>
      <c r="YW27" s="37"/>
      <c r="YX27" s="37"/>
      <c r="YY27" s="37"/>
      <c r="YZ27" s="37"/>
      <c r="ZA27" s="37"/>
      <c r="ZB27" s="37"/>
      <c r="ZC27" s="37"/>
      <c r="ZD27" s="37"/>
      <c r="ZE27" s="37"/>
      <c r="ZF27" s="37"/>
      <c r="ZG27" s="37"/>
      <c r="ZH27" s="37"/>
      <c r="ZI27" s="37"/>
      <c r="ZJ27" s="37"/>
      <c r="ZK27" s="37"/>
      <c r="ZL27" s="37"/>
      <c r="ZM27" s="37"/>
      <c r="ZN27" s="37"/>
      <c r="ZO27" s="37"/>
      <c r="ZP27" s="37"/>
      <c r="ZQ27" s="37"/>
      <c r="ZR27" s="37"/>
      <c r="ZS27" s="37"/>
      <c r="ZT27" s="37"/>
      <c r="ZU27" s="37"/>
      <c r="ZV27" s="37"/>
      <c r="ZW27" s="37"/>
      <c r="ZX27" s="37"/>
      <c r="ZY27" s="37"/>
      <c r="ZZ27" s="37"/>
      <c r="AAA27" s="37"/>
      <c r="AAB27" s="37"/>
      <c r="AAC27" s="37"/>
      <c r="AAD27" s="37"/>
      <c r="AAE27" s="37"/>
      <c r="AAF27" s="37"/>
      <c r="AAG27" s="37"/>
      <c r="AAH27" s="37"/>
      <c r="AAI27" s="37"/>
      <c r="AAJ27" s="37"/>
      <c r="AAK27" s="37"/>
      <c r="AAL27" s="37"/>
      <c r="AAM27" s="37"/>
      <c r="AAN27" s="37"/>
      <c r="AAO27" s="37"/>
      <c r="AAP27" s="37"/>
      <c r="AAQ27" s="37"/>
      <c r="AAR27" s="37"/>
      <c r="AAS27" s="37"/>
      <c r="AAT27" s="37"/>
      <c r="AAU27" s="37"/>
      <c r="AAV27" s="37"/>
      <c r="AAW27" s="37"/>
      <c r="AAX27" s="37"/>
      <c r="AAY27" s="37"/>
      <c r="AAZ27" s="37"/>
      <c r="ABA27" s="37"/>
      <c r="ABB27" s="37"/>
      <c r="ABC27" s="37"/>
      <c r="ABD27" s="37"/>
      <c r="ABE27" s="37"/>
      <c r="ABF27" s="37"/>
      <c r="ABG27" s="37"/>
      <c r="ABH27" s="37"/>
      <c r="ABI27" s="37"/>
      <c r="ABJ27" s="37"/>
      <c r="ABK27" s="37"/>
      <c r="ABL27" s="37"/>
      <c r="ABM27" s="37"/>
      <c r="ABN27" s="37"/>
      <c r="ABO27" s="37"/>
      <c r="ABP27" s="37"/>
      <c r="ABQ27" s="37"/>
      <c r="ABR27" s="37"/>
      <c r="ABS27" s="37"/>
      <c r="ABT27" s="37"/>
      <c r="ABU27" s="37"/>
      <c r="ABV27" s="37"/>
      <c r="ABW27" s="37"/>
      <c r="ABX27" s="37"/>
      <c r="ABY27" s="37"/>
      <c r="ABZ27" s="37"/>
      <c r="ACA27" s="37"/>
      <c r="ACB27" s="37"/>
      <c r="ACC27" s="37"/>
      <c r="ACD27" s="37"/>
      <c r="ACE27" s="37"/>
      <c r="ACF27" s="37"/>
      <c r="ACG27" s="37"/>
      <c r="ACH27" s="37"/>
      <c r="ACI27" s="37"/>
      <c r="ACJ27" s="37"/>
      <c r="ACK27" s="37"/>
      <c r="ACL27" s="37"/>
      <c r="ACM27" s="37"/>
      <c r="ACN27" s="37"/>
      <c r="ACO27" s="37"/>
      <c r="ACP27" s="37"/>
      <c r="ACQ27" s="37"/>
      <c r="ACR27" s="37"/>
      <c r="ACS27" s="37"/>
      <c r="ACT27" s="37"/>
      <c r="ACU27" s="37"/>
      <c r="ACV27" s="37"/>
      <c r="ACW27" s="37"/>
      <c r="ACX27" s="37"/>
      <c r="ACY27" s="37"/>
      <c r="ACZ27" s="37"/>
      <c r="ADA27" s="37"/>
      <c r="ADB27" s="37"/>
      <c r="ADC27" s="37"/>
      <c r="ADD27" s="37"/>
      <c r="ADE27" s="37"/>
      <c r="ADF27" s="37"/>
      <c r="ADG27" s="37"/>
      <c r="ADH27" s="37"/>
      <c r="ADI27" s="37"/>
      <c r="ADJ27" s="37"/>
      <c r="ADK27" s="37"/>
      <c r="ADL27" s="37"/>
      <c r="ADM27" s="37"/>
      <c r="ADN27" s="37"/>
      <c r="ADO27" s="37"/>
      <c r="ADP27" s="37"/>
      <c r="ADQ27" s="37"/>
      <c r="ADR27" s="37"/>
      <c r="ADS27" s="37"/>
      <c r="ADT27" s="37"/>
      <c r="ADU27" s="37"/>
      <c r="ADV27" s="37"/>
      <c r="ADW27" s="37"/>
      <c r="ADX27" s="37"/>
      <c r="ADY27" s="37"/>
      <c r="ADZ27" s="37"/>
      <c r="AEA27" s="37"/>
      <c r="AEB27" s="37"/>
      <c r="AEC27" s="37"/>
      <c r="AED27" s="37"/>
      <c r="AEE27" s="37"/>
      <c r="AEF27" s="37"/>
      <c r="AEG27" s="37"/>
      <c r="AEH27" s="37"/>
      <c r="AEI27" s="37"/>
      <c r="AEJ27" s="37"/>
      <c r="AEK27" s="37"/>
      <c r="AEL27" s="37"/>
      <c r="AEM27" s="37"/>
      <c r="AEN27" s="37"/>
      <c r="AEO27" s="37"/>
      <c r="AEP27" s="37"/>
      <c r="AEQ27" s="37"/>
      <c r="AER27" s="37"/>
      <c r="AES27" s="37"/>
      <c r="AET27" s="37"/>
      <c r="AEU27" s="37"/>
      <c r="AEV27" s="37"/>
      <c r="AEW27" s="37"/>
      <c r="AEX27" s="37"/>
      <c r="AEY27" s="37"/>
      <c r="AEZ27" s="37"/>
      <c r="AFA27" s="37"/>
      <c r="AFB27" s="37"/>
      <c r="AFC27" s="37"/>
      <c r="AFD27" s="37"/>
      <c r="AFE27" s="37"/>
      <c r="AFF27" s="37"/>
      <c r="AFG27" s="37"/>
      <c r="AFH27" s="37"/>
      <c r="AFI27" s="37"/>
      <c r="AFJ27" s="37"/>
      <c r="AFK27" s="37"/>
      <c r="AFL27" s="37"/>
      <c r="AFM27" s="37"/>
      <c r="AFN27" s="37"/>
      <c r="AFO27" s="37"/>
      <c r="AFP27" s="37"/>
      <c r="AFQ27" s="37"/>
      <c r="AFR27" s="37"/>
      <c r="AFS27" s="37"/>
      <c r="AFT27" s="37"/>
      <c r="AFU27" s="37"/>
      <c r="AFV27" s="37"/>
      <c r="AFW27" s="37"/>
      <c r="AFX27" s="37"/>
      <c r="AFY27" s="37"/>
      <c r="AFZ27" s="37"/>
      <c r="AGA27" s="37"/>
      <c r="AGB27" s="37"/>
      <c r="AGC27" s="37"/>
      <c r="AGD27" s="37"/>
      <c r="AGE27" s="37"/>
      <c r="AGF27" s="37"/>
      <c r="AGG27" s="37"/>
      <c r="AGH27" s="37"/>
      <c r="AGI27" s="37"/>
      <c r="AGJ27" s="37"/>
      <c r="AGK27" s="37"/>
      <c r="AGL27" s="37"/>
      <c r="AGM27" s="37"/>
      <c r="AGN27" s="37"/>
      <c r="AGO27" s="37"/>
      <c r="AGP27" s="37"/>
      <c r="AGQ27" s="37"/>
      <c r="AGR27" s="37"/>
      <c r="AGS27" s="37"/>
      <c r="AGT27" s="37"/>
      <c r="AGU27" s="37"/>
      <c r="AGV27" s="37"/>
      <c r="AGW27" s="37"/>
      <c r="AGX27" s="37"/>
      <c r="AGY27" s="37"/>
      <c r="AGZ27" s="37"/>
      <c r="AHA27" s="37"/>
      <c r="AHB27" s="37"/>
      <c r="AHC27" s="37"/>
      <c r="AHD27" s="37"/>
      <c r="AHE27" s="37"/>
      <c r="AHF27" s="37"/>
      <c r="AHG27" s="37"/>
      <c r="AHH27" s="37"/>
      <c r="AHI27" s="37"/>
      <c r="AHJ27" s="37"/>
      <c r="AHK27" s="37"/>
      <c r="AHL27" s="37"/>
      <c r="AHM27" s="37"/>
      <c r="AHN27" s="37"/>
      <c r="AHO27" s="37"/>
      <c r="AHP27" s="37"/>
      <c r="AHQ27" s="37"/>
      <c r="AHR27" s="37"/>
      <c r="AHS27" s="37"/>
      <c r="AHT27" s="37"/>
      <c r="AHU27" s="37"/>
      <c r="AHV27" s="37"/>
      <c r="AHW27" s="37"/>
      <c r="AHX27" s="37"/>
      <c r="AHY27" s="37"/>
      <c r="AHZ27" s="37"/>
      <c r="AIA27" s="37"/>
      <c r="AIB27" s="37"/>
      <c r="AIC27" s="37"/>
      <c r="AID27" s="37"/>
      <c r="AIE27" s="37"/>
      <c r="AIF27" s="37"/>
      <c r="AIG27" s="37"/>
      <c r="AIH27" s="37"/>
      <c r="AII27" s="37"/>
      <c r="AIJ27" s="37"/>
      <c r="AIK27" s="37"/>
      <c r="AIL27" s="37"/>
      <c r="AIM27" s="37"/>
      <c r="AIN27" s="37"/>
      <c r="AIO27" s="37"/>
      <c r="AIP27" s="37"/>
      <c r="AIQ27" s="37"/>
      <c r="AIR27" s="37"/>
      <c r="AIS27" s="37"/>
      <c r="AIT27" s="37"/>
      <c r="AIU27" s="37"/>
      <c r="AIV27" s="37"/>
      <c r="AIW27" s="37"/>
      <c r="AIX27" s="37"/>
      <c r="AIY27" s="37"/>
      <c r="AIZ27" s="37"/>
      <c r="AJA27" s="37"/>
      <c r="AJB27" s="37"/>
      <c r="AJC27" s="37"/>
      <c r="AJD27" s="37"/>
      <c r="AJE27" s="37"/>
      <c r="AJF27" s="37"/>
      <c r="AJG27" s="37"/>
      <c r="AJH27" s="37"/>
      <c r="AJI27" s="37"/>
      <c r="AJJ27" s="37"/>
      <c r="AJK27" s="37"/>
      <c r="AJL27" s="37"/>
      <c r="AJM27" s="37"/>
      <c r="AJN27" s="37"/>
      <c r="AJO27" s="37"/>
      <c r="AJP27" s="37"/>
      <c r="AJQ27" s="37"/>
      <c r="AJR27" s="37"/>
    </row>
    <row r="28" spans="1:954" s="38" customFormat="1" x14ac:dyDescent="0.2">
      <c r="A28" s="34"/>
      <c r="B28" s="35"/>
      <c r="C28" s="36"/>
      <c r="D28" s="36"/>
      <c r="E28" s="36"/>
      <c r="F28" s="36"/>
      <c r="G28" s="46"/>
      <c r="H28" s="45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  <c r="VM28" s="37"/>
      <c r="VN28" s="37"/>
      <c r="VO28" s="37"/>
      <c r="VP28" s="37"/>
      <c r="VQ28" s="37"/>
      <c r="VR28" s="37"/>
      <c r="VS28" s="37"/>
      <c r="VT28" s="37"/>
      <c r="VU28" s="37"/>
      <c r="VV28" s="37"/>
      <c r="VW28" s="37"/>
      <c r="VX28" s="37"/>
      <c r="VY28" s="37"/>
      <c r="VZ28" s="37"/>
      <c r="WA28" s="37"/>
      <c r="WB28" s="37"/>
      <c r="WC28" s="37"/>
      <c r="WD28" s="37"/>
      <c r="WE28" s="37"/>
      <c r="WF28" s="37"/>
      <c r="WG28" s="37"/>
      <c r="WH28" s="37"/>
      <c r="WI28" s="37"/>
      <c r="WJ28" s="37"/>
      <c r="WK28" s="37"/>
      <c r="WL28" s="37"/>
      <c r="WM28" s="37"/>
      <c r="WN28" s="37"/>
      <c r="WO28" s="37"/>
      <c r="WP28" s="37"/>
      <c r="WQ28" s="37"/>
      <c r="WR28" s="37"/>
      <c r="WS28" s="37"/>
      <c r="WT28" s="37"/>
      <c r="WU28" s="37"/>
      <c r="WV28" s="37"/>
      <c r="WW28" s="37"/>
      <c r="WX28" s="37"/>
      <c r="WY28" s="37"/>
      <c r="WZ28" s="37"/>
      <c r="XA28" s="37"/>
      <c r="XB28" s="37"/>
      <c r="XC28" s="37"/>
      <c r="XD28" s="37"/>
      <c r="XE28" s="37"/>
      <c r="XF28" s="37"/>
      <c r="XG28" s="37"/>
      <c r="XH28" s="37"/>
      <c r="XI28" s="37"/>
      <c r="XJ28" s="37"/>
      <c r="XK28" s="37"/>
      <c r="XL28" s="37"/>
      <c r="XM28" s="37"/>
      <c r="XN28" s="37"/>
      <c r="XO28" s="37"/>
      <c r="XP28" s="37"/>
      <c r="XQ28" s="37"/>
      <c r="XR28" s="37"/>
      <c r="XS28" s="37"/>
      <c r="XT28" s="37"/>
      <c r="XU28" s="37"/>
      <c r="XV28" s="37"/>
      <c r="XW28" s="37"/>
      <c r="XX28" s="37"/>
      <c r="XY28" s="37"/>
      <c r="XZ28" s="37"/>
      <c r="YA28" s="37"/>
      <c r="YB28" s="37"/>
      <c r="YC28" s="37"/>
      <c r="YD28" s="37"/>
      <c r="YE28" s="37"/>
      <c r="YF28" s="37"/>
      <c r="YG28" s="37"/>
      <c r="YH28" s="37"/>
      <c r="YI28" s="37"/>
      <c r="YJ28" s="37"/>
      <c r="YK28" s="37"/>
      <c r="YL28" s="37"/>
      <c r="YM28" s="37"/>
      <c r="YN28" s="37"/>
      <c r="YO28" s="37"/>
      <c r="YP28" s="37"/>
      <c r="YQ28" s="37"/>
      <c r="YR28" s="37"/>
      <c r="YS28" s="37"/>
      <c r="YT28" s="37"/>
      <c r="YU28" s="37"/>
      <c r="YV28" s="37"/>
      <c r="YW28" s="37"/>
      <c r="YX28" s="37"/>
      <c r="YY28" s="37"/>
      <c r="YZ28" s="37"/>
      <c r="ZA28" s="37"/>
      <c r="ZB28" s="37"/>
      <c r="ZC28" s="37"/>
      <c r="ZD28" s="37"/>
      <c r="ZE28" s="37"/>
      <c r="ZF28" s="37"/>
      <c r="ZG28" s="37"/>
      <c r="ZH28" s="37"/>
      <c r="ZI28" s="37"/>
      <c r="ZJ28" s="37"/>
      <c r="ZK28" s="37"/>
      <c r="ZL28" s="37"/>
      <c r="ZM28" s="37"/>
      <c r="ZN28" s="37"/>
      <c r="ZO28" s="37"/>
      <c r="ZP28" s="37"/>
      <c r="ZQ28" s="37"/>
      <c r="ZR28" s="37"/>
      <c r="ZS28" s="37"/>
      <c r="ZT28" s="37"/>
      <c r="ZU28" s="37"/>
      <c r="ZV28" s="37"/>
      <c r="ZW28" s="37"/>
      <c r="ZX28" s="37"/>
      <c r="ZY28" s="37"/>
      <c r="ZZ28" s="37"/>
      <c r="AAA28" s="37"/>
      <c r="AAB28" s="37"/>
      <c r="AAC28" s="37"/>
      <c r="AAD28" s="37"/>
      <c r="AAE28" s="37"/>
      <c r="AAF28" s="37"/>
      <c r="AAG28" s="37"/>
      <c r="AAH28" s="37"/>
      <c r="AAI28" s="37"/>
      <c r="AAJ28" s="37"/>
      <c r="AAK28" s="37"/>
      <c r="AAL28" s="37"/>
      <c r="AAM28" s="37"/>
      <c r="AAN28" s="37"/>
      <c r="AAO28" s="37"/>
      <c r="AAP28" s="37"/>
      <c r="AAQ28" s="37"/>
      <c r="AAR28" s="37"/>
      <c r="AAS28" s="37"/>
      <c r="AAT28" s="37"/>
      <c r="AAU28" s="37"/>
      <c r="AAV28" s="37"/>
      <c r="AAW28" s="37"/>
      <c r="AAX28" s="37"/>
      <c r="AAY28" s="37"/>
      <c r="AAZ28" s="37"/>
      <c r="ABA28" s="37"/>
      <c r="ABB28" s="37"/>
      <c r="ABC28" s="37"/>
      <c r="ABD28" s="37"/>
      <c r="ABE28" s="37"/>
      <c r="ABF28" s="37"/>
      <c r="ABG28" s="37"/>
      <c r="ABH28" s="37"/>
      <c r="ABI28" s="37"/>
      <c r="ABJ28" s="37"/>
      <c r="ABK28" s="37"/>
      <c r="ABL28" s="37"/>
      <c r="ABM28" s="37"/>
      <c r="ABN28" s="37"/>
      <c r="ABO28" s="37"/>
      <c r="ABP28" s="37"/>
      <c r="ABQ28" s="37"/>
      <c r="ABR28" s="37"/>
      <c r="ABS28" s="37"/>
      <c r="ABT28" s="37"/>
      <c r="ABU28" s="37"/>
      <c r="ABV28" s="37"/>
      <c r="ABW28" s="37"/>
      <c r="ABX28" s="37"/>
      <c r="ABY28" s="37"/>
      <c r="ABZ28" s="37"/>
      <c r="ACA28" s="37"/>
      <c r="ACB28" s="37"/>
      <c r="ACC28" s="37"/>
      <c r="ACD28" s="37"/>
      <c r="ACE28" s="37"/>
      <c r="ACF28" s="37"/>
      <c r="ACG28" s="37"/>
      <c r="ACH28" s="37"/>
      <c r="ACI28" s="37"/>
      <c r="ACJ28" s="37"/>
      <c r="ACK28" s="37"/>
      <c r="ACL28" s="37"/>
      <c r="ACM28" s="37"/>
      <c r="ACN28" s="37"/>
      <c r="ACO28" s="37"/>
      <c r="ACP28" s="37"/>
      <c r="ACQ28" s="37"/>
      <c r="ACR28" s="37"/>
      <c r="ACS28" s="37"/>
      <c r="ACT28" s="37"/>
      <c r="ACU28" s="37"/>
      <c r="ACV28" s="37"/>
      <c r="ACW28" s="37"/>
      <c r="ACX28" s="37"/>
      <c r="ACY28" s="37"/>
      <c r="ACZ28" s="37"/>
      <c r="ADA28" s="37"/>
      <c r="ADB28" s="37"/>
      <c r="ADC28" s="37"/>
      <c r="ADD28" s="37"/>
      <c r="ADE28" s="37"/>
      <c r="ADF28" s="37"/>
      <c r="ADG28" s="37"/>
      <c r="ADH28" s="37"/>
      <c r="ADI28" s="37"/>
      <c r="ADJ28" s="37"/>
      <c r="ADK28" s="37"/>
      <c r="ADL28" s="37"/>
      <c r="ADM28" s="37"/>
      <c r="ADN28" s="37"/>
      <c r="ADO28" s="37"/>
      <c r="ADP28" s="37"/>
      <c r="ADQ28" s="37"/>
      <c r="ADR28" s="37"/>
      <c r="ADS28" s="37"/>
      <c r="ADT28" s="37"/>
      <c r="ADU28" s="37"/>
      <c r="ADV28" s="37"/>
      <c r="ADW28" s="37"/>
      <c r="ADX28" s="37"/>
      <c r="ADY28" s="37"/>
      <c r="ADZ28" s="37"/>
      <c r="AEA28" s="37"/>
      <c r="AEB28" s="37"/>
      <c r="AEC28" s="37"/>
      <c r="AED28" s="37"/>
      <c r="AEE28" s="37"/>
      <c r="AEF28" s="37"/>
      <c r="AEG28" s="37"/>
      <c r="AEH28" s="37"/>
      <c r="AEI28" s="37"/>
      <c r="AEJ28" s="37"/>
      <c r="AEK28" s="37"/>
      <c r="AEL28" s="37"/>
      <c r="AEM28" s="37"/>
      <c r="AEN28" s="37"/>
      <c r="AEO28" s="37"/>
      <c r="AEP28" s="37"/>
      <c r="AEQ28" s="37"/>
      <c r="AER28" s="37"/>
      <c r="AES28" s="37"/>
      <c r="AET28" s="37"/>
      <c r="AEU28" s="37"/>
      <c r="AEV28" s="37"/>
      <c r="AEW28" s="37"/>
      <c r="AEX28" s="37"/>
      <c r="AEY28" s="37"/>
      <c r="AEZ28" s="37"/>
      <c r="AFA28" s="37"/>
      <c r="AFB28" s="37"/>
      <c r="AFC28" s="37"/>
      <c r="AFD28" s="37"/>
      <c r="AFE28" s="37"/>
      <c r="AFF28" s="37"/>
      <c r="AFG28" s="37"/>
      <c r="AFH28" s="37"/>
      <c r="AFI28" s="37"/>
      <c r="AFJ28" s="37"/>
      <c r="AFK28" s="37"/>
      <c r="AFL28" s="37"/>
      <c r="AFM28" s="37"/>
      <c r="AFN28" s="37"/>
      <c r="AFO28" s="37"/>
      <c r="AFP28" s="37"/>
      <c r="AFQ28" s="37"/>
      <c r="AFR28" s="37"/>
      <c r="AFS28" s="37"/>
      <c r="AFT28" s="37"/>
      <c r="AFU28" s="37"/>
      <c r="AFV28" s="37"/>
      <c r="AFW28" s="37"/>
      <c r="AFX28" s="37"/>
      <c r="AFY28" s="37"/>
      <c r="AFZ28" s="37"/>
      <c r="AGA28" s="37"/>
      <c r="AGB28" s="37"/>
      <c r="AGC28" s="37"/>
      <c r="AGD28" s="37"/>
      <c r="AGE28" s="37"/>
      <c r="AGF28" s="37"/>
      <c r="AGG28" s="37"/>
      <c r="AGH28" s="37"/>
      <c r="AGI28" s="37"/>
      <c r="AGJ28" s="37"/>
      <c r="AGK28" s="37"/>
      <c r="AGL28" s="37"/>
      <c r="AGM28" s="37"/>
      <c r="AGN28" s="37"/>
      <c r="AGO28" s="37"/>
      <c r="AGP28" s="37"/>
      <c r="AGQ28" s="37"/>
      <c r="AGR28" s="37"/>
      <c r="AGS28" s="37"/>
      <c r="AGT28" s="37"/>
      <c r="AGU28" s="37"/>
      <c r="AGV28" s="37"/>
      <c r="AGW28" s="37"/>
      <c r="AGX28" s="37"/>
      <c r="AGY28" s="37"/>
      <c r="AGZ28" s="37"/>
      <c r="AHA28" s="37"/>
      <c r="AHB28" s="37"/>
      <c r="AHC28" s="37"/>
      <c r="AHD28" s="37"/>
      <c r="AHE28" s="37"/>
      <c r="AHF28" s="37"/>
      <c r="AHG28" s="37"/>
      <c r="AHH28" s="37"/>
      <c r="AHI28" s="37"/>
      <c r="AHJ28" s="37"/>
      <c r="AHK28" s="37"/>
      <c r="AHL28" s="37"/>
      <c r="AHM28" s="37"/>
      <c r="AHN28" s="37"/>
      <c r="AHO28" s="37"/>
      <c r="AHP28" s="37"/>
      <c r="AHQ28" s="37"/>
      <c r="AHR28" s="37"/>
      <c r="AHS28" s="37"/>
      <c r="AHT28" s="37"/>
      <c r="AHU28" s="37"/>
      <c r="AHV28" s="37"/>
      <c r="AHW28" s="37"/>
      <c r="AHX28" s="37"/>
      <c r="AHY28" s="37"/>
      <c r="AHZ28" s="37"/>
      <c r="AIA28" s="37"/>
      <c r="AIB28" s="37"/>
      <c r="AIC28" s="37"/>
      <c r="AID28" s="37"/>
      <c r="AIE28" s="37"/>
      <c r="AIF28" s="37"/>
      <c r="AIG28" s="37"/>
      <c r="AIH28" s="37"/>
      <c r="AII28" s="37"/>
      <c r="AIJ28" s="37"/>
      <c r="AIK28" s="37"/>
      <c r="AIL28" s="37"/>
      <c r="AIM28" s="37"/>
      <c r="AIN28" s="37"/>
      <c r="AIO28" s="37"/>
      <c r="AIP28" s="37"/>
      <c r="AIQ28" s="37"/>
      <c r="AIR28" s="37"/>
      <c r="AIS28" s="37"/>
      <c r="AIT28" s="37"/>
      <c r="AIU28" s="37"/>
      <c r="AIV28" s="37"/>
      <c r="AIW28" s="37"/>
      <c r="AIX28" s="37"/>
      <c r="AIY28" s="37"/>
      <c r="AIZ28" s="37"/>
      <c r="AJA28" s="37"/>
      <c r="AJB28" s="37"/>
      <c r="AJC28" s="37"/>
      <c r="AJD28" s="37"/>
      <c r="AJE28" s="37"/>
      <c r="AJF28" s="37"/>
      <c r="AJG28" s="37"/>
      <c r="AJH28" s="37"/>
      <c r="AJI28" s="37"/>
      <c r="AJJ28" s="37"/>
      <c r="AJK28" s="37"/>
      <c r="AJL28" s="37"/>
      <c r="AJM28" s="37"/>
      <c r="AJN28" s="37"/>
      <c r="AJO28" s="37"/>
      <c r="AJP28" s="37"/>
      <c r="AJQ28" s="37"/>
      <c r="AJR28" s="37"/>
    </row>
    <row r="29" spans="1:954" s="38" customFormat="1" x14ac:dyDescent="0.2">
      <c r="A29" s="34"/>
      <c r="B29" s="35"/>
      <c r="C29" s="36"/>
      <c r="D29" s="36"/>
      <c r="E29" s="36"/>
      <c r="F29" s="36"/>
      <c r="G29" s="46"/>
      <c r="H29" s="45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  <c r="AJQ29" s="37"/>
      <c r="AJR29" s="37"/>
    </row>
    <row r="30" spans="1:954" s="38" customFormat="1" x14ac:dyDescent="0.2">
      <c r="A30" s="34"/>
      <c r="B30" s="35"/>
      <c r="C30" s="36"/>
      <c r="D30" s="36"/>
      <c r="E30" s="36"/>
      <c r="F30" s="36"/>
      <c r="G30" s="46"/>
      <c r="H30" s="45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  <c r="VM30" s="37"/>
      <c r="VN30" s="37"/>
      <c r="VO30" s="37"/>
      <c r="VP30" s="37"/>
      <c r="VQ30" s="37"/>
      <c r="VR30" s="37"/>
      <c r="VS30" s="37"/>
      <c r="VT30" s="37"/>
      <c r="VU30" s="37"/>
      <c r="VV30" s="37"/>
      <c r="VW30" s="37"/>
      <c r="VX30" s="37"/>
      <c r="VY30" s="37"/>
      <c r="VZ30" s="37"/>
      <c r="WA30" s="37"/>
      <c r="WB30" s="37"/>
      <c r="WC30" s="37"/>
      <c r="WD30" s="37"/>
      <c r="WE30" s="37"/>
      <c r="WF30" s="37"/>
      <c r="WG30" s="37"/>
      <c r="WH30" s="37"/>
      <c r="WI30" s="37"/>
      <c r="WJ30" s="37"/>
      <c r="WK30" s="37"/>
      <c r="WL30" s="37"/>
      <c r="WM30" s="37"/>
      <c r="WN30" s="37"/>
      <c r="WO30" s="37"/>
      <c r="WP30" s="37"/>
      <c r="WQ30" s="37"/>
      <c r="WR30" s="37"/>
      <c r="WS30" s="37"/>
      <c r="WT30" s="37"/>
      <c r="WU30" s="37"/>
      <c r="WV30" s="37"/>
      <c r="WW30" s="37"/>
      <c r="WX30" s="37"/>
      <c r="WY30" s="37"/>
      <c r="WZ30" s="37"/>
      <c r="XA30" s="37"/>
      <c r="XB30" s="37"/>
      <c r="XC30" s="37"/>
      <c r="XD30" s="37"/>
      <c r="XE30" s="37"/>
      <c r="XF30" s="37"/>
      <c r="XG30" s="37"/>
      <c r="XH30" s="37"/>
      <c r="XI30" s="37"/>
      <c r="XJ30" s="37"/>
      <c r="XK30" s="37"/>
      <c r="XL30" s="37"/>
      <c r="XM30" s="37"/>
      <c r="XN30" s="37"/>
      <c r="XO30" s="37"/>
      <c r="XP30" s="37"/>
      <c r="XQ30" s="37"/>
      <c r="XR30" s="37"/>
      <c r="XS30" s="37"/>
      <c r="XT30" s="37"/>
      <c r="XU30" s="37"/>
      <c r="XV30" s="37"/>
      <c r="XW30" s="37"/>
      <c r="XX30" s="37"/>
      <c r="XY30" s="37"/>
      <c r="XZ30" s="37"/>
      <c r="YA30" s="37"/>
      <c r="YB30" s="37"/>
      <c r="YC30" s="37"/>
      <c r="YD30" s="37"/>
      <c r="YE30" s="37"/>
      <c r="YF30" s="37"/>
      <c r="YG30" s="37"/>
      <c r="YH30" s="37"/>
      <c r="YI30" s="37"/>
      <c r="YJ30" s="37"/>
      <c r="YK30" s="37"/>
      <c r="YL30" s="37"/>
      <c r="YM30" s="37"/>
      <c r="YN30" s="37"/>
      <c r="YO30" s="37"/>
      <c r="YP30" s="37"/>
      <c r="YQ30" s="37"/>
      <c r="YR30" s="37"/>
      <c r="YS30" s="37"/>
      <c r="YT30" s="37"/>
      <c r="YU30" s="37"/>
      <c r="YV30" s="37"/>
      <c r="YW30" s="37"/>
      <c r="YX30" s="37"/>
      <c r="YY30" s="37"/>
      <c r="YZ30" s="37"/>
      <c r="ZA30" s="37"/>
      <c r="ZB30" s="37"/>
      <c r="ZC30" s="37"/>
      <c r="ZD30" s="37"/>
      <c r="ZE30" s="37"/>
      <c r="ZF30" s="37"/>
      <c r="ZG30" s="37"/>
      <c r="ZH30" s="37"/>
      <c r="ZI30" s="37"/>
      <c r="ZJ30" s="37"/>
      <c r="ZK30" s="37"/>
      <c r="ZL30" s="37"/>
      <c r="ZM30" s="37"/>
      <c r="ZN30" s="37"/>
      <c r="ZO30" s="37"/>
      <c r="ZP30" s="37"/>
      <c r="ZQ30" s="37"/>
      <c r="ZR30" s="37"/>
      <c r="ZS30" s="37"/>
      <c r="ZT30" s="37"/>
      <c r="ZU30" s="37"/>
      <c r="ZV30" s="37"/>
      <c r="ZW30" s="37"/>
      <c r="ZX30" s="37"/>
      <c r="ZY30" s="37"/>
      <c r="ZZ30" s="37"/>
      <c r="AAA30" s="37"/>
      <c r="AAB30" s="37"/>
      <c r="AAC30" s="37"/>
      <c r="AAD30" s="37"/>
      <c r="AAE30" s="37"/>
      <c r="AAF30" s="37"/>
      <c r="AAG30" s="37"/>
      <c r="AAH30" s="37"/>
      <c r="AAI30" s="37"/>
      <c r="AAJ30" s="37"/>
      <c r="AAK30" s="37"/>
      <c r="AAL30" s="37"/>
      <c r="AAM30" s="37"/>
      <c r="AAN30" s="37"/>
      <c r="AAO30" s="37"/>
      <c r="AAP30" s="37"/>
      <c r="AAQ30" s="37"/>
      <c r="AAR30" s="37"/>
      <c r="AAS30" s="37"/>
      <c r="AAT30" s="37"/>
      <c r="AAU30" s="37"/>
      <c r="AAV30" s="37"/>
      <c r="AAW30" s="37"/>
      <c r="AAX30" s="37"/>
      <c r="AAY30" s="37"/>
      <c r="AAZ30" s="37"/>
      <c r="ABA30" s="37"/>
      <c r="ABB30" s="37"/>
      <c r="ABC30" s="37"/>
      <c r="ABD30" s="37"/>
      <c r="ABE30" s="37"/>
      <c r="ABF30" s="37"/>
      <c r="ABG30" s="37"/>
      <c r="ABH30" s="37"/>
      <c r="ABI30" s="37"/>
      <c r="ABJ30" s="37"/>
      <c r="ABK30" s="37"/>
      <c r="ABL30" s="37"/>
      <c r="ABM30" s="37"/>
      <c r="ABN30" s="37"/>
      <c r="ABO30" s="37"/>
      <c r="ABP30" s="37"/>
      <c r="ABQ30" s="37"/>
      <c r="ABR30" s="37"/>
      <c r="ABS30" s="37"/>
      <c r="ABT30" s="37"/>
      <c r="ABU30" s="37"/>
      <c r="ABV30" s="37"/>
      <c r="ABW30" s="37"/>
      <c r="ABX30" s="37"/>
      <c r="ABY30" s="37"/>
      <c r="ABZ30" s="37"/>
      <c r="ACA30" s="37"/>
      <c r="ACB30" s="37"/>
      <c r="ACC30" s="37"/>
      <c r="ACD30" s="37"/>
      <c r="ACE30" s="37"/>
      <c r="ACF30" s="37"/>
      <c r="ACG30" s="37"/>
      <c r="ACH30" s="37"/>
      <c r="ACI30" s="37"/>
      <c r="ACJ30" s="37"/>
      <c r="ACK30" s="37"/>
      <c r="ACL30" s="37"/>
      <c r="ACM30" s="37"/>
      <c r="ACN30" s="37"/>
      <c r="ACO30" s="37"/>
      <c r="ACP30" s="37"/>
      <c r="ACQ30" s="37"/>
      <c r="ACR30" s="37"/>
      <c r="ACS30" s="37"/>
      <c r="ACT30" s="37"/>
      <c r="ACU30" s="37"/>
      <c r="ACV30" s="37"/>
      <c r="ACW30" s="37"/>
      <c r="ACX30" s="37"/>
      <c r="ACY30" s="37"/>
      <c r="ACZ30" s="37"/>
      <c r="ADA30" s="37"/>
      <c r="ADB30" s="37"/>
      <c r="ADC30" s="37"/>
      <c r="ADD30" s="37"/>
      <c r="ADE30" s="37"/>
      <c r="ADF30" s="37"/>
      <c r="ADG30" s="37"/>
      <c r="ADH30" s="37"/>
      <c r="ADI30" s="37"/>
      <c r="ADJ30" s="37"/>
      <c r="ADK30" s="37"/>
      <c r="ADL30" s="37"/>
      <c r="ADM30" s="37"/>
      <c r="ADN30" s="37"/>
      <c r="ADO30" s="37"/>
      <c r="ADP30" s="37"/>
      <c r="ADQ30" s="37"/>
      <c r="ADR30" s="37"/>
      <c r="ADS30" s="37"/>
      <c r="ADT30" s="37"/>
      <c r="ADU30" s="37"/>
      <c r="ADV30" s="37"/>
      <c r="ADW30" s="37"/>
      <c r="ADX30" s="37"/>
      <c r="ADY30" s="37"/>
      <c r="ADZ30" s="37"/>
      <c r="AEA30" s="37"/>
      <c r="AEB30" s="37"/>
      <c r="AEC30" s="37"/>
      <c r="AED30" s="37"/>
      <c r="AEE30" s="37"/>
      <c r="AEF30" s="37"/>
      <c r="AEG30" s="37"/>
      <c r="AEH30" s="37"/>
      <c r="AEI30" s="37"/>
      <c r="AEJ30" s="37"/>
      <c r="AEK30" s="37"/>
      <c r="AEL30" s="37"/>
      <c r="AEM30" s="37"/>
      <c r="AEN30" s="37"/>
      <c r="AEO30" s="37"/>
      <c r="AEP30" s="37"/>
      <c r="AEQ30" s="37"/>
      <c r="AER30" s="37"/>
      <c r="AES30" s="37"/>
      <c r="AET30" s="37"/>
      <c r="AEU30" s="37"/>
      <c r="AEV30" s="37"/>
      <c r="AEW30" s="37"/>
      <c r="AEX30" s="37"/>
      <c r="AEY30" s="37"/>
      <c r="AEZ30" s="37"/>
      <c r="AFA30" s="37"/>
      <c r="AFB30" s="37"/>
      <c r="AFC30" s="37"/>
      <c r="AFD30" s="37"/>
      <c r="AFE30" s="37"/>
      <c r="AFF30" s="37"/>
      <c r="AFG30" s="37"/>
      <c r="AFH30" s="37"/>
      <c r="AFI30" s="37"/>
      <c r="AFJ30" s="37"/>
      <c r="AFK30" s="37"/>
      <c r="AFL30" s="37"/>
      <c r="AFM30" s="37"/>
      <c r="AFN30" s="37"/>
      <c r="AFO30" s="37"/>
      <c r="AFP30" s="37"/>
      <c r="AFQ30" s="37"/>
      <c r="AFR30" s="37"/>
      <c r="AFS30" s="37"/>
      <c r="AFT30" s="37"/>
      <c r="AFU30" s="37"/>
      <c r="AFV30" s="37"/>
      <c r="AFW30" s="37"/>
      <c r="AFX30" s="37"/>
      <c r="AFY30" s="37"/>
      <c r="AFZ30" s="37"/>
      <c r="AGA30" s="37"/>
      <c r="AGB30" s="37"/>
      <c r="AGC30" s="37"/>
      <c r="AGD30" s="37"/>
      <c r="AGE30" s="37"/>
      <c r="AGF30" s="37"/>
      <c r="AGG30" s="37"/>
      <c r="AGH30" s="37"/>
      <c r="AGI30" s="37"/>
      <c r="AGJ30" s="37"/>
      <c r="AGK30" s="37"/>
      <c r="AGL30" s="37"/>
      <c r="AGM30" s="37"/>
      <c r="AGN30" s="37"/>
      <c r="AGO30" s="37"/>
      <c r="AGP30" s="37"/>
      <c r="AGQ30" s="37"/>
      <c r="AGR30" s="37"/>
      <c r="AGS30" s="37"/>
      <c r="AGT30" s="37"/>
      <c r="AGU30" s="37"/>
      <c r="AGV30" s="37"/>
      <c r="AGW30" s="37"/>
      <c r="AGX30" s="37"/>
      <c r="AGY30" s="37"/>
      <c r="AGZ30" s="37"/>
      <c r="AHA30" s="37"/>
      <c r="AHB30" s="37"/>
      <c r="AHC30" s="37"/>
      <c r="AHD30" s="37"/>
      <c r="AHE30" s="37"/>
      <c r="AHF30" s="37"/>
      <c r="AHG30" s="37"/>
      <c r="AHH30" s="37"/>
      <c r="AHI30" s="37"/>
      <c r="AHJ30" s="37"/>
      <c r="AHK30" s="37"/>
      <c r="AHL30" s="37"/>
      <c r="AHM30" s="37"/>
      <c r="AHN30" s="37"/>
      <c r="AHO30" s="37"/>
      <c r="AHP30" s="37"/>
      <c r="AHQ30" s="37"/>
      <c r="AHR30" s="37"/>
      <c r="AHS30" s="37"/>
      <c r="AHT30" s="37"/>
      <c r="AHU30" s="37"/>
      <c r="AHV30" s="37"/>
      <c r="AHW30" s="37"/>
      <c r="AHX30" s="37"/>
      <c r="AHY30" s="37"/>
      <c r="AHZ30" s="37"/>
      <c r="AIA30" s="37"/>
      <c r="AIB30" s="37"/>
      <c r="AIC30" s="37"/>
      <c r="AID30" s="37"/>
      <c r="AIE30" s="37"/>
      <c r="AIF30" s="37"/>
      <c r="AIG30" s="37"/>
      <c r="AIH30" s="37"/>
      <c r="AII30" s="37"/>
      <c r="AIJ30" s="37"/>
      <c r="AIK30" s="37"/>
      <c r="AIL30" s="37"/>
      <c r="AIM30" s="37"/>
      <c r="AIN30" s="37"/>
      <c r="AIO30" s="37"/>
      <c r="AIP30" s="37"/>
      <c r="AIQ30" s="37"/>
      <c r="AIR30" s="37"/>
      <c r="AIS30" s="37"/>
      <c r="AIT30" s="37"/>
      <c r="AIU30" s="37"/>
      <c r="AIV30" s="37"/>
      <c r="AIW30" s="37"/>
      <c r="AIX30" s="37"/>
      <c r="AIY30" s="37"/>
      <c r="AIZ30" s="37"/>
      <c r="AJA30" s="37"/>
      <c r="AJB30" s="37"/>
      <c r="AJC30" s="37"/>
      <c r="AJD30" s="37"/>
      <c r="AJE30" s="37"/>
      <c r="AJF30" s="37"/>
      <c r="AJG30" s="37"/>
      <c r="AJH30" s="37"/>
      <c r="AJI30" s="37"/>
      <c r="AJJ30" s="37"/>
      <c r="AJK30" s="37"/>
      <c r="AJL30" s="37"/>
      <c r="AJM30" s="37"/>
      <c r="AJN30" s="37"/>
      <c r="AJO30" s="37"/>
      <c r="AJP30" s="37"/>
      <c r="AJQ30" s="37"/>
      <c r="AJR30" s="37"/>
    </row>
    <row r="31" spans="1:954" s="38" customFormat="1" x14ac:dyDescent="0.2">
      <c r="A31" s="34"/>
      <c r="B31" s="35"/>
      <c r="C31" s="36"/>
      <c r="D31" s="36"/>
      <c r="E31" s="36"/>
      <c r="F31" s="36"/>
      <c r="G31" s="46"/>
      <c r="H31" s="45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  <c r="VM31" s="37"/>
      <c r="VN31" s="37"/>
      <c r="VO31" s="37"/>
      <c r="VP31" s="37"/>
      <c r="VQ31" s="37"/>
      <c r="VR31" s="37"/>
      <c r="VS31" s="37"/>
      <c r="VT31" s="37"/>
      <c r="VU31" s="37"/>
      <c r="VV31" s="37"/>
      <c r="VW31" s="37"/>
      <c r="VX31" s="37"/>
      <c r="VY31" s="37"/>
      <c r="VZ31" s="37"/>
      <c r="WA31" s="37"/>
      <c r="WB31" s="37"/>
      <c r="WC31" s="37"/>
      <c r="WD31" s="37"/>
      <c r="WE31" s="37"/>
      <c r="WF31" s="37"/>
      <c r="WG31" s="37"/>
      <c r="WH31" s="37"/>
      <c r="WI31" s="37"/>
      <c r="WJ31" s="37"/>
      <c r="WK31" s="37"/>
      <c r="WL31" s="37"/>
      <c r="WM31" s="37"/>
      <c r="WN31" s="37"/>
      <c r="WO31" s="37"/>
      <c r="WP31" s="37"/>
      <c r="WQ31" s="37"/>
      <c r="WR31" s="37"/>
      <c r="WS31" s="37"/>
      <c r="WT31" s="37"/>
      <c r="WU31" s="37"/>
      <c r="WV31" s="37"/>
      <c r="WW31" s="37"/>
      <c r="WX31" s="37"/>
      <c r="WY31" s="37"/>
      <c r="WZ31" s="37"/>
      <c r="XA31" s="37"/>
      <c r="XB31" s="37"/>
      <c r="XC31" s="37"/>
      <c r="XD31" s="37"/>
      <c r="XE31" s="37"/>
      <c r="XF31" s="37"/>
      <c r="XG31" s="37"/>
      <c r="XH31" s="37"/>
      <c r="XI31" s="37"/>
      <c r="XJ31" s="37"/>
      <c r="XK31" s="37"/>
      <c r="XL31" s="37"/>
      <c r="XM31" s="37"/>
      <c r="XN31" s="37"/>
      <c r="XO31" s="37"/>
      <c r="XP31" s="37"/>
      <c r="XQ31" s="37"/>
      <c r="XR31" s="37"/>
      <c r="XS31" s="37"/>
      <c r="XT31" s="37"/>
      <c r="XU31" s="37"/>
      <c r="XV31" s="37"/>
      <c r="XW31" s="37"/>
      <c r="XX31" s="37"/>
      <c r="XY31" s="37"/>
      <c r="XZ31" s="37"/>
      <c r="YA31" s="37"/>
      <c r="YB31" s="37"/>
      <c r="YC31" s="37"/>
      <c r="YD31" s="37"/>
      <c r="YE31" s="37"/>
      <c r="YF31" s="37"/>
      <c r="YG31" s="37"/>
      <c r="YH31" s="37"/>
      <c r="YI31" s="37"/>
      <c r="YJ31" s="37"/>
      <c r="YK31" s="37"/>
      <c r="YL31" s="37"/>
      <c r="YM31" s="37"/>
      <c r="YN31" s="37"/>
      <c r="YO31" s="37"/>
      <c r="YP31" s="37"/>
      <c r="YQ31" s="37"/>
      <c r="YR31" s="37"/>
      <c r="YS31" s="37"/>
      <c r="YT31" s="37"/>
      <c r="YU31" s="37"/>
      <c r="YV31" s="37"/>
      <c r="YW31" s="37"/>
      <c r="YX31" s="37"/>
      <c r="YY31" s="37"/>
      <c r="YZ31" s="37"/>
      <c r="ZA31" s="37"/>
      <c r="ZB31" s="37"/>
      <c r="ZC31" s="37"/>
      <c r="ZD31" s="37"/>
      <c r="ZE31" s="37"/>
      <c r="ZF31" s="37"/>
      <c r="ZG31" s="37"/>
      <c r="ZH31" s="37"/>
      <c r="ZI31" s="37"/>
      <c r="ZJ31" s="37"/>
      <c r="ZK31" s="37"/>
      <c r="ZL31" s="37"/>
      <c r="ZM31" s="37"/>
      <c r="ZN31" s="37"/>
      <c r="ZO31" s="37"/>
      <c r="ZP31" s="37"/>
      <c r="ZQ31" s="37"/>
      <c r="ZR31" s="37"/>
      <c r="ZS31" s="37"/>
      <c r="ZT31" s="37"/>
      <c r="ZU31" s="37"/>
      <c r="ZV31" s="37"/>
      <c r="ZW31" s="37"/>
      <c r="ZX31" s="37"/>
      <c r="ZY31" s="37"/>
      <c r="ZZ31" s="37"/>
      <c r="AAA31" s="37"/>
      <c r="AAB31" s="37"/>
      <c r="AAC31" s="37"/>
      <c r="AAD31" s="37"/>
      <c r="AAE31" s="37"/>
      <c r="AAF31" s="37"/>
      <c r="AAG31" s="37"/>
      <c r="AAH31" s="37"/>
      <c r="AAI31" s="37"/>
      <c r="AAJ31" s="37"/>
      <c r="AAK31" s="37"/>
      <c r="AAL31" s="37"/>
      <c r="AAM31" s="37"/>
      <c r="AAN31" s="37"/>
      <c r="AAO31" s="37"/>
      <c r="AAP31" s="37"/>
      <c r="AAQ31" s="37"/>
      <c r="AAR31" s="37"/>
      <c r="AAS31" s="37"/>
      <c r="AAT31" s="37"/>
      <c r="AAU31" s="37"/>
      <c r="AAV31" s="37"/>
      <c r="AAW31" s="37"/>
      <c r="AAX31" s="37"/>
      <c r="AAY31" s="37"/>
      <c r="AAZ31" s="37"/>
      <c r="ABA31" s="37"/>
      <c r="ABB31" s="37"/>
      <c r="ABC31" s="37"/>
      <c r="ABD31" s="37"/>
      <c r="ABE31" s="37"/>
      <c r="ABF31" s="37"/>
      <c r="ABG31" s="37"/>
      <c r="ABH31" s="37"/>
      <c r="ABI31" s="37"/>
      <c r="ABJ31" s="37"/>
      <c r="ABK31" s="37"/>
      <c r="ABL31" s="37"/>
      <c r="ABM31" s="37"/>
      <c r="ABN31" s="37"/>
      <c r="ABO31" s="37"/>
      <c r="ABP31" s="37"/>
      <c r="ABQ31" s="37"/>
      <c r="ABR31" s="37"/>
      <c r="ABS31" s="37"/>
      <c r="ABT31" s="37"/>
      <c r="ABU31" s="37"/>
      <c r="ABV31" s="37"/>
      <c r="ABW31" s="37"/>
      <c r="ABX31" s="37"/>
      <c r="ABY31" s="37"/>
      <c r="ABZ31" s="37"/>
      <c r="ACA31" s="37"/>
      <c r="ACB31" s="37"/>
      <c r="ACC31" s="37"/>
      <c r="ACD31" s="37"/>
      <c r="ACE31" s="37"/>
      <c r="ACF31" s="37"/>
      <c r="ACG31" s="37"/>
      <c r="ACH31" s="37"/>
      <c r="ACI31" s="37"/>
      <c r="ACJ31" s="37"/>
      <c r="ACK31" s="37"/>
      <c r="ACL31" s="37"/>
      <c r="ACM31" s="37"/>
      <c r="ACN31" s="37"/>
      <c r="ACO31" s="37"/>
      <c r="ACP31" s="37"/>
      <c r="ACQ31" s="37"/>
      <c r="ACR31" s="37"/>
      <c r="ACS31" s="37"/>
      <c r="ACT31" s="37"/>
      <c r="ACU31" s="37"/>
      <c r="ACV31" s="37"/>
      <c r="ACW31" s="37"/>
      <c r="ACX31" s="37"/>
      <c r="ACY31" s="37"/>
      <c r="ACZ31" s="37"/>
      <c r="ADA31" s="37"/>
      <c r="ADB31" s="37"/>
      <c r="ADC31" s="37"/>
      <c r="ADD31" s="37"/>
      <c r="ADE31" s="37"/>
      <c r="ADF31" s="37"/>
      <c r="ADG31" s="37"/>
      <c r="ADH31" s="37"/>
      <c r="ADI31" s="37"/>
      <c r="ADJ31" s="37"/>
      <c r="ADK31" s="37"/>
      <c r="ADL31" s="37"/>
      <c r="ADM31" s="37"/>
      <c r="ADN31" s="37"/>
      <c r="ADO31" s="37"/>
      <c r="ADP31" s="37"/>
      <c r="ADQ31" s="37"/>
      <c r="ADR31" s="37"/>
      <c r="ADS31" s="37"/>
      <c r="ADT31" s="37"/>
      <c r="ADU31" s="37"/>
      <c r="ADV31" s="37"/>
      <c r="ADW31" s="37"/>
      <c r="ADX31" s="37"/>
      <c r="ADY31" s="37"/>
      <c r="ADZ31" s="37"/>
      <c r="AEA31" s="37"/>
      <c r="AEB31" s="37"/>
      <c r="AEC31" s="37"/>
      <c r="AED31" s="37"/>
      <c r="AEE31" s="37"/>
      <c r="AEF31" s="37"/>
      <c r="AEG31" s="37"/>
      <c r="AEH31" s="37"/>
      <c r="AEI31" s="37"/>
      <c r="AEJ31" s="37"/>
      <c r="AEK31" s="37"/>
      <c r="AEL31" s="37"/>
      <c r="AEM31" s="37"/>
      <c r="AEN31" s="37"/>
      <c r="AEO31" s="37"/>
      <c r="AEP31" s="37"/>
      <c r="AEQ31" s="37"/>
      <c r="AER31" s="37"/>
      <c r="AES31" s="37"/>
      <c r="AET31" s="37"/>
      <c r="AEU31" s="37"/>
      <c r="AEV31" s="37"/>
      <c r="AEW31" s="37"/>
      <c r="AEX31" s="37"/>
      <c r="AEY31" s="37"/>
      <c r="AEZ31" s="37"/>
      <c r="AFA31" s="37"/>
      <c r="AFB31" s="37"/>
      <c r="AFC31" s="37"/>
      <c r="AFD31" s="37"/>
      <c r="AFE31" s="37"/>
      <c r="AFF31" s="37"/>
      <c r="AFG31" s="37"/>
      <c r="AFH31" s="37"/>
      <c r="AFI31" s="37"/>
      <c r="AFJ31" s="37"/>
      <c r="AFK31" s="37"/>
      <c r="AFL31" s="37"/>
      <c r="AFM31" s="37"/>
      <c r="AFN31" s="37"/>
      <c r="AFO31" s="37"/>
      <c r="AFP31" s="37"/>
      <c r="AFQ31" s="37"/>
      <c r="AFR31" s="37"/>
      <c r="AFS31" s="37"/>
      <c r="AFT31" s="37"/>
      <c r="AFU31" s="37"/>
      <c r="AFV31" s="37"/>
      <c r="AFW31" s="37"/>
      <c r="AFX31" s="37"/>
      <c r="AFY31" s="37"/>
      <c r="AFZ31" s="37"/>
      <c r="AGA31" s="37"/>
      <c r="AGB31" s="37"/>
      <c r="AGC31" s="37"/>
      <c r="AGD31" s="37"/>
      <c r="AGE31" s="37"/>
      <c r="AGF31" s="37"/>
      <c r="AGG31" s="37"/>
      <c r="AGH31" s="37"/>
      <c r="AGI31" s="37"/>
      <c r="AGJ31" s="37"/>
      <c r="AGK31" s="37"/>
      <c r="AGL31" s="37"/>
      <c r="AGM31" s="37"/>
      <c r="AGN31" s="37"/>
      <c r="AGO31" s="37"/>
      <c r="AGP31" s="37"/>
      <c r="AGQ31" s="37"/>
      <c r="AGR31" s="37"/>
      <c r="AGS31" s="37"/>
      <c r="AGT31" s="37"/>
      <c r="AGU31" s="37"/>
      <c r="AGV31" s="37"/>
      <c r="AGW31" s="37"/>
      <c r="AGX31" s="37"/>
      <c r="AGY31" s="37"/>
      <c r="AGZ31" s="37"/>
      <c r="AHA31" s="37"/>
      <c r="AHB31" s="37"/>
      <c r="AHC31" s="37"/>
      <c r="AHD31" s="37"/>
      <c r="AHE31" s="37"/>
      <c r="AHF31" s="37"/>
      <c r="AHG31" s="37"/>
      <c r="AHH31" s="37"/>
      <c r="AHI31" s="37"/>
      <c r="AHJ31" s="37"/>
      <c r="AHK31" s="37"/>
      <c r="AHL31" s="37"/>
      <c r="AHM31" s="37"/>
      <c r="AHN31" s="37"/>
      <c r="AHO31" s="37"/>
      <c r="AHP31" s="37"/>
      <c r="AHQ31" s="37"/>
      <c r="AHR31" s="37"/>
      <c r="AHS31" s="37"/>
      <c r="AHT31" s="37"/>
      <c r="AHU31" s="37"/>
      <c r="AHV31" s="37"/>
      <c r="AHW31" s="37"/>
      <c r="AHX31" s="37"/>
      <c r="AHY31" s="37"/>
      <c r="AHZ31" s="37"/>
      <c r="AIA31" s="37"/>
      <c r="AIB31" s="37"/>
      <c r="AIC31" s="37"/>
      <c r="AID31" s="37"/>
      <c r="AIE31" s="37"/>
      <c r="AIF31" s="37"/>
      <c r="AIG31" s="37"/>
      <c r="AIH31" s="37"/>
      <c r="AII31" s="37"/>
      <c r="AIJ31" s="37"/>
      <c r="AIK31" s="37"/>
      <c r="AIL31" s="37"/>
      <c r="AIM31" s="37"/>
      <c r="AIN31" s="37"/>
      <c r="AIO31" s="37"/>
      <c r="AIP31" s="37"/>
      <c r="AIQ31" s="37"/>
      <c r="AIR31" s="37"/>
      <c r="AIS31" s="37"/>
      <c r="AIT31" s="37"/>
      <c r="AIU31" s="37"/>
      <c r="AIV31" s="37"/>
      <c r="AIW31" s="37"/>
      <c r="AIX31" s="37"/>
      <c r="AIY31" s="37"/>
      <c r="AIZ31" s="37"/>
      <c r="AJA31" s="37"/>
      <c r="AJB31" s="37"/>
      <c r="AJC31" s="37"/>
      <c r="AJD31" s="37"/>
      <c r="AJE31" s="37"/>
      <c r="AJF31" s="37"/>
      <c r="AJG31" s="37"/>
      <c r="AJH31" s="37"/>
      <c r="AJI31" s="37"/>
      <c r="AJJ31" s="37"/>
      <c r="AJK31" s="37"/>
      <c r="AJL31" s="37"/>
      <c r="AJM31" s="37"/>
      <c r="AJN31" s="37"/>
      <c r="AJO31" s="37"/>
      <c r="AJP31" s="37"/>
      <c r="AJQ31" s="37"/>
      <c r="AJR31" s="37"/>
    </row>
    <row r="32" spans="1:954" s="38" customFormat="1" x14ac:dyDescent="0.2">
      <c r="A32" s="34"/>
      <c r="B32" s="35"/>
      <c r="C32" s="36"/>
      <c r="D32" s="36"/>
      <c r="E32" s="36"/>
      <c r="F32" s="36"/>
      <c r="G32" s="46"/>
      <c r="H32" s="45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  <c r="AJQ32" s="37"/>
      <c r="AJR32" s="37"/>
    </row>
    <row r="33" spans="1:954" s="38" customFormat="1" x14ac:dyDescent="0.2">
      <c r="A33" s="34"/>
      <c r="B33" s="35"/>
      <c r="C33" s="36"/>
      <c r="D33" s="36"/>
      <c r="E33" s="36"/>
      <c r="F33" s="36"/>
      <c r="G33" s="46"/>
      <c r="H33" s="45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  <c r="VM33" s="37"/>
      <c r="VN33" s="37"/>
      <c r="VO33" s="37"/>
      <c r="VP33" s="37"/>
      <c r="VQ33" s="37"/>
      <c r="VR33" s="37"/>
      <c r="VS33" s="37"/>
      <c r="VT33" s="37"/>
      <c r="VU33" s="37"/>
      <c r="VV33" s="37"/>
      <c r="VW33" s="37"/>
      <c r="VX33" s="37"/>
      <c r="VY33" s="37"/>
      <c r="VZ33" s="37"/>
      <c r="WA33" s="37"/>
      <c r="WB33" s="37"/>
      <c r="WC33" s="37"/>
      <c r="WD33" s="37"/>
      <c r="WE33" s="37"/>
      <c r="WF33" s="37"/>
      <c r="WG33" s="37"/>
      <c r="WH33" s="37"/>
      <c r="WI33" s="37"/>
      <c r="WJ33" s="37"/>
      <c r="WK33" s="37"/>
      <c r="WL33" s="37"/>
      <c r="WM33" s="37"/>
      <c r="WN33" s="37"/>
      <c r="WO33" s="37"/>
      <c r="WP33" s="37"/>
      <c r="WQ33" s="37"/>
      <c r="WR33" s="37"/>
      <c r="WS33" s="37"/>
      <c r="WT33" s="37"/>
      <c r="WU33" s="37"/>
      <c r="WV33" s="37"/>
      <c r="WW33" s="37"/>
      <c r="WX33" s="37"/>
      <c r="WY33" s="37"/>
      <c r="WZ33" s="37"/>
      <c r="XA33" s="37"/>
      <c r="XB33" s="37"/>
      <c r="XC33" s="37"/>
      <c r="XD33" s="37"/>
      <c r="XE33" s="37"/>
      <c r="XF33" s="37"/>
      <c r="XG33" s="37"/>
      <c r="XH33" s="37"/>
      <c r="XI33" s="37"/>
      <c r="XJ33" s="37"/>
      <c r="XK33" s="37"/>
      <c r="XL33" s="37"/>
      <c r="XM33" s="37"/>
      <c r="XN33" s="37"/>
      <c r="XO33" s="37"/>
      <c r="XP33" s="37"/>
      <c r="XQ33" s="37"/>
      <c r="XR33" s="37"/>
      <c r="XS33" s="37"/>
      <c r="XT33" s="37"/>
      <c r="XU33" s="37"/>
      <c r="XV33" s="37"/>
      <c r="XW33" s="37"/>
      <c r="XX33" s="37"/>
      <c r="XY33" s="37"/>
      <c r="XZ33" s="37"/>
      <c r="YA33" s="37"/>
      <c r="YB33" s="37"/>
      <c r="YC33" s="37"/>
      <c r="YD33" s="37"/>
      <c r="YE33" s="37"/>
      <c r="YF33" s="37"/>
      <c r="YG33" s="37"/>
      <c r="YH33" s="37"/>
      <c r="YI33" s="37"/>
      <c r="YJ33" s="37"/>
      <c r="YK33" s="37"/>
      <c r="YL33" s="37"/>
      <c r="YM33" s="37"/>
      <c r="YN33" s="37"/>
      <c r="YO33" s="37"/>
      <c r="YP33" s="37"/>
      <c r="YQ33" s="37"/>
      <c r="YR33" s="37"/>
      <c r="YS33" s="37"/>
      <c r="YT33" s="37"/>
      <c r="YU33" s="37"/>
      <c r="YV33" s="37"/>
      <c r="YW33" s="37"/>
      <c r="YX33" s="37"/>
      <c r="YY33" s="37"/>
      <c r="YZ33" s="37"/>
      <c r="ZA33" s="37"/>
      <c r="ZB33" s="37"/>
      <c r="ZC33" s="37"/>
      <c r="ZD33" s="37"/>
      <c r="ZE33" s="37"/>
      <c r="ZF33" s="37"/>
      <c r="ZG33" s="37"/>
      <c r="ZH33" s="37"/>
      <c r="ZI33" s="37"/>
      <c r="ZJ33" s="37"/>
      <c r="ZK33" s="37"/>
      <c r="ZL33" s="37"/>
      <c r="ZM33" s="37"/>
      <c r="ZN33" s="37"/>
      <c r="ZO33" s="37"/>
      <c r="ZP33" s="37"/>
      <c r="ZQ33" s="37"/>
      <c r="ZR33" s="37"/>
      <c r="ZS33" s="37"/>
      <c r="ZT33" s="37"/>
      <c r="ZU33" s="37"/>
      <c r="ZV33" s="37"/>
      <c r="ZW33" s="37"/>
      <c r="ZX33" s="37"/>
      <c r="ZY33" s="37"/>
      <c r="ZZ33" s="37"/>
      <c r="AAA33" s="37"/>
      <c r="AAB33" s="37"/>
      <c r="AAC33" s="37"/>
      <c r="AAD33" s="37"/>
      <c r="AAE33" s="37"/>
      <c r="AAF33" s="37"/>
      <c r="AAG33" s="37"/>
      <c r="AAH33" s="37"/>
      <c r="AAI33" s="37"/>
      <c r="AAJ33" s="37"/>
      <c r="AAK33" s="37"/>
      <c r="AAL33" s="37"/>
      <c r="AAM33" s="37"/>
      <c r="AAN33" s="37"/>
      <c r="AAO33" s="37"/>
      <c r="AAP33" s="37"/>
      <c r="AAQ33" s="37"/>
      <c r="AAR33" s="37"/>
      <c r="AAS33" s="37"/>
      <c r="AAT33" s="37"/>
      <c r="AAU33" s="37"/>
      <c r="AAV33" s="37"/>
      <c r="AAW33" s="37"/>
      <c r="AAX33" s="37"/>
      <c r="AAY33" s="37"/>
      <c r="AAZ33" s="37"/>
      <c r="ABA33" s="37"/>
      <c r="ABB33" s="37"/>
      <c r="ABC33" s="37"/>
      <c r="ABD33" s="37"/>
      <c r="ABE33" s="37"/>
      <c r="ABF33" s="37"/>
      <c r="ABG33" s="37"/>
      <c r="ABH33" s="37"/>
      <c r="ABI33" s="37"/>
      <c r="ABJ33" s="37"/>
      <c r="ABK33" s="37"/>
      <c r="ABL33" s="37"/>
      <c r="ABM33" s="37"/>
      <c r="ABN33" s="37"/>
      <c r="ABO33" s="37"/>
      <c r="ABP33" s="37"/>
      <c r="ABQ33" s="37"/>
      <c r="ABR33" s="37"/>
      <c r="ABS33" s="37"/>
      <c r="ABT33" s="37"/>
      <c r="ABU33" s="37"/>
      <c r="ABV33" s="37"/>
      <c r="ABW33" s="37"/>
      <c r="ABX33" s="37"/>
      <c r="ABY33" s="37"/>
      <c r="ABZ33" s="37"/>
      <c r="ACA33" s="37"/>
      <c r="ACB33" s="37"/>
      <c r="ACC33" s="37"/>
      <c r="ACD33" s="37"/>
      <c r="ACE33" s="37"/>
      <c r="ACF33" s="37"/>
      <c r="ACG33" s="37"/>
      <c r="ACH33" s="37"/>
      <c r="ACI33" s="37"/>
      <c r="ACJ33" s="37"/>
      <c r="ACK33" s="37"/>
      <c r="ACL33" s="37"/>
      <c r="ACM33" s="37"/>
      <c r="ACN33" s="37"/>
      <c r="ACO33" s="37"/>
      <c r="ACP33" s="37"/>
      <c r="ACQ33" s="37"/>
      <c r="ACR33" s="37"/>
      <c r="ACS33" s="37"/>
      <c r="ACT33" s="37"/>
      <c r="ACU33" s="37"/>
      <c r="ACV33" s="37"/>
      <c r="ACW33" s="37"/>
      <c r="ACX33" s="37"/>
      <c r="ACY33" s="37"/>
      <c r="ACZ33" s="37"/>
      <c r="ADA33" s="37"/>
      <c r="ADB33" s="37"/>
      <c r="ADC33" s="37"/>
      <c r="ADD33" s="37"/>
      <c r="ADE33" s="37"/>
      <c r="ADF33" s="37"/>
      <c r="ADG33" s="37"/>
      <c r="ADH33" s="37"/>
      <c r="ADI33" s="37"/>
      <c r="ADJ33" s="37"/>
      <c r="ADK33" s="37"/>
      <c r="ADL33" s="37"/>
      <c r="ADM33" s="37"/>
      <c r="ADN33" s="37"/>
      <c r="ADO33" s="37"/>
      <c r="ADP33" s="37"/>
      <c r="ADQ33" s="37"/>
      <c r="ADR33" s="37"/>
      <c r="ADS33" s="37"/>
      <c r="ADT33" s="37"/>
      <c r="ADU33" s="37"/>
      <c r="ADV33" s="37"/>
      <c r="ADW33" s="37"/>
      <c r="ADX33" s="37"/>
      <c r="ADY33" s="37"/>
      <c r="ADZ33" s="37"/>
      <c r="AEA33" s="37"/>
      <c r="AEB33" s="37"/>
      <c r="AEC33" s="37"/>
      <c r="AED33" s="37"/>
      <c r="AEE33" s="37"/>
      <c r="AEF33" s="37"/>
      <c r="AEG33" s="37"/>
      <c r="AEH33" s="37"/>
      <c r="AEI33" s="37"/>
      <c r="AEJ33" s="37"/>
      <c r="AEK33" s="37"/>
      <c r="AEL33" s="37"/>
      <c r="AEM33" s="37"/>
      <c r="AEN33" s="37"/>
      <c r="AEO33" s="37"/>
      <c r="AEP33" s="37"/>
      <c r="AEQ33" s="37"/>
      <c r="AER33" s="37"/>
      <c r="AES33" s="37"/>
      <c r="AET33" s="37"/>
      <c r="AEU33" s="37"/>
      <c r="AEV33" s="37"/>
      <c r="AEW33" s="37"/>
      <c r="AEX33" s="37"/>
      <c r="AEY33" s="37"/>
      <c r="AEZ33" s="37"/>
      <c r="AFA33" s="37"/>
      <c r="AFB33" s="37"/>
      <c r="AFC33" s="37"/>
      <c r="AFD33" s="37"/>
      <c r="AFE33" s="37"/>
      <c r="AFF33" s="37"/>
      <c r="AFG33" s="37"/>
      <c r="AFH33" s="37"/>
      <c r="AFI33" s="37"/>
      <c r="AFJ33" s="37"/>
      <c r="AFK33" s="37"/>
      <c r="AFL33" s="37"/>
      <c r="AFM33" s="37"/>
      <c r="AFN33" s="37"/>
      <c r="AFO33" s="37"/>
      <c r="AFP33" s="37"/>
      <c r="AFQ33" s="37"/>
      <c r="AFR33" s="37"/>
      <c r="AFS33" s="37"/>
      <c r="AFT33" s="37"/>
      <c r="AFU33" s="37"/>
      <c r="AFV33" s="37"/>
      <c r="AFW33" s="37"/>
      <c r="AFX33" s="37"/>
      <c r="AFY33" s="37"/>
      <c r="AFZ33" s="37"/>
      <c r="AGA33" s="37"/>
      <c r="AGB33" s="37"/>
      <c r="AGC33" s="37"/>
      <c r="AGD33" s="37"/>
      <c r="AGE33" s="37"/>
      <c r="AGF33" s="37"/>
      <c r="AGG33" s="37"/>
      <c r="AGH33" s="37"/>
      <c r="AGI33" s="37"/>
      <c r="AGJ33" s="37"/>
      <c r="AGK33" s="37"/>
      <c r="AGL33" s="37"/>
      <c r="AGM33" s="37"/>
      <c r="AGN33" s="37"/>
      <c r="AGO33" s="37"/>
      <c r="AGP33" s="37"/>
      <c r="AGQ33" s="37"/>
      <c r="AGR33" s="37"/>
      <c r="AGS33" s="37"/>
      <c r="AGT33" s="37"/>
      <c r="AGU33" s="37"/>
      <c r="AGV33" s="37"/>
      <c r="AGW33" s="37"/>
      <c r="AGX33" s="37"/>
      <c r="AGY33" s="37"/>
      <c r="AGZ33" s="37"/>
      <c r="AHA33" s="37"/>
      <c r="AHB33" s="37"/>
      <c r="AHC33" s="37"/>
      <c r="AHD33" s="37"/>
      <c r="AHE33" s="37"/>
      <c r="AHF33" s="37"/>
      <c r="AHG33" s="37"/>
      <c r="AHH33" s="37"/>
      <c r="AHI33" s="37"/>
      <c r="AHJ33" s="37"/>
      <c r="AHK33" s="37"/>
      <c r="AHL33" s="37"/>
      <c r="AHM33" s="37"/>
      <c r="AHN33" s="37"/>
      <c r="AHO33" s="37"/>
      <c r="AHP33" s="37"/>
      <c r="AHQ33" s="37"/>
      <c r="AHR33" s="37"/>
      <c r="AHS33" s="37"/>
      <c r="AHT33" s="37"/>
      <c r="AHU33" s="37"/>
      <c r="AHV33" s="37"/>
      <c r="AHW33" s="37"/>
      <c r="AHX33" s="37"/>
      <c r="AHY33" s="37"/>
      <c r="AHZ33" s="37"/>
      <c r="AIA33" s="37"/>
      <c r="AIB33" s="37"/>
      <c r="AIC33" s="37"/>
      <c r="AID33" s="37"/>
      <c r="AIE33" s="37"/>
      <c r="AIF33" s="37"/>
      <c r="AIG33" s="37"/>
      <c r="AIH33" s="37"/>
      <c r="AII33" s="37"/>
      <c r="AIJ33" s="37"/>
      <c r="AIK33" s="37"/>
      <c r="AIL33" s="37"/>
      <c r="AIM33" s="37"/>
      <c r="AIN33" s="37"/>
      <c r="AIO33" s="37"/>
      <c r="AIP33" s="37"/>
      <c r="AIQ33" s="37"/>
      <c r="AIR33" s="37"/>
      <c r="AIS33" s="37"/>
      <c r="AIT33" s="37"/>
      <c r="AIU33" s="37"/>
      <c r="AIV33" s="37"/>
      <c r="AIW33" s="37"/>
      <c r="AIX33" s="37"/>
      <c r="AIY33" s="37"/>
      <c r="AIZ33" s="37"/>
      <c r="AJA33" s="37"/>
      <c r="AJB33" s="37"/>
      <c r="AJC33" s="37"/>
      <c r="AJD33" s="37"/>
      <c r="AJE33" s="37"/>
      <c r="AJF33" s="37"/>
      <c r="AJG33" s="37"/>
      <c r="AJH33" s="37"/>
      <c r="AJI33" s="37"/>
      <c r="AJJ33" s="37"/>
      <c r="AJK33" s="37"/>
      <c r="AJL33" s="37"/>
      <c r="AJM33" s="37"/>
      <c r="AJN33" s="37"/>
      <c r="AJO33" s="37"/>
      <c r="AJP33" s="37"/>
      <c r="AJQ33" s="37"/>
      <c r="AJR33" s="37"/>
    </row>
    <row r="34" spans="1:954" s="38" customFormat="1" x14ac:dyDescent="0.2">
      <c r="A34" s="34"/>
      <c r="B34" s="35"/>
      <c r="C34" s="36"/>
      <c r="D34" s="36"/>
      <c r="E34" s="36"/>
      <c r="F34" s="36"/>
      <c r="G34" s="46"/>
      <c r="H34" s="45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  <c r="AJQ34" s="37"/>
      <c r="AJR34" s="37"/>
    </row>
    <row r="35" spans="1:954" s="38" customFormat="1" x14ac:dyDescent="0.2">
      <c r="A35" s="34"/>
      <c r="B35" s="35"/>
      <c r="C35" s="36"/>
      <c r="D35" s="36"/>
      <c r="E35" s="36"/>
      <c r="F35" s="36"/>
      <c r="G35" s="46"/>
      <c r="H35" s="45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</row>
    <row r="36" spans="1:954" s="38" customFormat="1" x14ac:dyDescent="0.2">
      <c r="A36" s="34"/>
      <c r="B36" s="35"/>
      <c r="C36" s="36"/>
      <c r="D36" s="36"/>
      <c r="E36" s="36"/>
      <c r="F36" s="36"/>
      <c r="G36" s="46"/>
      <c r="H36" s="4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  <c r="VM36" s="37"/>
      <c r="VN36" s="37"/>
      <c r="VO36" s="37"/>
      <c r="VP36" s="37"/>
      <c r="VQ36" s="37"/>
      <c r="VR36" s="37"/>
      <c r="VS36" s="37"/>
      <c r="VT36" s="37"/>
      <c r="VU36" s="37"/>
      <c r="VV36" s="37"/>
      <c r="VW36" s="37"/>
      <c r="VX36" s="37"/>
      <c r="VY36" s="37"/>
      <c r="VZ36" s="37"/>
      <c r="WA36" s="37"/>
      <c r="WB36" s="37"/>
      <c r="WC36" s="37"/>
      <c r="WD36" s="37"/>
      <c r="WE36" s="37"/>
      <c r="WF36" s="37"/>
      <c r="WG36" s="37"/>
      <c r="WH36" s="37"/>
      <c r="WI36" s="37"/>
      <c r="WJ36" s="37"/>
      <c r="WK36" s="37"/>
      <c r="WL36" s="37"/>
      <c r="WM36" s="37"/>
      <c r="WN36" s="37"/>
      <c r="WO36" s="37"/>
      <c r="WP36" s="37"/>
      <c r="WQ36" s="37"/>
      <c r="WR36" s="37"/>
      <c r="WS36" s="37"/>
      <c r="WT36" s="37"/>
      <c r="WU36" s="37"/>
      <c r="WV36" s="37"/>
      <c r="WW36" s="37"/>
      <c r="WX36" s="37"/>
      <c r="WY36" s="37"/>
      <c r="WZ36" s="37"/>
      <c r="XA36" s="37"/>
      <c r="XB36" s="37"/>
      <c r="XC36" s="37"/>
      <c r="XD36" s="37"/>
      <c r="XE36" s="37"/>
      <c r="XF36" s="37"/>
      <c r="XG36" s="37"/>
      <c r="XH36" s="37"/>
      <c r="XI36" s="37"/>
      <c r="XJ36" s="37"/>
      <c r="XK36" s="37"/>
      <c r="XL36" s="37"/>
      <c r="XM36" s="37"/>
      <c r="XN36" s="37"/>
      <c r="XO36" s="37"/>
      <c r="XP36" s="37"/>
      <c r="XQ36" s="37"/>
      <c r="XR36" s="37"/>
      <c r="XS36" s="37"/>
      <c r="XT36" s="37"/>
      <c r="XU36" s="37"/>
      <c r="XV36" s="37"/>
      <c r="XW36" s="37"/>
      <c r="XX36" s="37"/>
      <c r="XY36" s="37"/>
      <c r="XZ36" s="37"/>
      <c r="YA36" s="37"/>
      <c r="YB36" s="37"/>
      <c r="YC36" s="37"/>
      <c r="YD36" s="37"/>
      <c r="YE36" s="37"/>
      <c r="YF36" s="37"/>
      <c r="YG36" s="37"/>
      <c r="YH36" s="37"/>
      <c r="YI36" s="37"/>
      <c r="YJ36" s="37"/>
      <c r="YK36" s="37"/>
      <c r="YL36" s="37"/>
      <c r="YM36" s="37"/>
      <c r="YN36" s="37"/>
      <c r="YO36" s="37"/>
      <c r="YP36" s="37"/>
      <c r="YQ36" s="37"/>
      <c r="YR36" s="37"/>
      <c r="YS36" s="37"/>
      <c r="YT36" s="37"/>
      <c r="YU36" s="37"/>
      <c r="YV36" s="37"/>
      <c r="YW36" s="37"/>
      <c r="YX36" s="37"/>
      <c r="YY36" s="37"/>
      <c r="YZ36" s="37"/>
      <c r="ZA36" s="37"/>
      <c r="ZB36" s="37"/>
      <c r="ZC36" s="37"/>
      <c r="ZD36" s="37"/>
      <c r="ZE36" s="37"/>
      <c r="ZF36" s="37"/>
      <c r="ZG36" s="37"/>
      <c r="ZH36" s="37"/>
      <c r="ZI36" s="37"/>
      <c r="ZJ36" s="37"/>
      <c r="ZK36" s="37"/>
      <c r="ZL36" s="37"/>
      <c r="ZM36" s="37"/>
      <c r="ZN36" s="37"/>
      <c r="ZO36" s="37"/>
      <c r="ZP36" s="37"/>
      <c r="ZQ36" s="37"/>
      <c r="ZR36" s="37"/>
      <c r="ZS36" s="37"/>
      <c r="ZT36" s="37"/>
      <c r="ZU36" s="37"/>
      <c r="ZV36" s="37"/>
      <c r="ZW36" s="37"/>
      <c r="ZX36" s="37"/>
      <c r="ZY36" s="37"/>
      <c r="ZZ36" s="37"/>
      <c r="AAA36" s="37"/>
      <c r="AAB36" s="37"/>
      <c r="AAC36" s="37"/>
      <c r="AAD36" s="37"/>
      <c r="AAE36" s="37"/>
      <c r="AAF36" s="37"/>
      <c r="AAG36" s="37"/>
      <c r="AAH36" s="37"/>
      <c r="AAI36" s="37"/>
      <c r="AAJ36" s="37"/>
      <c r="AAK36" s="37"/>
      <c r="AAL36" s="37"/>
      <c r="AAM36" s="37"/>
      <c r="AAN36" s="37"/>
      <c r="AAO36" s="37"/>
      <c r="AAP36" s="37"/>
      <c r="AAQ36" s="37"/>
      <c r="AAR36" s="37"/>
      <c r="AAS36" s="37"/>
      <c r="AAT36" s="37"/>
      <c r="AAU36" s="37"/>
      <c r="AAV36" s="37"/>
      <c r="AAW36" s="37"/>
      <c r="AAX36" s="37"/>
      <c r="AAY36" s="37"/>
      <c r="AAZ36" s="37"/>
      <c r="ABA36" s="37"/>
      <c r="ABB36" s="37"/>
      <c r="ABC36" s="37"/>
      <c r="ABD36" s="37"/>
      <c r="ABE36" s="37"/>
      <c r="ABF36" s="37"/>
      <c r="ABG36" s="37"/>
      <c r="ABH36" s="37"/>
      <c r="ABI36" s="37"/>
      <c r="ABJ36" s="37"/>
      <c r="ABK36" s="37"/>
      <c r="ABL36" s="37"/>
      <c r="ABM36" s="37"/>
      <c r="ABN36" s="37"/>
      <c r="ABO36" s="37"/>
      <c r="ABP36" s="37"/>
      <c r="ABQ36" s="37"/>
      <c r="ABR36" s="37"/>
      <c r="ABS36" s="37"/>
      <c r="ABT36" s="37"/>
      <c r="ABU36" s="37"/>
      <c r="ABV36" s="37"/>
      <c r="ABW36" s="37"/>
      <c r="ABX36" s="37"/>
      <c r="ABY36" s="37"/>
      <c r="ABZ36" s="37"/>
      <c r="ACA36" s="37"/>
      <c r="ACB36" s="37"/>
      <c r="ACC36" s="37"/>
      <c r="ACD36" s="37"/>
      <c r="ACE36" s="37"/>
      <c r="ACF36" s="37"/>
      <c r="ACG36" s="37"/>
      <c r="ACH36" s="37"/>
      <c r="ACI36" s="37"/>
      <c r="ACJ36" s="37"/>
      <c r="ACK36" s="37"/>
      <c r="ACL36" s="37"/>
      <c r="ACM36" s="37"/>
      <c r="ACN36" s="37"/>
      <c r="ACO36" s="37"/>
      <c r="ACP36" s="37"/>
      <c r="ACQ36" s="37"/>
      <c r="ACR36" s="37"/>
      <c r="ACS36" s="37"/>
      <c r="ACT36" s="37"/>
      <c r="ACU36" s="37"/>
      <c r="ACV36" s="37"/>
      <c r="ACW36" s="37"/>
      <c r="ACX36" s="37"/>
      <c r="ACY36" s="37"/>
      <c r="ACZ36" s="37"/>
      <c r="ADA36" s="37"/>
      <c r="ADB36" s="37"/>
      <c r="ADC36" s="37"/>
      <c r="ADD36" s="37"/>
      <c r="ADE36" s="37"/>
      <c r="ADF36" s="37"/>
      <c r="ADG36" s="37"/>
      <c r="ADH36" s="37"/>
      <c r="ADI36" s="37"/>
      <c r="ADJ36" s="37"/>
      <c r="ADK36" s="37"/>
      <c r="ADL36" s="37"/>
      <c r="ADM36" s="37"/>
      <c r="ADN36" s="37"/>
      <c r="ADO36" s="37"/>
      <c r="ADP36" s="37"/>
      <c r="ADQ36" s="37"/>
      <c r="ADR36" s="37"/>
      <c r="ADS36" s="37"/>
      <c r="ADT36" s="37"/>
      <c r="ADU36" s="37"/>
      <c r="ADV36" s="37"/>
      <c r="ADW36" s="37"/>
      <c r="ADX36" s="37"/>
      <c r="ADY36" s="37"/>
      <c r="ADZ36" s="37"/>
      <c r="AEA36" s="37"/>
      <c r="AEB36" s="37"/>
      <c r="AEC36" s="37"/>
      <c r="AED36" s="37"/>
      <c r="AEE36" s="37"/>
      <c r="AEF36" s="37"/>
      <c r="AEG36" s="37"/>
      <c r="AEH36" s="37"/>
      <c r="AEI36" s="37"/>
      <c r="AEJ36" s="37"/>
      <c r="AEK36" s="37"/>
      <c r="AEL36" s="37"/>
      <c r="AEM36" s="37"/>
      <c r="AEN36" s="37"/>
      <c r="AEO36" s="37"/>
      <c r="AEP36" s="37"/>
      <c r="AEQ36" s="37"/>
      <c r="AER36" s="37"/>
      <c r="AES36" s="37"/>
      <c r="AET36" s="37"/>
      <c r="AEU36" s="37"/>
      <c r="AEV36" s="37"/>
      <c r="AEW36" s="37"/>
      <c r="AEX36" s="37"/>
      <c r="AEY36" s="37"/>
      <c r="AEZ36" s="37"/>
      <c r="AFA36" s="37"/>
      <c r="AFB36" s="37"/>
      <c r="AFC36" s="37"/>
      <c r="AFD36" s="37"/>
      <c r="AFE36" s="37"/>
      <c r="AFF36" s="37"/>
      <c r="AFG36" s="37"/>
      <c r="AFH36" s="37"/>
      <c r="AFI36" s="37"/>
      <c r="AFJ36" s="37"/>
      <c r="AFK36" s="37"/>
      <c r="AFL36" s="37"/>
      <c r="AFM36" s="37"/>
      <c r="AFN36" s="37"/>
      <c r="AFO36" s="37"/>
      <c r="AFP36" s="37"/>
      <c r="AFQ36" s="37"/>
      <c r="AFR36" s="37"/>
      <c r="AFS36" s="37"/>
      <c r="AFT36" s="37"/>
      <c r="AFU36" s="37"/>
      <c r="AFV36" s="37"/>
      <c r="AFW36" s="37"/>
      <c r="AFX36" s="37"/>
      <c r="AFY36" s="37"/>
      <c r="AFZ36" s="37"/>
      <c r="AGA36" s="37"/>
      <c r="AGB36" s="37"/>
      <c r="AGC36" s="37"/>
      <c r="AGD36" s="37"/>
      <c r="AGE36" s="37"/>
      <c r="AGF36" s="37"/>
      <c r="AGG36" s="37"/>
      <c r="AGH36" s="37"/>
      <c r="AGI36" s="37"/>
      <c r="AGJ36" s="37"/>
      <c r="AGK36" s="37"/>
      <c r="AGL36" s="37"/>
      <c r="AGM36" s="37"/>
      <c r="AGN36" s="37"/>
      <c r="AGO36" s="37"/>
      <c r="AGP36" s="37"/>
      <c r="AGQ36" s="37"/>
      <c r="AGR36" s="37"/>
      <c r="AGS36" s="37"/>
      <c r="AGT36" s="37"/>
      <c r="AGU36" s="37"/>
      <c r="AGV36" s="37"/>
      <c r="AGW36" s="37"/>
      <c r="AGX36" s="37"/>
      <c r="AGY36" s="37"/>
      <c r="AGZ36" s="37"/>
      <c r="AHA36" s="37"/>
      <c r="AHB36" s="37"/>
      <c r="AHC36" s="37"/>
      <c r="AHD36" s="37"/>
      <c r="AHE36" s="37"/>
      <c r="AHF36" s="37"/>
      <c r="AHG36" s="37"/>
      <c r="AHH36" s="37"/>
      <c r="AHI36" s="37"/>
      <c r="AHJ36" s="37"/>
      <c r="AHK36" s="37"/>
      <c r="AHL36" s="37"/>
      <c r="AHM36" s="37"/>
      <c r="AHN36" s="37"/>
      <c r="AHO36" s="37"/>
      <c r="AHP36" s="37"/>
      <c r="AHQ36" s="37"/>
      <c r="AHR36" s="37"/>
      <c r="AHS36" s="37"/>
      <c r="AHT36" s="37"/>
      <c r="AHU36" s="37"/>
      <c r="AHV36" s="37"/>
      <c r="AHW36" s="37"/>
      <c r="AHX36" s="37"/>
      <c r="AHY36" s="37"/>
      <c r="AHZ36" s="37"/>
      <c r="AIA36" s="37"/>
      <c r="AIB36" s="37"/>
      <c r="AIC36" s="37"/>
      <c r="AID36" s="37"/>
      <c r="AIE36" s="37"/>
      <c r="AIF36" s="37"/>
      <c r="AIG36" s="37"/>
      <c r="AIH36" s="37"/>
      <c r="AII36" s="37"/>
      <c r="AIJ36" s="37"/>
      <c r="AIK36" s="37"/>
      <c r="AIL36" s="37"/>
      <c r="AIM36" s="37"/>
      <c r="AIN36" s="37"/>
      <c r="AIO36" s="37"/>
      <c r="AIP36" s="37"/>
      <c r="AIQ36" s="37"/>
      <c r="AIR36" s="37"/>
      <c r="AIS36" s="37"/>
      <c r="AIT36" s="37"/>
      <c r="AIU36" s="37"/>
      <c r="AIV36" s="37"/>
      <c r="AIW36" s="37"/>
      <c r="AIX36" s="37"/>
      <c r="AIY36" s="37"/>
      <c r="AIZ36" s="37"/>
      <c r="AJA36" s="37"/>
      <c r="AJB36" s="37"/>
      <c r="AJC36" s="37"/>
      <c r="AJD36" s="37"/>
      <c r="AJE36" s="37"/>
      <c r="AJF36" s="37"/>
      <c r="AJG36" s="37"/>
      <c r="AJH36" s="37"/>
      <c r="AJI36" s="37"/>
      <c r="AJJ36" s="37"/>
      <c r="AJK36" s="37"/>
      <c r="AJL36" s="37"/>
      <c r="AJM36" s="37"/>
      <c r="AJN36" s="37"/>
      <c r="AJO36" s="37"/>
      <c r="AJP36" s="37"/>
      <c r="AJQ36" s="37"/>
      <c r="AJR36" s="37"/>
    </row>
    <row r="37" spans="1:954" s="38" customFormat="1" x14ac:dyDescent="0.2">
      <c r="A37" s="34"/>
      <c r="B37" s="35"/>
      <c r="C37" s="36"/>
      <c r="D37" s="36"/>
      <c r="E37" s="36"/>
      <c r="F37" s="36"/>
      <c r="G37" s="46"/>
      <c r="H37" s="4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  <c r="VM37" s="37"/>
      <c r="VN37" s="37"/>
      <c r="VO37" s="37"/>
      <c r="VP37" s="37"/>
      <c r="VQ37" s="37"/>
      <c r="VR37" s="37"/>
      <c r="VS37" s="37"/>
      <c r="VT37" s="37"/>
      <c r="VU37" s="37"/>
      <c r="VV37" s="37"/>
      <c r="VW37" s="37"/>
      <c r="VX37" s="37"/>
      <c r="VY37" s="37"/>
      <c r="VZ37" s="37"/>
      <c r="WA37" s="37"/>
      <c r="WB37" s="37"/>
      <c r="WC37" s="37"/>
      <c r="WD37" s="37"/>
      <c r="WE37" s="37"/>
      <c r="WF37" s="37"/>
      <c r="WG37" s="37"/>
      <c r="WH37" s="37"/>
      <c r="WI37" s="37"/>
      <c r="WJ37" s="37"/>
      <c r="WK37" s="37"/>
      <c r="WL37" s="37"/>
      <c r="WM37" s="37"/>
      <c r="WN37" s="37"/>
      <c r="WO37" s="37"/>
      <c r="WP37" s="37"/>
      <c r="WQ37" s="37"/>
      <c r="WR37" s="37"/>
      <c r="WS37" s="37"/>
      <c r="WT37" s="37"/>
      <c r="WU37" s="37"/>
      <c r="WV37" s="37"/>
      <c r="WW37" s="37"/>
      <c r="WX37" s="37"/>
      <c r="WY37" s="37"/>
      <c r="WZ37" s="37"/>
      <c r="XA37" s="37"/>
      <c r="XB37" s="37"/>
      <c r="XC37" s="37"/>
      <c r="XD37" s="37"/>
      <c r="XE37" s="37"/>
      <c r="XF37" s="37"/>
      <c r="XG37" s="37"/>
      <c r="XH37" s="37"/>
      <c r="XI37" s="37"/>
      <c r="XJ37" s="37"/>
      <c r="XK37" s="37"/>
      <c r="XL37" s="37"/>
      <c r="XM37" s="37"/>
      <c r="XN37" s="37"/>
      <c r="XO37" s="37"/>
      <c r="XP37" s="37"/>
      <c r="XQ37" s="37"/>
      <c r="XR37" s="37"/>
      <c r="XS37" s="37"/>
      <c r="XT37" s="37"/>
      <c r="XU37" s="37"/>
      <c r="XV37" s="37"/>
      <c r="XW37" s="37"/>
      <c r="XX37" s="37"/>
      <c r="XY37" s="37"/>
      <c r="XZ37" s="37"/>
      <c r="YA37" s="37"/>
      <c r="YB37" s="37"/>
      <c r="YC37" s="37"/>
      <c r="YD37" s="37"/>
      <c r="YE37" s="37"/>
      <c r="YF37" s="37"/>
      <c r="YG37" s="37"/>
      <c r="YH37" s="37"/>
      <c r="YI37" s="37"/>
      <c r="YJ37" s="37"/>
      <c r="YK37" s="37"/>
      <c r="YL37" s="37"/>
      <c r="YM37" s="37"/>
      <c r="YN37" s="37"/>
      <c r="YO37" s="37"/>
      <c r="YP37" s="37"/>
      <c r="YQ37" s="37"/>
      <c r="YR37" s="37"/>
      <c r="YS37" s="37"/>
      <c r="YT37" s="37"/>
      <c r="YU37" s="37"/>
      <c r="YV37" s="37"/>
      <c r="YW37" s="37"/>
      <c r="YX37" s="37"/>
      <c r="YY37" s="37"/>
      <c r="YZ37" s="37"/>
      <c r="ZA37" s="37"/>
      <c r="ZB37" s="37"/>
      <c r="ZC37" s="37"/>
      <c r="ZD37" s="37"/>
      <c r="ZE37" s="37"/>
      <c r="ZF37" s="37"/>
      <c r="ZG37" s="37"/>
      <c r="ZH37" s="37"/>
      <c r="ZI37" s="37"/>
      <c r="ZJ37" s="37"/>
      <c r="ZK37" s="37"/>
      <c r="ZL37" s="37"/>
      <c r="ZM37" s="37"/>
      <c r="ZN37" s="37"/>
      <c r="ZO37" s="37"/>
      <c r="ZP37" s="37"/>
      <c r="ZQ37" s="37"/>
      <c r="ZR37" s="37"/>
      <c r="ZS37" s="37"/>
      <c r="ZT37" s="37"/>
      <c r="ZU37" s="37"/>
      <c r="ZV37" s="37"/>
      <c r="ZW37" s="37"/>
      <c r="ZX37" s="37"/>
      <c r="ZY37" s="37"/>
      <c r="ZZ37" s="37"/>
      <c r="AAA37" s="37"/>
      <c r="AAB37" s="37"/>
      <c r="AAC37" s="37"/>
      <c r="AAD37" s="37"/>
      <c r="AAE37" s="37"/>
      <c r="AAF37" s="37"/>
      <c r="AAG37" s="37"/>
      <c r="AAH37" s="37"/>
      <c r="AAI37" s="37"/>
      <c r="AAJ37" s="37"/>
      <c r="AAK37" s="37"/>
      <c r="AAL37" s="37"/>
      <c r="AAM37" s="37"/>
      <c r="AAN37" s="37"/>
      <c r="AAO37" s="37"/>
      <c r="AAP37" s="37"/>
      <c r="AAQ37" s="37"/>
      <c r="AAR37" s="37"/>
      <c r="AAS37" s="37"/>
      <c r="AAT37" s="37"/>
      <c r="AAU37" s="37"/>
      <c r="AAV37" s="37"/>
      <c r="AAW37" s="37"/>
      <c r="AAX37" s="37"/>
      <c r="AAY37" s="37"/>
      <c r="AAZ37" s="37"/>
      <c r="ABA37" s="37"/>
      <c r="ABB37" s="37"/>
      <c r="ABC37" s="37"/>
      <c r="ABD37" s="37"/>
      <c r="ABE37" s="37"/>
      <c r="ABF37" s="37"/>
      <c r="ABG37" s="37"/>
      <c r="ABH37" s="37"/>
      <c r="ABI37" s="37"/>
      <c r="ABJ37" s="37"/>
      <c r="ABK37" s="37"/>
      <c r="ABL37" s="37"/>
      <c r="ABM37" s="37"/>
      <c r="ABN37" s="37"/>
      <c r="ABO37" s="37"/>
      <c r="ABP37" s="37"/>
      <c r="ABQ37" s="37"/>
      <c r="ABR37" s="37"/>
      <c r="ABS37" s="37"/>
      <c r="ABT37" s="37"/>
      <c r="ABU37" s="37"/>
      <c r="ABV37" s="37"/>
      <c r="ABW37" s="37"/>
      <c r="ABX37" s="37"/>
      <c r="ABY37" s="37"/>
      <c r="ABZ37" s="37"/>
      <c r="ACA37" s="37"/>
      <c r="ACB37" s="37"/>
      <c r="ACC37" s="37"/>
      <c r="ACD37" s="37"/>
      <c r="ACE37" s="37"/>
      <c r="ACF37" s="37"/>
      <c r="ACG37" s="37"/>
      <c r="ACH37" s="37"/>
      <c r="ACI37" s="37"/>
      <c r="ACJ37" s="37"/>
      <c r="ACK37" s="37"/>
      <c r="ACL37" s="37"/>
      <c r="ACM37" s="37"/>
      <c r="ACN37" s="37"/>
      <c r="ACO37" s="37"/>
      <c r="ACP37" s="37"/>
      <c r="ACQ37" s="37"/>
      <c r="ACR37" s="37"/>
      <c r="ACS37" s="37"/>
      <c r="ACT37" s="37"/>
      <c r="ACU37" s="37"/>
      <c r="ACV37" s="37"/>
      <c r="ACW37" s="37"/>
      <c r="ACX37" s="37"/>
      <c r="ACY37" s="37"/>
      <c r="ACZ37" s="37"/>
      <c r="ADA37" s="37"/>
      <c r="ADB37" s="37"/>
      <c r="ADC37" s="37"/>
      <c r="ADD37" s="37"/>
      <c r="ADE37" s="37"/>
      <c r="ADF37" s="37"/>
      <c r="ADG37" s="37"/>
      <c r="ADH37" s="37"/>
      <c r="ADI37" s="37"/>
      <c r="ADJ37" s="37"/>
      <c r="ADK37" s="37"/>
      <c r="ADL37" s="37"/>
      <c r="ADM37" s="37"/>
      <c r="ADN37" s="37"/>
      <c r="ADO37" s="37"/>
      <c r="ADP37" s="37"/>
      <c r="ADQ37" s="37"/>
      <c r="ADR37" s="37"/>
      <c r="ADS37" s="37"/>
      <c r="ADT37" s="37"/>
      <c r="ADU37" s="37"/>
      <c r="ADV37" s="37"/>
      <c r="ADW37" s="37"/>
      <c r="ADX37" s="37"/>
      <c r="ADY37" s="37"/>
      <c r="ADZ37" s="37"/>
      <c r="AEA37" s="37"/>
      <c r="AEB37" s="37"/>
      <c r="AEC37" s="37"/>
      <c r="AED37" s="37"/>
      <c r="AEE37" s="37"/>
      <c r="AEF37" s="37"/>
      <c r="AEG37" s="37"/>
      <c r="AEH37" s="37"/>
      <c r="AEI37" s="37"/>
      <c r="AEJ37" s="37"/>
      <c r="AEK37" s="37"/>
      <c r="AEL37" s="37"/>
      <c r="AEM37" s="37"/>
      <c r="AEN37" s="37"/>
      <c r="AEO37" s="37"/>
      <c r="AEP37" s="37"/>
      <c r="AEQ37" s="37"/>
      <c r="AER37" s="37"/>
      <c r="AES37" s="37"/>
      <c r="AET37" s="37"/>
      <c r="AEU37" s="37"/>
      <c r="AEV37" s="37"/>
      <c r="AEW37" s="37"/>
      <c r="AEX37" s="37"/>
      <c r="AEY37" s="37"/>
      <c r="AEZ37" s="37"/>
      <c r="AFA37" s="37"/>
      <c r="AFB37" s="37"/>
      <c r="AFC37" s="37"/>
      <c r="AFD37" s="37"/>
      <c r="AFE37" s="37"/>
      <c r="AFF37" s="37"/>
      <c r="AFG37" s="37"/>
      <c r="AFH37" s="37"/>
      <c r="AFI37" s="37"/>
      <c r="AFJ37" s="37"/>
      <c r="AFK37" s="37"/>
      <c r="AFL37" s="37"/>
      <c r="AFM37" s="37"/>
      <c r="AFN37" s="37"/>
      <c r="AFO37" s="37"/>
      <c r="AFP37" s="37"/>
      <c r="AFQ37" s="37"/>
      <c r="AFR37" s="37"/>
      <c r="AFS37" s="37"/>
      <c r="AFT37" s="37"/>
      <c r="AFU37" s="37"/>
      <c r="AFV37" s="37"/>
      <c r="AFW37" s="37"/>
      <c r="AFX37" s="37"/>
      <c r="AFY37" s="37"/>
      <c r="AFZ37" s="37"/>
      <c r="AGA37" s="37"/>
      <c r="AGB37" s="37"/>
      <c r="AGC37" s="37"/>
      <c r="AGD37" s="37"/>
      <c r="AGE37" s="37"/>
      <c r="AGF37" s="37"/>
      <c r="AGG37" s="37"/>
      <c r="AGH37" s="37"/>
      <c r="AGI37" s="37"/>
      <c r="AGJ37" s="37"/>
      <c r="AGK37" s="37"/>
      <c r="AGL37" s="37"/>
      <c r="AGM37" s="37"/>
      <c r="AGN37" s="37"/>
      <c r="AGO37" s="37"/>
      <c r="AGP37" s="37"/>
      <c r="AGQ37" s="37"/>
      <c r="AGR37" s="37"/>
      <c r="AGS37" s="37"/>
      <c r="AGT37" s="37"/>
      <c r="AGU37" s="37"/>
      <c r="AGV37" s="37"/>
      <c r="AGW37" s="37"/>
      <c r="AGX37" s="37"/>
      <c r="AGY37" s="37"/>
      <c r="AGZ37" s="37"/>
      <c r="AHA37" s="37"/>
      <c r="AHB37" s="37"/>
      <c r="AHC37" s="37"/>
      <c r="AHD37" s="37"/>
      <c r="AHE37" s="37"/>
      <c r="AHF37" s="37"/>
      <c r="AHG37" s="37"/>
      <c r="AHH37" s="37"/>
      <c r="AHI37" s="37"/>
      <c r="AHJ37" s="37"/>
      <c r="AHK37" s="37"/>
      <c r="AHL37" s="37"/>
      <c r="AHM37" s="37"/>
      <c r="AHN37" s="37"/>
      <c r="AHO37" s="37"/>
      <c r="AHP37" s="37"/>
      <c r="AHQ37" s="37"/>
      <c r="AHR37" s="37"/>
      <c r="AHS37" s="37"/>
      <c r="AHT37" s="37"/>
      <c r="AHU37" s="37"/>
      <c r="AHV37" s="37"/>
      <c r="AHW37" s="37"/>
      <c r="AHX37" s="37"/>
      <c r="AHY37" s="37"/>
      <c r="AHZ37" s="37"/>
      <c r="AIA37" s="37"/>
      <c r="AIB37" s="37"/>
      <c r="AIC37" s="37"/>
      <c r="AID37" s="37"/>
      <c r="AIE37" s="37"/>
      <c r="AIF37" s="37"/>
      <c r="AIG37" s="37"/>
      <c r="AIH37" s="37"/>
      <c r="AII37" s="37"/>
      <c r="AIJ37" s="37"/>
      <c r="AIK37" s="37"/>
      <c r="AIL37" s="37"/>
      <c r="AIM37" s="37"/>
      <c r="AIN37" s="37"/>
      <c r="AIO37" s="37"/>
      <c r="AIP37" s="37"/>
      <c r="AIQ37" s="37"/>
      <c r="AIR37" s="37"/>
      <c r="AIS37" s="37"/>
      <c r="AIT37" s="37"/>
      <c r="AIU37" s="37"/>
      <c r="AIV37" s="37"/>
      <c r="AIW37" s="37"/>
      <c r="AIX37" s="37"/>
      <c r="AIY37" s="37"/>
      <c r="AIZ37" s="37"/>
      <c r="AJA37" s="37"/>
      <c r="AJB37" s="37"/>
      <c r="AJC37" s="37"/>
      <c r="AJD37" s="37"/>
      <c r="AJE37" s="37"/>
      <c r="AJF37" s="37"/>
      <c r="AJG37" s="37"/>
      <c r="AJH37" s="37"/>
      <c r="AJI37" s="37"/>
      <c r="AJJ37" s="37"/>
      <c r="AJK37" s="37"/>
      <c r="AJL37" s="37"/>
      <c r="AJM37" s="37"/>
      <c r="AJN37" s="37"/>
      <c r="AJO37" s="37"/>
      <c r="AJP37" s="37"/>
      <c r="AJQ37" s="37"/>
      <c r="AJR37" s="37"/>
    </row>
    <row r="38" spans="1:954" s="38" customFormat="1" x14ac:dyDescent="0.2">
      <c r="A38" s="34"/>
      <c r="B38" s="35"/>
      <c r="C38" s="36"/>
      <c r="D38" s="36"/>
      <c r="E38" s="36"/>
      <c r="F38" s="36"/>
      <c r="G38" s="46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  <c r="MB38" s="37"/>
      <c r="MC38" s="37"/>
      <c r="MD38" s="37"/>
      <c r="ME38" s="37"/>
      <c r="MF38" s="37"/>
      <c r="MG38" s="37"/>
      <c r="MH38" s="37"/>
      <c r="MI38" s="37"/>
      <c r="MJ38" s="37"/>
      <c r="MK38" s="37"/>
      <c r="ML38" s="37"/>
      <c r="MM38" s="37"/>
      <c r="MN38" s="37"/>
      <c r="MO38" s="37"/>
      <c r="MP38" s="37"/>
      <c r="MQ38" s="37"/>
      <c r="MR38" s="37"/>
      <c r="MS38" s="37"/>
      <c r="MT38" s="37"/>
      <c r="MU38" s="37"/>
      <c r="MV38" s="37"/>
      <c r="MW38" s="37"/>
      <c r="MX38" s="37"/>
      <c r="MY38" s="37"/>
      <c r="MZ38" s="37"/>
      <c r="NA38" s="37"/>
      <c r="NB38" s="37"/>
      <c r="NC38" s="37"/>
      <c r="ND38" s="37"/>
      <c r="NE38" s="37"/>
      <c r="NF38" s="37"/>
      <c r="NG38" s="37"/>
      <c r="NH38" s="37"/>
      <c r="NI38" s="37"/>
      <c r="NJ38" s="37"/>
      <c r="NK38" s="37"/>
      <c r="NL38" s="37"/>
      <c r="NM38" s="37"/>
      <c r="NN38" s="37"/>
      <c r="NO38" s="37"/>
      <c r="NP38" s="37"/>
      <c r="NQ38" s="37"/>
      <c r="NR38" s="37"/>
      <c r="NS38" s="37"/>
      <c r="NT38" s="37"/>
      <c r="NU38" s="37"/>
      <c r="NV38" s="37"/>
      <c r="NW38" s="37"/>
      <c r="NX38" s="37"/>
      <c r="NY38" s="37"/>
      <c r="NZ38" s="37"/>
      <c r="OA38" s="37"/>
      <c r="OB38" s="37"/>
      <c r="OC38" s="37"/>
      <c r="OD38" s="37"/>
      <c r="OE38" s="37"/>
      <c r="OF38" s="37"/>
      <c r="OG38" s="37"/>
      <c r="OH38" s="37"/>
      <c r="OI38" s="37"/>
      <c r="OJ38" s="37"/>
      <c r="OK38" s="37"/>
      <c r="OL38" s="37"/>
      <c r="OM38" s="37"/>
      <c r="ON38" s="37"/>
      <c r="OO38" s="37"/>
      <c r="OP38" s="37"/>
      <c r="OQ38" s="37"/>
      <c r="OR38" s="37"/>
      <c r="OS38" s="37"/>
      <c r="OT38" s="37"/>
      <c r="OU38" s="37"/>
      <c r="OV38" s="37"/>
      <c r="OW38" s="37"/>
      <c r="OX38" s="37"/>
      <c r="OY38" s="37"/>
      <c r="OZ38" s="37"/>
      <c r="PA38" s="37"/>
      <c r="PB38" s="37"/>
      <c r="PC38" s="37"/>
      <c r="PD38" s="37"/>
      <c r="PE38" s="37"/>
      <c r="PF38" s="37"/>
      <c r="PG38" s="37"/>
      <c r="PH38" s="37"/>
      <c r="PI38" s="37"/>
      <c r="PJ38" s="37"/>
      <c r="PK38" s="37"/>
      <c r="PL38" s="37"/>
      <c r="PM38" s="37"/>
      <c r="PN38" s="37"/>
      <c r="PO38" s="37"/>
      <c r="PP38" s="37"/>
      <c r="PQ38" s="37"/>
      <c r="PR38" s="37"/>
      <c r="PS38" s="37"/>
      <c r="PT38" s="37"/>
      <c r="PU38" s="37"/>
      <c r="PV38" s="37"/>
      <c r="PW38" s="37"/>
      <c r="PX38" s="37"/>
      <c r="PY38" s="37"/>
      <c r="PZ38" s="37"/>
      <c r="QA38" s="37"/>
      <c r="QB38" s="37"/>
      <c r="QC38" s="37"/>
      <c r="QD38" s="37"/>
      <c r="QE38" s="37"/>
      <c r="QF38" s="37"/>
      <c r="QG38" s="37"/>
      <c r="QH38" s="37"/>
      <c r="QI38" s="37"/>
      <c r="QJ38" s="37"/>
      <c r="QK38" s="37"/>
      <c r="QL38" s="37"/>
      <c r="QM38" s="37"/>
      <c r="QN38" s="37"/>
      <c r="QO38" s="37"/>
      <c r="QP38" s="37"/>
      <c r="QQ38" s="37"/>
      <c r="QR38" s="37"/>
      <c r="QS38" s="37"/>
      <c r="QT38" s="37"/>
      <c r="QU38" s="37"/>
      <c r="QV38" s="37"/>
      <c r="QW38" s="37"/>
      <c r="QX38" s="37"/>
      <c r="QY38" s="37"/>
      <c r="QZ38" s="37"/>
      <c r="RA38" s="37"/>
      <c r="RB38" s="37"/>
      <c r="RC38" s="37"/>
      <c r="RD38" s="37"/>
      <c r="RE38" s="37"/>
      <c r="RF38" s="37"/>
      <c r="RG38" s="37"/>
      <c r="RH38" s="37"/>
      <c r="RI38" s="37"/>
      <c r="RJ38" s="37"/>
      <c r="RK38" s="37"/>
      <c r="RL38" s="37"/>
      <c r="RM38" s="37"/>
      <c r="RN38" s="37"/>
      <c r="RO38" s="37"/>
      <c r="RP38" s="37"/>
      <c r="RQ38" s="37"/>
      <c r="RR38" s="37"/>
      <c r="RS38" s="37"/>
      <c r="RT38" s="37"/>
      <c r="RU38" s="37"/>
      <c r="RV38" s="37"/>
      <c r="RW38" s="37"/>
      <c r="RX38" s="37"/>
      <c r="RY38" s="37"/>
      <c r="RZ38" s="37"/>
      <c r="SA38" s="37"/>
      <c r="SB38" s="37"/>
      <c r="SC38" s="37"/>
      <c r="SD38" s="37"/>
      <c r="SE38" s="37"/>
      <c r="SF38" s="37"/>
      <c r="SG38" s="37"/>
      <c r="SH38" s="37"/>
      <c r="SI38" s="37"/>
      <c r="SJ38" s="37"/>
      <c r="SK38" s="37"/>
      <c r="SL38" s="37"/>
      <c r="SM38" s="37"/>
      <c r="SN38" s="37"/>
      <c r="SO38" s="37"/>
      <c r="SP38" s="37"/>
      <c r="SQ38" s="37"/>
      <c r="SR38" s="37"/>
      <c r="SS38" s="37"/>
      <c r="ST38" s="37"/>
      <c r="SU38" s="37"/>
      <c r="SV38" s="37"/>
      <c r="SW38" s="37"/>
      <c r="SX38" s="37"/>
      <c r="SY38" s="37"/>
      <c r="SZ38" s="37"/>
      <c r="TA38" s="37"/>
      <c r="TB38" s="37"/>
      <c r="TC38" s="37"/>
      <c r="TD38" s="37"/>
      <c r="TE38" s="37"/>
      <c r="TF38" s="37"/>
      <c r="TG38" s="37"/>
      <c r="TH38" s="37"/>
      <c r="TI38" s="37"/>
      <c r="TJ38" s="37"/>
      <c r="TK38" s="37"/>
      <c r="TL38" s="37"/>
      <c r="TM38" s="37"/>
      <c r="TN38" s="37"/>
      <c r="TO38" s="37"/>
      <c r="TP38" s="37"/>
      <c r="TQ38" s="37"/>
      <c r="TR38" s="37"/>
      <c r="TS38" s="37"/>
      <c r="TT38" s="37"/>
      <c r="TU38" s="37"/>
      <c r="TV38" s="37"/>
      <c r="TW38" s="37"/>
      <c r="TX38" s="37"/>
      <c r="TY38" s="37"/>
      <c r="TZ38" s="37"/>
      <c r="UA38" s="37"/>
      <c r="UB38" s="37"/>
      <c r="UC38" s="37"/>
      <c r="UD38" s="37"/>
      <c r="UE38" s="37"/>
      <c r="UF38" s="37"/>
      <c r="UG38" s="37"/>
      <c r="UH38" s="37"/>
      <c r="UI38" s="37"/>
      <c r="UJ38" s="37"/>
      <c r="UK38" s="37"/>
      <c r="UL38" s="37"/>
      <c r="UM38" s="37"/>
      <c r="UN38" s="37"/>
      <c r="UO38" s="37"/>
      <c r="UP38" s="37"/>
      <c r="UQ38" s="37"/>
      <c r="UR38" s="37"/>
      <c r="US38" s="37"/>
      <c r="UT38" s="37"/>
      <c r="UU38" s="37"/>
      <c r="UV38" s="37"/>
      <c r="UW38" s="37"/>
      <c r="UX38" s="37"/>
      <c r="UY38" s="37"/>
      <c r="UZ38" s="37"/>
      <c r="VA38" s="37"/>
      <c r="VB38" s="37"/>
      <c r="VC38" s="37"/>
      <c r="VD38" s="37"/>
      <c r="VE38" s="37"/>
      <c r="VF38" s="37"/>
      <c r="VG38" s="37"/>
      <c r="VH38" s="37"/>
      <c r="VI38" s="37"/>
      <c r="VJ38" s="37"/>
      <c r="VK38" s="37"/>
      <c r="VL38" s="37"/>
      <c r="VM38" s="37"/>
      <c r="VN38" s="37"/>
      <c r="VO38" s="37"/>
      <c r="VP38" s="37"/>
      <c r="VQ38" s="37"/>
      <c r="VR38" s="37"/>
      <c r="VS38" s="37"/>
      <c r="VT38" s="37"/>
      <c r="VU38" s="37"/>
      <c r="VV38" s="37"/>
      <c r="VW38" s="37"/>
      <c r="VX38" s="37"/>
      <c r="VY38" s="37"/>
      <c r="VZ38" s="37"/>
      <c r="WA38" s="37"/>
      <c r="WB38" s="37"/>
      <c r="WC38" s="37"/>
      <c r="WD38" s="37"/>
      <c r="WE38" s="37"/>
      <c r="WF38" s="37"/>
      <c r="WG38" s="37"/>
      <c r="WH38" s="37"/>
      <c r="WI38" s="37"/>
      <c r="WJ38" s="37"/>
      <c r="WK38" s="37"/>
      <c r="WL38" s="37"/>
      <c r="WM38" s="37"/>
      <c r="WN38" s="37"/>
      <c r="WO38" s="37"/>
      <c r="WP38" s="37"/>
      <c r="WQ38" s="37"/>
      <c r="WR38" s="37"/>
      <c r="WS38" s="37"/>
      <c r="WT38" s="37"/>
      <c r="WU38" s="37"/>
      <c r="WV38" s="37"/>
      <c r="WW38" s="37"/>
      <c r="WX38" s="37"/>
      <c r="WY38" s="37"/>
      <c r="WZ38" s="37"/>
      <c r="XA38" s="37"/>
      <c r="XB38" s="37"/>
      <c r="XC38" s="37"/>
      <c r="XD38" s="37"/>
      <c r="XE38" s="37"/>
      <c r="XF38" s="37"/>
      <c r="XG38" s="37"/>
      <c r="XH38" s="37"/>
      <c r="XI38" s="37"/>
      <c r="XJ38" s="37"/>
      <c r="XK38" s="37"/>
      <c r="XL38" s="37"/>
      <c r="XM38" s="37"/>
      <c r="XN38" s="37"/>
      <c r="XO38" s="37"/>
      <c r="XP38" s="37"/>
      <c r="XQ38" s="37"/>
      <c r="XR38" s="37"/>
      <c r="XS38" s="37"/>
      <c r="XT38" s="37"/>
      <c r="XU38" s="37"/>
      <c r="XV38" s="37"/>
      <c r="XW38" s="37"/>
      <c r="XX38" s="37"/>
      <c r="XY38" s="37"/>
      <c r="XZ38" s="37"/>
      <c r="YA38" s="37"/>
      <c r="YB38" s="37"/>
      <c r="YC38" s="37"/>
      <c r="YD38" s="37"/>
      <c r="YE38" s="37"/>
      <c r="YF38" s="37"/>
      <c r="YG38" s="37"/>
      <c r="YH38" s="37"/>
      <c r="YI38" s="37"/>
      <c r="YJ38" s="37"/>
      <c r="YK38" s="37"/>
      <c r="YL38" s="37"/>
      <c r="YM38" s="37"/>
      <c r="YN38" s="37"/>
      <c r="YO38" s="37"/>
      <c r="YP38" s="37"/>
      <c r="YQ38" s="37"/>
      <c r="YR38" s="37"/>
      <c r="YS38" s="37"/>
      <c r="YT38" s="37"/>
      <c r="YU38" s="37"/>
      <c r="YV38" s="37"/>
      <c r="YW38" s="37"/>
      <c r="YX38" s="37"/>
      <c r="YY38" s="37"/>
      <c r="YZ38" s="37"/>
      <c r="ZA38" s="37"/>
      <c r="ZB38" s="37"/>
      <c r="ZC38" s="37"/>
      <c r="ZD38" s="37"/>
      <c r="ZE38" s="37"/>
      <c r="ZF38" s="37"/>
      <c r="ZG38" s="37"/>
      <c r="ZH38" s="37"/>
      <c r="ZI38" s="37"/>
      <c r="ZJ38" s="37"/>
      <c r="ZK38" s="37"/>
      <c r="ZL38" s="37"/>
      <c r="ZM38" s="37"/>
      <c r="ZN38" s="37"/>
      <c r="ZO38" s="37"/>
      <c r="ZP38" s="37"/>
      <c r="ZQ38" s="37"/>
      <c r="ZR38" s="37"/>
      <c r="ZS38" s="37"/>
      <c r="ZT38" s="37"/>
      <c r="ZU38" s="37"/>
      <c r="ZV38" s="37"/>
      <c r="ZW38" s="37"/>
      <c r="ZX38" s="37"/>
      <c r="ZY38" s="37"/>
      <c r="ZZ38" s="37"/>
      <c r="AAA38" s="37"/>
      <c r="AAB38" s="37"/>
      <c r="AAC38" s="37"/>
      <c r="AAD38" s="37"/>
      <c r="AAE38" s="37"/>
      <c r="AAF38" s="37"/>
      <c r="AAG38" s="37"/>
      <c r="AAH38" s="37"/>
      <c r="AAI38" s="37"/>
      <c r="AAJ38" s="37"/>
      <c r="AAK38" s="37"/>
      <c r="AAL38" s="37"/>
      <c r="AAM38" s="37"/>
      <c r="AAN38" s="37"/>
      <c r="AAO38" s="37"/>
      <c r="AAP38" s="37"/>
      <c r="AAQ38" s="37"/>
      <c r="AAR38" s="37"/>
      <c r="AAS38" s="37"/>
      <c r="AAT38" s="37"/>
      <c r="AAU38" s="37"/>
      <c r="AAV38" s="37"/>
      <c r="AAW38" s="37"/>
      <c r="AAX38" s="37"/>
      <c r="AAY38" s="37"/>
      <c r="AAZ38" s="37"/>
      <c r="ABA38" s="37"/>
      <c r="ABB38" s="37"/>
      <c r="ABC38" s="37"/>
      <c r="ABD38" s="37"/>
      <c r="ABE38" s="37"/>
      <c r="ABF38" s="37"/>
      <c r="ABG38" s="37"/>
      <c r="ABH38" s="37"/>
      <c r="ABI38" s="37"/>
      <c r="ABJ38" s="37"/>
      <c r="ABK38" s="37"/>
      <c r="ABL38" s="37"/>
      <c r="ABM38" s="37"/>
      <c r="ABN38" s="37"/>
      <c r="ABO38" s="37"/>
      <c r="ABP38" s="37"/>
      <c r="ABQ38" s="37"/>
      <c r="ABR38" s="37"/>
      <c r="ABS38" s="37"/>
      <c r="ABT38" s="37"/>
      <c r="ABU38" s="37"/>
      <c r="ABV38" s="37"/>
      <c r="ABW38" s="37"/>
      <c r="ABX38" s="37"/>
      <c r="ABY38" s="37"/>
      <c r="ABZ38" s="37"/>
      <c r="ACA38" s="37"/>
      <c r="ACB38" s="37"/>
      <c r="ACC38" s="37"/>
      <c r="ACD38" s="37"/>
      <c r="ACE38" s="37"/>
      <c r="ACF38" s="37"/>
      <c r="ACG38" s="37"/>
      <c r="ACH38" s="37"/>
      <c r="ACI38" s="37"/>
      <c r="ACJ38" s="37"/>
      <c r="ACK38" s="37"/>
      <c r="ACL38" s="37"/>
      <c r="ACM38" s="37"/>
      <c r="ACN38" s="37"/>
      <c r="ACO38" s="37"/>
      <c r="ACP38" s="37"/>
      <c r="ACQ38" s="37"/>
      <c r="ACR38" s="37"/>
      <c r="ACS38" s="37"/>
      <c r="ACT38" s="37"/>
      <c r="ACU38" s="37"/>
      <c r="ACV38" s="37"/>
      <c r="ACW38" s="37"/>
      <c r="ACX38" s="37"/>
      <c r="ACY38" s="37"/>
      <c r="ACZ38" s="37"/>
      <c r="ADA38" s="37"/>
      <c r="ADB38" s="37"/>
      <c r="ADC38" s="37"/>
      <c r="ADD38" s="37"/>
      <c r="ADE38" s="37"/>
      <c r="ADF38" s="37"/>
      <c r="ADG38" s="37"/>
      <c r="ADH38" s="37"/>
      <c r="ADI38" s="37"/>
      <c r="ADJ38" s="37"/>
      <c r="ADK38" s="37"/>
      <c r="ADL38" s="37"/>
      <c r="ADM38" s="37"/>
      <c r="ADN38" s="37"/>
      <c r="ADO38" s="37"/>
      <c r="ADP38" s="37"/>
      <c r="ADQ38" s="37"/>
      <c r="ADR38" s="37"/>
      <c r="ADS38" s="37"/>
      <c r="ADT38" s="37"/>
      <c r="ADU38" s="37"/>
      <c r="ADV38" s="37"/>
      <c r="ADW38" s="37"/>
      <c r="ADX38" s="37"/>
      <c r="ADY38" s="37"/>
      <c r="ADZ38" s="37"/>
      <c r="AEA38" s="37"/>
      <c r="AEB38" s="37"/>
      <c r="AEC38" s="37"/>
      <c r="AED38" s="37"/>
      <c r="AEE38" s="37"/>
      <c r="AEF38" s="37"/>
      <c r="AEG38" s="37"/>
      <c r="AEH38" s="37"/>
      <c r="AEI38" s="37"/>
      <c r="AEJ38" s="37"/>
      <c r="AEK38" s="37"/>
      <c r="AEL38" s="37"/>
      <c r="AEM38" s="37"/>
      <c r="AEN38" s="37"/>
      <c r="AEO38" s="37"/>
      <c r="AEP38" s="37"/>
      <c r="AEQ38" s="37"/>
      <c r="AER38" s="37"/>
      <c r="AES38" s="37"/>
      <c r="AET38" s="37"/>
      <c r="AEU38" s="37"/>
      <c r="AEV38" s="37"/>
      <c r="AEW38" s="37"/>
      <c r="AEX38" s="37"/>
      <c r="AEY38" s="37"/>
      <c r="AEZ38" s="37"/>
      <c r="AFA38" s="37"/>
      <c r="AFB38" s="37"/>
      <c r="AFC38" s="37"/>
      <c r="AFD38" s="37"/>
      <c r="AFE38" s="37"/>
      <c r="AFF38" s="37"/>
      <c r="AFG38" s="37"/>
      <c r="AFH38" s="37"/>
      <c r="AFI38" s="37"/>
      <c r="AFJ38" s="37"/>
      <c r="AFK38" s="37"/>
      <c r="AFL38" s="37"/>
      <c r="AFM38" s="37"/>
      <c r="AFN38" s="37"/>
      <c r="AFO38" s="37"/>
      <c r="AFP38" s="37"/>
      <c r="AFQ38" s="37"/>
      <c r="AFR38" s="37"/>
      <c r="AFS38" s="37"/>
      <c r="AFT38" s="37"/>
      <c r="AFU38" s="37"/>
      <c r="AFV38" s="37"/>
      <c r="AFW38" s="37"/>
      <c r="AFX38" s="37"/>
      <c r="AFY38" s="37"/>
      <c r="AFZ38" s="37"/>
      <c r="AGA38" s="37"/>
      <c r="AGB38" s="37"/>
      <c r="AGC38" s="37"/>
      <c r="AGD38" s="37"/>
      <c r="AGE38" s="37"/>
      <c r="AGF38" s="37"/>
      <c r="AGG38" s="37"/>
      <c r="AGH38" s="37"/>
      <c r="AGI38" s="37"/>
      <c r="AGJ38" s="37"/>
      <c r="AGK38" s="37"/>
      <c r="AGL38" s="37"/>
      <c r="AGM38" s="37"/>
      <c r="AGN38" s="37"/>
      <c r="AGO38" s="37"/>
      <c r="AGP38" s="37"/>
      <c r="AGQ38" s="37"/>
      <c r="AGR38" s="37"/>
      <c r="AGS38" s="37"/>
      <c r="AGT38" s="37"/>
      <c r="AGU38" s="37"/>
      <c r="AGV38" s="37"/>
      <c r="AGW38" s="37"/>
      <c r="AGX38" s="37"/>
      <c r="AGY38" s="37"/>
      <c r="AGZ38" s="37"/>
      <c r="AHA38" s="37"/>
      <c r="AHB38" s="37"/>
      <c r="AHC38" s="37"/>
      <c r="AHD38" s="37"/>
      <c r="AHE38" s="37"/>
      <c r="AHF38" s="37"/>
      <c r="AHG38" s="37"/>
      <c r="AHH38" s="37"/>
      <c r="AHI38" s="37"/>
      <c r="AHJ38" s="37"/>
      <c r="AHK38" s="37"/>
      <c r="AHL38" s="37"/>
      <c r="AHM38" s="37"/>
      <c r="AHN38" s="37"/>
      <c r="AHO38" s="37"/>
      <c r="AHP38" s="37"/>
      <c r="AHQ38" s="37"/>
      <c r="AHR38" s="37"/>
      <c r="AHS38" s="37"/>
      <c r="AHT38" s="37"/>
      <c r="AHU38" s="37"/>
      <c r="AHV38" s="37"/>
      <c r="AHW38" s="37"/>
      <c r="AHX38" s="37"/>
      <c r="AHY38" s="37"/>
      <c r="AHZ38" s="37"/>
      <c r="AIA38" s="37"/>
      <c r="AIB38" s="37"/>
      <c r="AIC38" s="37"/>
      <c r="AID38" s="37"/>
      <c r="AIE38" s="37"/>
      <c r="AIF38" s="37"/>
      <c r="AIG38" s="37"/>
      <c r="AIH38" s="37"/>
      <c r="AII38" s="37"/>
      <c r="AIJ38" s="37"/>
      <c r="AIK38" s="37"/>
      <c r="AIL38" s="37"/>
      <c r="AIM38" s="37"/>
      <c r="AIN38" s="37"/>
      <c r="AIO38" s="37"/>
      <c r="AIP38" s="37"/>
      <c r="AIQ38" s="37"/>
      <c r="AIR38" s="37"/>
      <c r="AIS38" s="37"/>
      <c r="AIT38" s="37"/>
      <c r="AIU38" s="37"/>
      <c r="AIV38" s="37"/>
      <c r="AIW38" s="37"/>
      <c r="AIX38" s="37"/>
      <c r="AIY38" s="37"/>
      <c r="AIZ38" s="37"/>
      <c r="AJA38" s="37"/>
      <c r="AJB38" s="37"/>
      <c r="AJC38" s="37"/>
      <c r="AJD38" s="37"/>
      <c r="AJE38" s="37"/>
      <c r="AJF38" s="37"/>
      <c r="AJG38" s="37"/>
      <c r="AJH38" s="37"/>
      <c r="AJI38" s="37"/>
      <c r="AJJ38" s="37"/>
      <c r="AJK38" s="37"/>
      <c r="AJL38" s="37"/>
      <c r="AJM38" s="37"/>
      <c r="AJN38" s="37"/>
      <c r="AJO38" s="37"/>
      <c r="AJP38" s="37"/>
      <c r="AJQ38" s="37"/>
      <c r="AJR38" s="37"/>
    </row>
    <row r="39" spans="1:954" s="38" customFormat="1" x14ac:dyDescent="0.2">
      <c r="A39" s="34"/>
      <c r="B39" s="35"/>
      <c r="C39" s="36"/>
      <c r="D39" s="36"/>
      <c r="E39" s="36"/>
      <c r="F39" s="36"/>
      <c r="G39" s="46"/>
      <c r="H39" s="45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  <c r="MB39" s="37"/>
      <c r="MC39" s="37"/>
      <c r="MD39" s="37"/>
      <c r="ME39" s="37"/>
      <c r="MF39" s="37"/>
      <c r="MG39" s="37"/>
      <c r="MH39" s="37"/>
      <c r="MI39" s="37"/>
      <c r="MJ39" s="37"/>
      <c r="MK39" s="37"/>
      <c r="ML39" s="37"/>
      <c r="MM39" s="37"/>
      <c r="MN39" s="37"/>
      <c r="MO39" s="37"/>
      <c r="MP39" s="37"/>
      <c r="MQ39" s="37"/>
      <c r="MR39" s="37"/>
      <c r="MS39" s="37"/>
      <c r="MT39" s="37"/>
      <c r="MU39" s="37"/>
      <c r="MV39" s="37"/>
      <c r="MW39" s="37"/>
      <c r="MX39" s="37"/>
      <c r="MY39" s="37"/>
      <c r="MZ39" s="37"/>
      <c r="NA39" s="37"/>
      <c r="NB39" s="37"/>
      <c r="NC39" s="37"/>
      <c r="ND39" s="37"/>
      <c r="NE39" s="37"/>
      <c r="NF39" s="37"/>
      <c r="NG39" s="37"/>
      <c r="NH39" s="37"/>
      <c r="NI39" s="37"/>
      <c r="NJ39" s="37"/>
      <c r="NK39" s="37"/>
      <c r="NL39" s="37"/>
      <c r="NM39" s="37"/>
      <c r="NN39" s="37"/>
      <c r="NO39" s="37"/>
      <c r="NP39" s="37"/>
      <c r="NQ39" s="37"/>
      <c r="NR39" s="37"/>
      <c r="NS39" s="37"/>
      <c r="NT39" s="37"/>
      <c r="NU39" s="37"/>
      <c r="NV39" s="37"/>
      <c r="NW39" s="37"/>
      <c r="NX39" s="37"/>
      <c r="NY39" s="37"/>
      <c r="NZ39" s="37"/>
      <c r="OA39" s="37"/>
      <c r="OB39" s="37"/>
      <c r="OC39" s="37"/>
      <c r="OD39" s="37"/>
      <c r="OE39" s="37"/>
      <c r="OF39" s="37"/>
      <c r="OG39" s="37"/>
      <c r="OH39" s="37"/>
      <c r="OI39" s="37"/>
      <c r="OJ39" s="37"/>
      <c r="OK39" s="37"/>
      <c r="OL39" s="37"/>
      <c r="OM39" s="37"/>
      <c r="ON39" s="37"/>
      <c r="OO39" s="37"/>
      <c r="OP39" s="37"/>
      <c r="OQ39" s="37"/>
      <c r="OR39" s="37"/>
      <c r="OS39" s="37"/>
      <c r="OT39" s="37"/>
      <c r="OU39" s="37"/>
      <c r="OV39" s="37"/>
      <c r="OW39" s="37"/>
      <c r="OX39" s="37"/>
      <c r="OY39" s="37"/>
      <c r="OZ39" s="37"/>
      <c r="PA39" s="37"/>
      <c r="PB39" s="37"/>
      <c r="PC39" s="37"/>
      <c r="PD39" s="37"/>
      <c r="PE39" s="37"/>
      <c r="PF39" s="37"/>
      <c r="PG39" s="37"/>
      <c r="PH39" s="37"/>
      <c r="PI39" s="37"/>
      <c r="PJ39" s="37"/>
      <c r="PK39" s="37"/>
      <c r="PL39" s="37"/>
      <c r="PM39" s="37"/>
      <c r="PN39" s="37"/>
      <c r="PO39" s="37"/>
      <c r="PP39" s="37"/>
      <c r="PQ39" s="37"/>
      <c r="PR39" s="37"/>
      <c r="PS39" s="37"/>
      <c r="PT39" s="37"/>
      <c r="PU39" s="37"/>
      <c r="PV39" s="37"/>
      <c r="PW39" s="37"/>
      <c r="PX39" s="37"/>
      <c r="PY39" s="37"/>
      <c r="PZ39" s="37"/>
      <c r="QA39" s="37"/>
      <c r="QB39" s="37"/>
      <c r="QC39" s="37"/>
      <c r="QD39" s="37"/>
      <c r="QE39" s="37"/>
      <c r="QF39" s="37"/>
      <c r="QG39" s="37"/>
      <c r="QH39" s="37"/>
      <c r="QI39" s="37"/>
      <c r="QJ39" s="37"/>
      <c r="QK39" s="37"/>
      <c r="QL39" s="37"/>
      <c r="QM39" s="37"/>
      <c r="QN39" s="37"/>
      <c r="QO39" s="37"/>
      <c r="QP39" s="37"/>
      <c r="QQ39" s="37"/>
      <c r="QR39" s="37"/>
      <c r="QS39" s="37"/>
      <c r="QT39" s="37"/>
      <c r="QU39" s="37"/>
      <c r="QV39" s="37"/>
      <c r="QW39" s="37"/>
      <c r="QX39" s="37"/>
      <c r="QY39" s="37"/>
      <c r="QZ39" s="37"/>
      <c r="RA39" s="37"/>
      <c r="RB39" s="37"/>
      <c r="RC39" s="37"/>
      <c r="RD39" s="37"/>
      <c r="RE39" s="37"/>
      <c r="RF39" s="37"/>
      <c r="RG39" s="37"/>
      <c r="RH39" s="37"/>
      <c r="RI39" s="37"/>
      <c r="RJ39" s="37"/>
      <c r="RK39" s="37"/>
      <c r="RL39" s="37"/>
      <c r="RM39" s="37"/>
      <c r="RN39" s="37"/>
      <c r="RO39" s="37"/>
      <c r="RP39" s="37"/>
      <c r="RQ39" s="37"/>
      <c r="RR39" s="37"/>
      <c r="RS39" s="37"/>
      <c r="RT39" s="37"/>
      <c r="RU39" s="37"/>
      <c r="RV39" s="37"/>
      <c r="RW39" s="37"/>
      <c r="RX39" s="37"/>
      <c r="RY39" s="37"/>
      <c r="RZ39" s="37"/>
      <c r="SA39" s="37"/>
      <c r="SB39" s="37"/>
      <c r="SC39" s="37"/>
      <c r="SD39" s="37"/>
      <c r="SE39" s="37"/>
      <c r="SF39" s="37"/>
      <c r="SG39" s="37"/>
      <c r="SH39" s="37"/>
      <c r="SI39" s="37"/>
      <c r="SJ39" s="37"/>
      <c r="SK39" s="37"/>
      <c r="SL39" s="37"/>
      <c r="SM39" s="37"/>
      <c r="SN39" s="37"/>
      <c r="SO39" s="37"/>
      <c r="SP39" s="37"/>
      <c r="SQ39" s="37"/>
      <c r="SR39" s="37"/>
      <c r="SS39" s="37"/>
      <c r="ST39" s="37"/>
      <c r="SU39" s="37"/>
      <c r="SV39" s="37"/>
      <c r="SW39" s="37"/>
      <c r="SX39" s="37"/>
      <c r="SY39" s="37"/>
      <c r="SZ39" s="37"/>
      <c r="TA39" s="37"/>
      <c r="TB39" s="37"/>
      <c r="TC39" s="37"/>
      <c r="TD39" s="37"/>
      <c r="TE39" s="37"/>
      <c r="TF39" s="37"/>
      <c r="TG39" s="37"/>
      <c r="TH39" s="37"/>
      <c r="TI39" s="37"/>
      <c r="TJ39" s="37"/>
      <c r="TK39" s="37"/>
      <c r="TL39" s="37"/>
      <c r="TM39" s="37"/>
      <c r="TN39" s="37"/>
      <c r="TO39" s="37"/>
      <c r="TP39" s="37"/>
      <c r="TQ39" s="37"/>
      <c r="TR39" s="37"/>
      <c r="TS39" s="37"/>
      <c r="TT39" s="37"/>
      <c r="TU39" s="37"/>
      <c r="TV39" s="37"/>
      <c r="TW39" s="37"/>
      <c r="TX39" s="37"/>
      <c r="TY39" s="37"/>
      <c r="TZ39" s="37"/>
      <c r="UA39" s="37"/>
      <c r="UB39" s="37"/>
      <c r="UC39" s="37"/>
      <c r="UD39" s="37"/>
      <c r="UE39" s="37"/>
      <c r="UF39" s="37"/>
      <c r="UG39" s="37"/>
      <c r="UH39" s="37"/>
      <c r="UI39" s="37"/>
      <c r="UJ39" s="37"/>
      <c r="UK39" s="37"/>
      <c r="UL39" s="37"/>
      <c r="UM39" s="37"/>
      <c r="UN39" s="37"/>
      <c r="UO39" s="37"/>
      <c r="UP39" s="37"/>
      <c r="UQ39" s="37"/>
      <c r="UR39" s="37"/>
      <c r="US39" s="37"/>
      <c r="UT39" s="37"/>
      <c r="UU39" s="37"/>
      <c r="UV39" s="37"/>
      <c r="UW39" s="37"/>
      <c r="UX39" s="37"/>
      <c r="UY39" s="37"/>
      <c r="UZ39" s="37"/>
      <c r="VA39" s="37"/>
      <c r="VB39" s="37"/>
      <c r="VC39" s="37"/>
      <c r="VD39" s="37"/>
      <c r="VE39" s="37"/>
      <c r="VF39" s="37"/>
      <c r="VG39" s="37"/>
      <c r="VH39" s="37"/>
      <c r="VI39" s="37"/>
      <c r="VJ39" s="37"/>
      <c r="VK39" s="37"/>
      <c r="VL39" s="37"/>
      <c r="VM39" s="37"/>
      <c r="VN39" s="37"/>
      <c r="VO39" s="37"/>
      <c r="VP39" s="37"/>
      <c r="VQ39" s="37"/>
      <c r="VR39" s="37"/>
      <c r="VS39" s="37"/>
      <c r="VT39" s="37"/>
      <c r="VU39" s="37"/>
      <c r="VV39" s="37"/>
      <c r="VW39" s="37"/>
      <c r="VX39" s="37"/>
      <c r="VY39" s="37"/>
      <c r="VZ39" s="37"/>
      <c r="WA39" s="37"/>
      <c r="WB39" s="37"/>
      <c r="WC39" s="37"/>
      <c r="WD39" s="37"/>
      <c r="WE39" s="37"/>
      <c r="WF39" s="37"/>
      <c r="WG39" s="37"/>
      <c r="WH39" s="37"/>
      <c r="WI39" s="37"/>
      <c r="WJ39" s="37"/>
      <c r="WK39" s="37"/>
      <c r="WL39" s="37"/>
      <c r="WM39" s="37"/>
      <c r="WN39" s="37"/>
      <c r="WO39" s="37"/>
      <c r="WP39" s="37"/>
      <c r="WQ39" s="37"/>
      <c r="WR39" s="37"/>
      <c r="WS39" s="37"/>
      <c r="WT39" s="37"/>
      <c r="WU39" s="37"/>
      <c r="WV39" s="37"/>
      <c r="WW39" s="37"/>
      <c r="WX39" s="37"/>
      <c r="WY39" s="37"/>
      <c r="WZ39" s="37"/>
      <c r="XA39" s="37"/>
      <c r="XB39" s="37"/>
      <c r="XC39" s="37"/>
      <c r="XD39" s="37"/>
      <c r="XE39" s="37"/>
      <c r="XF39" s="37"/>
      <c r="XG39" s="37"/>
      <c r="XH39" s="37"/>
      <c r="XI39" s="37"/>
      <c r="XJ39" s="37"/>
      <c r="XK39" s="37"/>
      <c r="XL39" s="37"/>
      <c r="XM39" s="37"/>
      <c r="XN39" s="37"/>
      <c r="XO39" s="37"/>
      <c r="XP39" s="37"/>
      <c r="XQ39" s="37"/>
      <c r="XR39" s="37"/>
      <c r="XS39" s="37"/>
      <c r="XT39" s="37"/>
      <c r="XU39" s="37"/>
      <c r="XV39" s="37"/>
      <c r="XW39" s="37"/>
      <c r="XX39" s="37"/>
      <c r="XY39" s="37"/>
      <c r="XZ39" s="37"/>
      <c r="YA39" s="37"/>
      <c r="YB39" s="37"/>
      <c r="YC39" s="37"/>
      <c r="YD39" s="37"/>
      <c r="YE39" s="37"/>
      <c r="YF39" s="37"/>
      <c r="YG39" s="37"/>
      <c r="YH39" s="37"/>
      <c r="YI39" s="37"/>
      <c r="YJ39" s="37"/>
      <c r="YK39" s="37"/>
      <c r="YL39" s="37"/>
      <c r="YM39" s="37"/>
      <c r="YN39" s="37"/>
      <c r="YO39" s="37"/>
      <c r="YP39" s="37"/>
      <c r="YQ39" s="37"/>
      <c r="YR39" s="37"/>
      <c r="YS39" s="37"/>
      <c r="YT39" s="37"/>
      <c r="YU39" s="37"/>
      <c r="YV39" s="37"/>
      <c r="YW39" s="37"/>
      <c r="YX39" s="37"/>
      <c r="YY39" s="37"/>
      <c r="YZ39" s="37"/>
      <c r="ZA39" s="37"/>
      <c r="ZB39" s="37"/>
      <c r="ZC39" s="37"/>
      <c r="ZD39" s="37"/>
      <c r="ZE39" s="37"/>
      <c r="ZF39" s="37"/>
      <c r="ZG39" s="37"/>
      <c r="ZH39" s="37"/>
      <c r="ZI39" s="37"/>
      <c r="ZJ39" s="37"/>
      <c r="ZK39" s="37"/>
      <c r="ZL39" s="37"/>
      <c r="ZM39" s="37"/>
      <c r="ZN39" s="37"/>
      <c r="ZO39" s="37"/>
      <c r="ZP39" s="37"/>
      <c r="ZQ39" s="37"/>
      <c r="ZR39" s="37"/>
      <c r="ZS39" s="37"/>
      <c r="ZT39" s="37"/>
      <c r="ZU39" s="37"/>
      <c r="ZV39" s="37"/>
      <c r="ZW39" s="37"/>
      <c r="ZX39" s="37"/>
      <c r="ZY39" s="37"/>
      <c r="ZZ39" s="37"/>
      <c r="AAA39" s="37"/>
      <c r="AAB39" s="37"/>
      <c r="AAC39" s="37"/>
      <c r="AAD39" s="37"/>
      <c r="AAE39" s="37"/>
      <c r="AAF39" s="37"/>
      <c r="AAG39" s="37"/>
      <c r="AAH39" s="37"/>
      <c r="AAI39" s="37"/>
      <c r="AAJ39" s="37"/>
      <c r="AAK39" s="37"/>
      <c r="AAL39" s="37"/>
      <c r="AAM39" s="37"/>
      <c r="AAN39" s="37"/>
      <c r="AAO39" s="37"/>
      <c r="AAP39" s="37"/>
      <c r="AAQ39" s="37"/>
      <c r="AAR39" s="37"/>
      <c r="AAS39" s="37"/>
      <c r="AAT39" s="37"/>
      <c r="AAU39" s="37"/>
      <c r="AAV39" s="37"/>
      <c r="AAW39" s="37"/>
      <c r="AAX39" s="37"/>
      <c r="AAY39" s="37"/>
      <c r="AAZ39" s="37"/>
      <c r="ABA39" s="37"/>
      <c r="ABB39" s="37"/>
      <c r="ABC39" s="37"/>
      <c r="ABD39" s="37"/>
      <c r="ABE39" s="37"/>
      <c r="ABF39" s="37"/>
      <c r="ABG39" s="37"/>
      <c r="ABH39" s="37"/>
      <c r="ABI39" s="37"/>
      <c r="ABJ39" s="37"/>
      <c r="ABK39" s="37"/>
      <c r="ABL39" s="37"/>
      <c r="ABM39" s="37"/>
      <c r="ABN39" s="37"/>
      <c r="ABO39" s="37"/>
      <c r="ABP39" s="37"/>
      <c r="ABQ39" s="37"/>
      <c r="ABR39" s="37"/>
      <c r="ABS39" s="37"/>
      <c r="ABT39" s="37"/>
      <c r="ABU39" s="37"/>
      <c r="ABV39" s="37"/>
      <c r="ABW39" s="37"/>
      <c r="ABX39" s="37"/>
      <c r="ABY39" s="37"/>
      <c r="ABZ39" s="37"/>
      <c r="ACA39" s="37"/>
      <c r="ACB39" s="37"/>
      <c r="ACC39" s="37"/>
      <c r="ACD39" s="37"/>
      <c r="ACE39" s="37"/>
      <c r="ACF39" s="37"/>
      <c r="ACG39" s="37"/>
      <c r="ACH39" s="37"/>
      <c r="ACI39" s="37"/>
      <c r="ACJ39" s="37"/>
      <c r="ACK39" s="37"/>
      <c r="ACL39" s="37"/>
      <c r="ACM39" s="37"/>
      <c r="ACN39" s="37"/>
      <c r="ACO39" s="37"/>
      <c r="ACP39" s="37"/>
      <c r="ACQ39" s="37"/>
      <c r="ACR39" s="37"/>
      <c r="ACS39" s="37"/>
      <c r="ACT39" s="37"/>
      <c r="ACU39" s="37"/>
      <c r="ACV39" s="37"/>
      <c r="ACW39" s="37"/>
      <c r="ACX39" s="37"/>
      <c r="ACY39" s="37"/>
      <c r="ACZ39" s="37"/>
      <c r="ADA39" s="37"/>
      <c r="ADB39" s="37"/>
      <c r="ADC39" s="37"/>
      <c r="ADD39" s="37"/>
      <c r="ADE39" s="37"/>
      <c r="ADF39" s="37"/>
      <c r="ADG39" s="37"/>
      <c r="ADH39" s="37"/>
      <c r="ADI39" s="37"/>
      <c r="ADJ39" s="37"/>
      <c r="ADK39" s="37"/>
      <c r="ADL39" s="37"/>
      <c r="ADM39" s="37"/>
      <c r="ADN39" s="37"/>
      <c r="ADO39" s="37"/>
      <c r="ADP39" s="37"/>
      <c r="ADQ39" s="37"/>
      <c r="ADR39" s="37"/>
      <c r="ADS39" s="37"/>
      <c r="ADT39" s="37"/>
      <c r="ADU39" s="37"/>
      <c r="ADV39" s="37"/>
      <c r="ADW39" s="37"/>
      <c r="ADX39" s="37"/>
      <c r="ADY39" s="37"/>
      <c r="ADZ39" s="37"/>
      <c r="AEA39" s="37"/>
      <c r="AEB39" s="37"/>
      <c r="AEC39" s="37"/>
      <c r="AED39" s="37"/>
      <c r="AEE39" s="37"/>
      <c r="AEF39" s="37"/>
      <c r="AEG39" s="37"/>
      <c r="AEH39" s="37"/>
      <c r="AEI39" s="37"/>
      <c r="AEJ39" s="37"/>
      <c r="AEK39" s="37"/>
      <c r="AEL39" s="37"/>
      <c r="AEM39" s="37"/>
      <c r="AEN39" s="37"/>
      <c r="AEO39" s="37"/>
      <c r="AEP39" s="37"/>
      <c r="AEQ39" s="37"/>
      <c r="AER39" s="37"/>
      <c r="AES39" s="37"/>
      <c r="AET39" s="37"/>
      <c r="AEU39" s="37"/>
      <c r="AEV39" s="37"/>
      <c r="AEW39" s="37"/>
      <c r="AEX39" s="37"/>
      <c r="AEY39" s="37"/>
      <c r="AEZ39" s="37"/>
      <c r="AFA39" s="37"/>
      <c r="AFB39" s="37"/>
      <c r="AFC39" s="37"/>
      <c r="AFD39" s="37"/>
      <c r="AFE39" s="37"/>
      <c r="AFF39" s="37"/>
      <c r="AFG39" s="37"/>
      <c r="AFH39" s="37"/>
      <c r="AFI39" s="37"/>
      <c r="AFJ39" s="37"/>
      <c r="AFK39" s="37"/>
      <c r="AFL39" s="37"/>
      <c r="AFM39" s="37"/>
      <c r="AFN39" s="37"/>
      <c r="AFO39" s="37"/>
      <c r="AFP39" s="37"/>
      <c r="AFQ39" s="37"/>
      <c r="AFR39" s="37"/>
      <c r="AFS39" s="37"/>
      <c r="AFT39" s="37"/>
      <c r="AFU39" s="37"/>
      <c r="AFV39" s="37"/>
      <c r="AFW39" s="37"/>
      <c r="AFX39" s="37"/>
      <c r="AFY39" s="37"/>
      <c r="AFZ39" s="37"/>
      <c r="AGA39" s="37"/>
      <c r="AGB39" s="37"/>
      <c r="AGC39" s="37"/>
      <c r="AGD39" s="37"/>
      <c r="AGE39" s="37"/>
      <c r="AGF39" s="37"/>
      <c r="AGG39" s="37"/>
      <c r="AGH39" s="37"/>
      <c r="AGI39" s="37"/>
      <c r="AGJ39" s="37"/>
      <c r="AGK39" s="37"/>
      <c r="AGL39" s="37"/>
      <c r="AGM39" s="37"/>
      <c r="AGN39" s="37"/>
      <c r="AGO39" s="37"/>
      <c r="AGP39" s="37"/>
      <c r="AGQ39" s="37"/>
      <c r="AGR39" s="37"/>
      <c r="AGS39" s="37"/>
      <c r="AGT39" s="37"/>
      <c r="AGU39" s="37"/>
      <c r="AGV39" s="37"/>
      <c r="AGW39" s="37"/>
      <c r="AGX39" s="37"/>
      <c r="AGY39" s="37"/>
      <c r="AGZ39" s="37"/>
      <c r="AHA39" s="37"/>
      <c r="AHB39" s="37"/>
      <c r="AHC39" s="37"/>
      <c r="AHD39" s="37"/>
      <c r="AHE39" s="37"/>
      <c r="AHF39" s="37"/>
      <c r="AHG39" s="37"/>
      <c r="AHH39" s="37"/>
      <c r="AHI39" s="37"/>
      <c r="AHJ39" s="37"/>
      <c r="AHK39" s="37"/>
      <c r="AHL39" s="37"/>
      <c r="AHM39" s="37"/>
      <c r="AHN39" s="37"/>
      <c r="AHO39" s="37"/>
      <c r="AHP39" s="37"/>
      <c r="AHQ39" s="37"/>
      <c r="AHR39" s="37"/>
      <c r="AHS39" s="37"/>
      <c r="AHT39" s="37"/>
      <c r="AHU39" s="37"/>
      <c r="AHV39" s="37"/>
      <c r="AHW39" s="37"/>
      <c r="AHX39" s="37"/>
      <c r="AHY39" s="37"/>
      <c r="AHZ39" s="37"/>
      <c r="AIA39" s="37"/>
      <c r="AIB39" s="37"/>
      <c r="AIC39" s="37"/>
      <c r="AID39" s="37"/>
      <c r="AIE39" s="37"/>
      <c r="AIF39" s="37"/>
      <c r="AIG39" s="37"/>
      <c r="AIH39" s="37"/>
      <c r="AII39" s="37"/>
      <c r="AIJ39" s="37"/>
      <c r="AIK39" s="37"/>
      <c r="AIL39" s="37"/>
      <c r="AIM39" s="37"/>
      <c r="AIN39" s="37"/>
      <c r="AIO39" s="37"/>
      <c r="AIP39" s="37"/>
      <c r="AIQ39" s="37"/>
      <c r="AIR39" s="37"/>
      <c r="AIS39" s="37"/>
      <c r="AIT39" s="37"/>
      <c r="AIU39" s="37"/>
      <c r="AIV39" s="37"/>
      <c r="AIW39" s="37"/>
      <c r="AIX39" s="37"/>
      <c r="AIY39" s="37"/>
      <c r="AIZ39" s="37"/>
      <c r="AJA39" s="37"/>
      <c r="AJB39" s="37"/>
      <c r="AJC39" s="37"/>
      <c r="AJD39" s="37"/>
      <c r="AJE39" s="37"/>
      <c r="AJF39" s="37"/>
      <c r="AJG39" s="37"/>
      <c r="AJH39" s="37"/>
      <c r="AJI39" s="37"/>
      <c r="AJJ39" s="37"/>
      <c r="AJK39" s="37"/>
      <c r="AJL39" s="37"/>
      <c r="AJM39" s="37"/>
      <c r="AJN39" s="37"/>
      <c r="AJO39" s="37"/>
      <c r="AJP39" s="37"/>
      <c r="AJQ39" s="37"/>
      <c r="AJR39" s="37"/>
    </row>
    <row r="40" spans="1:954" s="38" customFormat="1" x14ac:dyDescent="0.2">
      <c r="A40" s="34"/>
      <c r="B40" s="35"/>
      <c r="C40" s="36"/>
      <c r="D40" s="36"/>
      <c r="E40" s="36"/>
      <c r="F40" s="36"/>
      <c r="G40" s="46"/>
      <c r="H40" s="45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  <c r="MB40" s="37"/>
      <c r="MC40" s="37"/>
      <c r="MD40" s="37"/>
      <c r="ME40" s="37"/>
      <c r="MF40" s="37"/>
      <c r="MG40" s="37"/>
      <c r="MH40" s="37"/>
      <c r="MI40" s="37"/>
      <c r="MJ40" s="37"/>
      <c r="MK40" s="37"/>
      <c r="ML40" s="37"/>
      <c r="MM40" s="37"/>
      <c r="MN40" s="37"/>
      <c r="MO40" s="37"/>
      <c r="MP40" s="37"/>
      <c r="MQ40" s="37"/>
      <c r="MR40" s="37"/>
      <c r="MS40" s="37"/>
      <c r="MT40" s="37"/>
      <c r="MU40" s="37"/>
      <c r="MV40" s="37"/>
      <c r="MW40" s="37"/>
      <c r="MX40" s="37"/>
      <c r="MY40" s="37"/>
      <c r="MZ40" s="37"/>
      <c r="NA40" s="37"/>
      <c r="NB40" s="37"/>
      <c r="NC40" s="37"/>
      <c r="ND40" s="37"/>
      <c r="NE40" s="37"/>
      <c r="NF40" s="37"/>
      <c r="NG40" s="37"/>
      <c r="NH40" s="37"/>
      <c r="NI40" s="37"/>
      <c r="NJ40" s="37"/>
      <c r="NK40" s="37"/>
      <c r="NL40" s="37"/>
      <c r="NM40" s="37"/>
      <c r="NN40" s="37"/>
      <c r="NO40" s="37"/>
      <c r="NP40" s="37"/>
      <c r="NQ40" s="37"/>
      <c r="NR40" s="37"/>
      <c r="NS40" s="37"/>
      <c r="NT40" s="37"/>
      <c r="NU40" s="37"/>
      <c r="NV40" s="37"/>
      <c r="NW40" s="37"/>
      <c r="NX40" s="37"/>
      <c r="NY40" s="37"/>
      <c r="NZ40" s="37"/>
      <c r="OA40" s="37"/>
      <c r="OB40" s="37"/>
      <c r="OC40" s="37"/>
      <c r="OD40" s="37"/>
      <c r="OE40" s="37"/>
      <c r="OF40" s="37"/>
      <c r="OG40" s="37"/>
      <c r="OH40" s="37"/>
      <c r="OI40" s="37"/>
      <c r="OJ40" s="37"/>
      <c r="OK40" s="37"/>
      <c r="OL40" s="37"/>
      <c r="OM40" s="37"/>
      <c r="ON40" s="37"/>
      <c r="OO40" s="37"/>
      <c r="OP40" s="37"/>
      <c r="OQ40" s="37"/>
      <c r="OR40" s="37"/>
      <c r="OS40" s="37"/>
      <c r="OT40" s="37"/>
      <c r="OU40" s="37"/>
      <c r="OV40" s="37"/>
      <c r="OW40" s="37"/>
      <c r="OX40" s="37"/>
      <c r="OY40" s="37"/>
      <c r="OZ40" s="37"/>
      <c r="PA40" s="37"/>
      <c r="PB40" s="37"/>
      <c r="PC40" s="37"/>
      <c r="PD40" s="37"/>
      <c r="PE40" s="37"/>
      <c r="PF40" s="37"/>
      <c r="PG40" s="37"/>
      <c r="PH40" s="37"/>
      <c r="PI40" s="37"/>
      <c r="PJ40" s="37"/>
      <c r="PK40" s="37"/>
      <c r="PL40" s="37"/>
      <c r="PM40" s="37"/>
      <c r="PN40" s="37"/>
      <c r="PO40" s="37"/>
      <c r="PP40" s="37"/>
      <c r="PQ40" s="37"/>
      <c r="PR40" s="37"/>
      <c r="PS40" s="37"/>
      <c r="PT40" s="37"/>
      <c r="PU40" s="37"/>
      <c r="PV40" s="37"/>
      <c r="PW40" s="37"/>
      <c r="PX40" s="37"/>
      <c r="PY40" s="37"/>
      <c r="PZ40" s="37"/>
      <c r="QA40" s="37"/>
      <c r="QB40" s="37"/>
      <c r="QC40" s="37"/>
      <c r="QD40" s="37"/>
      <c r="QE40" s="37"/>
      <c r="QF40" s="37"/>
      <c r="QG40" s="37"/>
      <c r="QH40" s="37"/>
      <c r="QI40" s="37"/>
      <c r="QJ40" s="37"/>
      <c r="QK40" s="37"/>
      <c r="QL40" s="37"/>
      <c r="QM40" s="37"/>
      <c r="QN40" s="37"/>
      <c r="QO40" s="37"/>
      <c r="QP40" s="37"/>
      <c r="QQ40" s="37"/>
      <c r="QR40" s="37"/>
      <c r="QS40" s="37"/>
      <c r="QT40" s="37"/>
      <c r="QU40" s="37"/>
      <c r="QV40" s="37"/>
      <c r="QW40" s="37"/>
      <c r="QX40" s="37"/>
      <c r="QY40" s="37"/>
      <c r="QZ40" s="37"/>
      <c r="RA40" s="37"/>
      <c r="RB40" s="37"/>
      <c r="RC40" s="37"/>
      <c r="RD40" s="37"/>
      <c r="RE40" s="37"/>
      <c r="RF40" s="37"/>
      <c r="RG40" s="37"/>
      <c r="RH40" s="37"/>
      <c r="RI40" s="37"/>
      <c r="RJ40" s="37"/>
      <c r="RK40" s="37"/>
      <c r="RL40" s="37"/>
      <c r="RM40" s="37"/>
      <c r="RN40" s="37"/>
      <c r="RO40" s="37"/>
      <c r="RP40" s="37"/>
      <c r="RQ40" s="37"/>
      <c r="RR40" s="37"/>
      <c r="RS40" s="37"/>
      <c r="RT40" s="37"/>
      <c r="RU40" s="37"/>
      <c r="RV40" s="37"/>
      <c r="RW40" s="37"/>
      <c r="RX40" s="37"/>
      <c r="RY40" s="37"/>
      <c r="RZ40" s="37"/>
      <c r="SA40" s="37"/>
      <c r="SB40" s="37"/>
      <c r="SC40" s="37"/>
      <c r="SD40" s="37"/>
      <c r="SE40" s="37"/>
      <c r="SF40" s="37"/>
      <c r="SG40" s="37"/>
      <c r="SH40" s="37"/>
      <c r="SI40" s="37"/>
      <c r="SJ40" s="37"/>
      <c r="SK40" s="37"/>
      <c r="SL40" s="37"/>
      <c r="SM40" s="37"/>
      <c r="SN40" s="37"/>
      <c r="SO40" s="37"/>
      <c r="SP40" s="37"/>
      <c r="SQ40" s="37"/>
      <c r="SR40" s="37"/>
      <c r="SS40" s="37"/>
      <c r="ST40" s="37"/>
      <c r="SU40" s="37"/>
      <c r="SV40" s="37"/>
      <c r="SW40" s="37"/>
      <c r="SX40" s="37"/>
      <c r="SY40" s="37"/>
      <c r="SZ40" s="37"/>
      <c r="TA40" s="37"/>
      <c r="TB40" s="37"/>
      <c r="TC40" s="37"/>
      <c r="TD40" s="37"/>
      <c r="TE40" s="37"/>
      <c r="TF40" s="37"/>
      <c r="TG40" s="37"/>
      <c r="TH40" s="37"/>
      <c r="TI40" s="37"/>
      <c r="TJ40" s="37"/>
      <c r="TK40" s="37"/>
      <c r="TL40" s="37"/>
      <c r="TM40" s="37"/>
      <c r="TN40" s="37"/>
      <c r="TO40" s="37"/>
      <c r="TP40" s="37"/>
      <c r="TQ40" s="37"/>
      <c r="TR40" s="37"/>
      <c r="TS40" s="37"/>
      <c r="TT40" s="37"/>
      <c r="TU40" s="37"/>
      <c r="TV40" s="37"/>
      <c r="TW40" s="37"/>
      <c r="TX40" s="37"/>
      <c r="TY40" s="37"/>
      <c r="TZ40" s="37"/>
      <c r="UA40" s="37"/>
      <c r="UB40" s="37"/>
      <c r="UC40" s="37"/>
      <c r="UD40" s="37"/>
      <c r="UE40" s="37"/>
      <c r="UF40" s="37"/>
      <c r="UG40" s="37"/>
      <c r="UH40" s="37"/>
      <c r="UI40" s="37"/>
      <c r="UJ40" s="37"/>
      <c r="UK40" s="37"/>
      <c r="UL40" s="37"/>
      <c r="UM40" s="37"/>
      <c r="UN40" s="37"/>
      <c r="UO40" s="37"/>
      <c r="UP40" s="37"/>
      <c r="UQ40" s="37"/>
      <c r="UR40" s="37"/>
      <c r="US40" s="37"/>
      <c r="UT40" s="37"/>
      <c r="UU40" s="37"/>
      <c r="UV40" s="37"/>
      <c r="UW40" s="37"/>
      <c r="UX40" s="37"/>
      <c r="UY40" s="37"/>
      <c r="UZ40" s="37"/>
      <c r="VA40" s="37"/>
      <c r="VB40" s="37"/>
      <c r="VC40" s="37"/>
      <c r="VD40" s="37"/>
      <c r="VE40" s="37"/>
      <c r="VF40" s="37"/>
      <c r="VG40" s="37"/>
      <c r="VH40" s="37"/>
      <c r="VI40" s="37"/>
      <c r="VJ40" s="37"/>
      <c r="VK40" s="37"/>
      <c r="VL40" s="37"/>
      <c r="VM40" s="37"/>
      <c r="VN40" s="37"/>
      <c r="VO40" s="37"/>
      <c r="VP40" s="37"/>
      <c r="VQ40" s="37"/>
      <c r="VR40" s="37"/>
      <c r="VS40" s="37"/>
      <c r="VT40" s="37"/>
      <c r="VU40" s="37"/>
      <c r="VV40" s="37"/>
      <c r="VW40" s="37"/>
      <c r="VX40" s="37"/>
      <c r="VY40" s="37"/>
      <c r="VZ40" s="37"/>
      <c r="WA40" s="37"/>
      <c r="WB40" s="37"/>
      <c r="WC40" s="37"/>
      <c r="WD40" s="37"/>
      <c r="WE40" s="37"/>
      <c r="WF40" s="37"/>
      <c r="WG40" s="37"/>
      <c r="WH40" s="37"/>
      <c r="WI40" s="37"/>
      <c r="WJ40" s="37"/>
      <c r="WK40" s="37"/>
      <c r="WL40" s="37"/>
      <c r="WM40" s="37"/>
      <c r="WN40" s="37"/>
      <c r="WO40" s="37"/>
      <c r="WP40" s="37"/>
      <c r="WQ40" s="37"/>
      <c r="WR40" s="37"/>
      <c r="WS40" s="37"/>
      <c r="WT40" s="37"/>
      <c r="WU40" s="37"/>
      <c r="WV40" s="37"/>
      <c r="WW40" s="37"/>
      <c r="WX40" s="37"/>
      <c r="WY40" s="37"/>
      <c r="WZ40" s="37"/>
      <c r="XA40" s="37"/>
      <c r="XB40" s="37"/>
      <c r="XC40" s="37"/>
      <c r="XD40" s="37"/>
      <c r="XE40" s="37"/>
      <c r="XF40" s="37"/>
      <c r="XG40" s="37"/>
      <c r="XH40" s="37"/>
      <c r="XI40" s="37"/>
      <c r="XJ40" s="37"/>
      <c r="XK40" s="37"/>
      <c r="XL40" s="37"/>
      <c r="XM40" s="37"/>
      <c r="XN40" s="37"/>
      <c r="XO40" s="37"/>
      <c r="XP40" s="37"/>
      <c r="XQ40" s="37"/>
      <c r="XR40" s="37"/>
      <c r="XS40" s="37"/>
      <c r="XT40" s="37"/>
      <c r="XU40" s="37"/>
      <c r="XV40" s="37"/>
      <c r="XW40" s="37"/>
      <c r="XX40" s="37"/>
      <c r="XY40" s="37"/>
      <c r="XZ40" s="37"/>
      <c r="YA40" s="37"/>
      <c r="YB40" s="37"/>
      <c r="YC40" s="37"/>
      <c r="YD40" s="37"/>
      <c r="YE40" s="37"/>
      <c r="YF40" s="37"/>
      <c r="YG40" s="37"/>
      <c r="YH40" s="37"/>
      <c r="YI40" s="37"/>
      <c r="YJ40" s="37"/>
      <c r="YK40" s="37"/>
      <c r="YL40" s="37"/>
      <c r="YM40" s="37"/>
      <c r="YN40" s="37"/>
      <c r="YO40" s="37"/>
      <c r="YP40" s="37"/>
      <c r="YQ40" s="37"/>
      <c r="YR40" s="37"/>
      <c r="YS40" s="37"/>
      <c r="YT40" s="37"/>
      <c r="YU40" s="37"/>
      <c r="YV40" s="37"/>
      <c r="YW40" s="37"/>
      <c r="YX40" s="37"/>
      <c r="YY40" s="37"/>
      <c r="YZ40" s="37"/>
      <c r="ZA40" s="37"/>
      <c r="ZB40" s="37"/>
      <c r="ZC40" s="37"/>
      <c r="ZD40" s="37"/>
      <c r="ZE40" s="37"/>
      <c r="ZF40" s="37"/>
      <c r="ZG40" s="37"/>
      <c r="ZH40" s="37"/>
      <c r="ZI40" s="37"/>
      <c r="ZJ40" s="37"/>
      <c r="ZK40" s="37"/>
      <c r="ZL40" s="37"/>
      <c r="ZM40" s="37"/>
      <c r="ZN40" s="37"/>
      <c r="ZO40" s="37"/>
      <c r="ZP40" s="37"/>
      <c r="ZQ40" s="37"/>
      <c r="ZR40" s="37"/>
      <c r="ZS40" s="37"/>
      <c r="ZT40" s="37"/>
      <c r="ZU40" s="37"/>
      <c r="ZV40" s="37"/>
      <c r="ZW40" s="37"/>
      <c r="ZX40" s="37"/>
      <c r="ZY40" s="37"/>
      <c r="ZZ40" s="37"/>
      <c r="AAA40" s="37"/>
      <c r="AAB40" s="37"/>
      <c r="AAC40" s="37"/>
      <c r="AAD40" s="37"/>
      <c r="AAE40" s="37"/>
      <c r="AAF40" s="37"/>
      <c r="AAG40" s="37"/>
      <c r="AAH40" s="37"/>
      <c r="AAI40" s="37"/>
      <c r="AAJ40" s="37"/>
      <c r="AAK40" s="37"/>
      <c r="AAL40" s="37"/>
      <c r="AAM40" s="37"/>
      <c r="AAN40" s="37"/>
      <c r="AAO40" s="37"/>
      <c r="AAP40" s="37"/>
      <c r="AAQ40" s="37"/>
      <c r="AAR40" s="37"/>
      <c r="AAS40" s="37"/>
      <c r="AAT40" s="37"/>
      <c r="AAU40" s="37"/>
      <c r="AAV40" s="37"/>
      <c r="AAW40" s="37"/>
      <c r="AAX40" s="37"/>
      <c r="AAY40" s="37"/>
      <c r="AAZ40" s="37"/>
      <c r="ABA40" s="37"/>
      <c r="ABB40" s="37"/>
      <c r="ABC40" s="37"/>
      <c r="ABD40" s="37"/>
      <c r="ABE40" s="37"/>
      <c r="ABF40" s="37"/>
      <c r="ABG40" s="37"/>
      <c r="ABH40" s="37"/>
      <c r="ABI40" s="37"/>
      <c r="ABJ40" s="37"/>
      <c r="ABK40" s="37"/>
      <c r="ABL40" s="37"/>
      <c r="ABM40" s="37"/>
      <c r="ABN40" s="37"/>
      <c r="ABO40" s="37"/>
      <c r="ABP40" s="37"/>
      <c r="ABQ40" s="37"/>
      <c r="ABR40" s="37"/>
      <c r="ABS40" s="37"/>
      <c r="ABT40" s="37"/>
      <c r="ABU40" s="37"/>
      <c r="ABV40" s="37"/>
      <c r="ABW40" s="37"/>
      <c r="ABX40" s="37"/>
      <c r="ABY40" s="37"/>
      <c r="ABZ40" s="37"/>
      <c r="ACA40" s="37"/>
      <c r="ACB40" s="37"/>
      <c r="ACC40" s="37"/>
      <c r="ACD40" s="37"/>
      <c r="ACE40" s="37"/>
      <c r="ACF40" s="37"/>
      <c r="ACG40" s="37"/>
      <c r="ACH40" s="37"/>
      <c r="ACI40" s="37"/>
      <c r="ACJ40" s="37"/>
      <c r="ACK40" s="37"/>
      <c r="ACL40" s="37"/>
      <c r="ACM40" s="37"/>
      <c r="ACN40" s="37"/>
      <c r="ACO40" s="37"/>
      <c r="ACP40" s="37"/>
      <c r="ACQ40" s="37"/>
      <c r="ACR40" s="37"/>
      <c r="ACS40" s="37"/>
      <c r="ACT40" s="37"/>
      <c r="ACU40" s="37"/>
      <c r="ACV40" s="37"/>
      <c r="ACW40" s="37"/>
      <c r="ACX40" s="37"/>
      <c r="ACY40" s="37"/>
      <c r="ACZ40" s="37"/>
      <c r="ADA40" s="37"/>
      <c r="ADB40" s="37"/>
      <c r="ADC40" s="37"/>
      <c r="ADD40" s="37"/>
      <c r="ADE40" s="37"/>
      <c r="ADF40" s="37"/>
      <c r="ADG40" s="37"/>
      <c r="ADH40" s="37"/>
      <c r="ADI40" s="37"/>
      <c r="ADJ40" s="37"/>
      <c r="ADK40" s="37"/>
      <c r="ADL40" s="37"/>
      <c r="ADM40" s="37"/>
      <c r="ADN40" s="37"/>
      <c r="ADO40" s="37"/>
      <c r="ADP40" s="37"/>
      <c r="ADQ40" s="37"/>
      <c r="ADR40" s="37"/>
      <c r="ADS40" s="37"/>
      <c r="ADT40" s="37"/>
      <c r="ADU40" s="37"/>
      <c r="ADV40" s="37"/>
      <c r="ADW40" s="37"/>
      <c r="ADX40" s="37"/>
      <c r="ADY40" s="37"/>
      <c r="ADZ40" s="37"/>
      <c r="AEA40" s="37"/>
      <c r="AEB40" s="37"/>
      <c r="AEC40" s="37"/>
      <c r="AED40" s="37"/>
      <c r="AEE40" s="37"/>
      <c r="AEF40" s="37"/>
      <c r="AEG40" s="37"/>
      <c r="AEH40" s="37"/>
      <c r="AEI40" s="37"/>
      <c r="AEJ40" s="37"/>
      <c r="AEK40" s="37"/>
      <c r="AEL40" s="37"/>
      <c r="AEM40" s="37"/>
      <c r="AEN40" s="37"/>
      <c r="AEO40" s="37"/>
      <c r="AEP40" s="37"/>
      <c r="AEQ40" s="37"/>
      <c r="AER40" s="37"/>
      <c r="AES40" s="37"/>
      <c r="AET40" s="37"/>
      <c r="AEU40" s="37"/>
      <c r="AEV40" s="37"/>
      <c r="AEW40" s="37"/>
      <c r="AEX40" s="37"/>
      <c r="AEY40" s="37"/>
      <c r="AEZ40" s="37"/>
      <c r="AFA40" s="37"/>
      <c r="AFB40" s="37"/>
      <c r="AFC40" s="37"/>
      <c r="AFD40" s="37"/>
      <c r="AFE40" s="37"/>
      <c r="AFF40" s="37"/>
      <c r="AFG40" s="37"/>
      <c r="AFH40" s="37"/>
      <c r="AFI40" s="37"/>
      <c r="AFJ40" s="37"/>
      <c r="AFK40" s="37"/>
      <c r="AFL40" s="37"/>
      <c r="AFM40" s="37"/>
      <c r="AFN40" s="37"/>
      <c r="AFO40" s="37"/>
      <c r="AFP40" s="37"/>
      <c r="AFQ40" s="37"/>
      <c r="AFR40" s="37"/>
      <c r="AFS40" s="37"/>
      <c r="AFT40" s="37"/>
      <c r="AFU40" s="37"/>
      <c r="AFV40" s="37"/>
      <c r="AFW40" s="37"/>
      <c r="AFX40" s="37"/>
      <c r="AFY40" s="37"/>
      <c r="AFZ40" s="37"/>
      <c r="AGA40" s="37"/>
      <c r="AGB40" s="37"/>
      <c r="AGC40" s="37"/>
      <c r="AGD40" s="37"/>
      <c r="AGE40" s="37"/>
      <c r="AGF40" s="37"/>
      <c r="AGG40" s="37"/>
      <c r="AGH40" s="37"/>
      <c r="AGI40" s="37"/>
      <c r="AGJ40" s="37"/>
      <c r="AGK40" s="37"/>
      <c r="AGL40" s="37"/>
      <c r="AGM40" s="37"/>
      <c r="AGN40" s="37"/>
      <c r="AGO40" s="37"/>
      <c r="AGP40" s="37"/>
      <c r="AGQ40" s="37"/>
      <c r="AGR40" s="37"/>
      <c r="AGS40" s="37"/>
      <c r="AGT40" s="37"/>
      <c r="AGU40" s="37"/>
      <c r="AGV40" s="37"/>
      <c r="AGW40" s="37"/>
      <c r="AGX40" s="37"/>
      <c r="AGY40" s="37"/>
      <c r="AGZ40" s="37"/>
      <c r="AHA40" s="37"/>
      <c r="AHB40" s="37"/>
      <c r="AHC40" s="37"/>
      <c r="AHD40" s="37"/>
      <c r="AHE40" s="37"/>
      <c r="AHF40" s="37"/>
      <c r="AHG40" s="37"/>
      <c r="AHH40" s="37"/>
      <c r="AHI40" s="37"/>
      <c r="AHJ40" s="37"/>
      <c r="AHK40" s="37"/>
      <c r="AHL40" s="37"/>
      <c r="AHM40" s="37"/>
      <c r="AHN40" s="37"/>
      <c r="AHO40" s="37"/>
      <c r="AHP40" s="37"/>
      <c r="AHQ40" s="37"/>
      <c r="AHR40" s="37"/>
      <c r="AHS40" s="37"/>
      <c r="AHT40" s="37"/>
      <c r="AHU40" s="37"/>
      <c r="AHV40" s="37"/>
      <c r="AHW40" s="37"/>
      <c r="AHX40" s="37"/>
      <c r="AHY40" s="37"/>
      <c r="AHZ40" s="37"/>
      <c r="AIA40" s="37"/>
      <c r="AIB40" s="37"/>
      <c r="AIC40" s="37"/>
      <c r="AID40" s="37"/>
      <c r="AIE40" s="37"/>
      <c r="AIF40" s="37"/>
      <c r="AIG40" s="37"/>
      <c r="AIH40" s="37"/>
      <c r="AII40" s="37"/>
      <c r="AIJ40" s="37"/>
      <c r="AIK40" s="37"/>
      <c r="AIL40" s="37"/>
      <c r="AIM40" s="37"/>
      <c r="AIN40" s="37"/>
      <c r="AIO40" s="37"/>
      <c r="AIP40" s="37"/>
      <c r="AIQ40" s="37"/>
      <c r="AIR40" s="37"/>
      <c r="AIS40" s="37"/>
      <c r="AIT40" s="37"/>
      <c r="AIU40" s="37"/>
      <c r="AIV40" s="37"/>
      <c r="AIW40" s="37"/>
      <c r="AIX40" s="37"/>
      <c r="AIY40" s="37"/>
      <c r="AIZ40" s="37"/>
      <c r="AJA40" s="37"/>
      <c r="AJB40" s="37"/>
      <c r="AJC40" s="37"/>
      <c r="AJD40" s="37"/>
      <c r="AJE40" s="37"/>
      <c r="AJF40" s="37"/>
      <c r="AJG40" s="37"/>
      <c r="AJH40" s="37"/>
      <c r="AJI40" s="37"/>
      <c r="AJJ40" s="37"/>
      <c r="AJK40" s="37"/>
      <c r="AJL40" s="37"/>
      <c r="AJM40" s="37"/>
      <c r="AJN40" s="37"/>
      <c r="AJO40" s="37"/>
      <c r="AJP40" s="37"/>
      <c r="AJQ40" s="37"/>
      <c r="AJR40" s="37"/>
    </row>
    <row r="41" spans="1:954" s="38" customFormat="1" x14ac:dyDescent="0.2">
      <c r="A41" s="34"/>
      <c r="B41" s="35"/>
      <c r="C41" s="36"/>
      <c r="D41" s="36"/>
      <c r="E41" s="36"/>
      <c r="F41" s="36"/>
      <c r="G41" s="46"/>
      <c r="H41" s="45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37"/>
      <c r="NJ41" s="37"/>
      <c r="NK41" s="37"/>
      <c r="NL41" s="37"/>
      <c r="NM41" s="37"/>
      <c r="NN41" s="37"/>
      <c r="NO41" s="37"/>
      <c r="NP41" s="37"/>
      <c r="NQ41" s="37"/>
      <c r="NR41" s="37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37"/>
      <c r="SD41" s="37"/>
      <c r="SE41" s="37"/>
      <c r="SF41" s="37"/>
      <c r="SG41" s="37"/>
      <c r="SH41" s="37"/>
      <c r="SI41" s="37"/>
      <c r="SJ41" s="37"/>
      <c r="SK41" s="37"/>
      <c r="SL41" s="37"/>
      <c r="SM41" s="37"/>
      <c r="SN41" s="37"/>
      <c r="SO41" s="37"/>
      <c r="SP41" s="37"/>
      <c r="SQ41" s="37"/>
      <c r="SR41" s="37"/>
      <c r="SS41" s="37"/>
      <c r="ST41" s="37"/>
      <c r="SU41" s="37"/>
      <c r="SV41" s="37"/>
      <c r="SW41" s="37"/>
      <c r="SX41" s="37"/>
      <c r="SY41" s="37"/>
      <c r="SZ41" s="37"/>
      <c r="TA41" s="37"/>
      <c r="TB41" s="37"/>
      <c r="TC41" s="37"/>
      <c r="TD41" s="37"/>
      <c r="TE41" s="37"/>
      <c r="TF41" s="37"/>
      <c r="TG41" s="37"/>
      <c r="TH41" s="37"/>
      <c r="TI41" s="37"/>
      <c r="TJ41" s="37"/>
      <c r="TK41" s="37"/>
      <c r="TL41" s="37"/>
      <c r="TM41" s="37"/>
      <c r="TN41" s="37"/>
      <c r="TO41" s="37"/>
      <c r="TP41" s="37"/>
      <c r="TQ41" s="37"/>
      <c r="TR41" s="37"/>
      <c r="TS41" s="37"/>
      <c r="TT41" s="37"/>
      <c r="TU41" s="37"/>
      <c r="TV41" s="37"/>
      <c r="TW41" s="37"/>
      <c r="TX41" s="37"/>
      <c r="TY41" s="37"/>
      <c r="TZ41" s="37"/>
      <c r="UA41" s="37"/>
      <c r="UB41" s="37"/>
      <c r="UC41" s="37"/>
      <c r="UD41" s="37"/>
      <c r="UE41" s="37"/>
      <c r="UF41" s="37"/>
      <c r="UG41" s="37"/>
      <c r="UH41" s="37"/>
      <c r="UI41" s="37"/>
      <c r="UJ41" s="37"/>
      <c r="UK41" s="37"/>
      <c r="UL41" s="37"/>
      <c r="UM41" s="37"/>
      <c r="UN41" s="37"/>
      <c r="UO41" s="37"/>
      <c r="UP41" s="37"/>
      <c r="UQ41" s="37"/>
      <c r="UR41" s="37"/>
      <c r="US41" s="37"/>
      <c r="UT41" s="37"/>
      <c r="UU41" s="37"/>
      <c r="UV41" s="37"/>
      <c r="UW41" s="37"/>
      <c r="UX41" s="37"/>
      <c r="UY41" s="37"/>
      <c r="UZ41" s="37"/>
      <c r="VA41" s="37"/>
      <c r="VB41" s="37"/>
      <c r="VC41" s="37"/>
      <c r="VD41" s="37"/>
      <c r="VE41" s="37"/>
      <c r="VF41" s="37"/>
      <c r="VG41" s="37"/>
      <c r="VH41" s="37"/>
      <c r="VI41" s="37"/>
      <c r="VJ41" s="37"/>
      <c r="VK41" s="37"/>
      <c r="VL41" s="37"/>
      <c r="VM41" s="37"/>
      <c r="VN41" s="37"/>
      <c r="VO41" s="37"/>
      <c r="VP41" s="37"/>
      <c r="VQ41" s="37"/>
      <c r="VR41" s="37"/>
      <c r="VS41" s="37"/>
      <c r="VT41" s="37"/>
      <c r="VU41" s="37"/>
      <c r="VV41" s="37"/>
      <c r="VW41" s="37"/>
      <c r="VX41" s="37"/>
      <c r="VY41" s="37"/>
      <c r="VZ41" s="37"/>
      <c r="WA41" s="37"/>
      <c r="WB41" s="37"/>
      <c r="WC41" s="37"/>
      <c r="WD41" s="37"/>
      <c r="WE41" s="37"/>
      <c r="WF41" s="37"/>
      <c r="WG41" s="37"/>
      <c r="WH41" s="37"/>
      <c r="WI41" s="37"/>
      <c r="WJ41" s="37"/>
      <c r="WK41" s="37"/>
      <c r="WL41" s="37"/>
      <c r="WM41" s="37"/>
      <c r="WN41" s="37"/>
      <c r="WO41" s="37"/>
      <c r="WP41" s="37"/>
      <c r="WQ41" s="37"/>
      <c r="WR41" s="37"/>
      <c r="WS41" s="37"/>
      <c r="WT41" s="37"/>
      <c r="WU41" s="37"/>
      <c r="WV41" s="37"/>
      <c r="WW41" s="37"/>
      <c r="WX41" s="37"/>
      <c r="WY41" s="37"/>
      <c r="WZ41" s="37"/>
      <c r="XA41" s="37"/>
      <c r="XB41" s="37"/>
      <c r="XC41" s="37"/>
      <c r="XD41" s="37"/>
      <c r="XE41" s="37"/>
      <c r="XF41" s="37"/>
      <c r="XG41" s="37"/>
      <c r="XH41" s="37"/>
      <c r="XI41" s="37"/>
      <c r="XJ41" s="37"/>
      <c r="XK41" s="37"/>
      <c r="XL41" s="37"/>
      <c r="XM41" s="37"/>
      <c r="XN41" s="37"/>
      <c r="XO41" s="37"/>
      <c r="XP41" s="37"/>
      <c r="XQ41" s="37"/>
      <c r="XR41" s="37"/>
      <c r="XS41" s="37"/>
      <c r="XT41" s="37"/>
      <c r="XU41" s="37"/>
      <c r="XV41" s="37"/>
      <c r="XW41" s="37"/>
      <c r="XX41" s="37"/>
      <c r="XY41" s="37"/>
      <c r="XZ41" s="37"/>
      <c r="YA41" s="37"/>
      <c r="YB41" s="37"/>
      <c r="YC41" s="37"/>
      <c r="YD41" s="37"/>
      <c r="YE41" s="37"/>
      <c r="YF41" s="37"/>
      <c r="YG41" s="37"/>
      <c r="YH41" s="37"/>
      <c r="YI41" s="37"/>
      <c r="YJ41" s="37"/>
      <c r="YK41" s="37"/>
      <c r="YL41" s="37"/>
      <c r="YM41" s="37"/>
      <c r="YN41" s="37"/>
      <c r="YO41" s="37"/>
      <c r="YP41" s="37"/>
      <c r="YQ41" s="37"/>
      <c r="YR41" s="37"/>
      <c r="YS41" s="37"/>
      <c r="YT41" s="37"/>
      <c r="YU41" s="37"/>
      <c r="YV41" s="37"/>
      <c r="YW41" s="37"/>
      <c r="YX41" s="37"/>
      <c r="YY41" s="37"/>
      <c r="YZ41" s="37"/>
      <c r="ZA41" s="37"/>
      <c r="ZB41" s="37"/>
      <c r="ZC41" s="37"/>
      <c r="ZD41" s="37"/>
      <c r="ZE41" s="37"/>
      <c r="ZF41" s="37"/>
      <c r="ZG41" s="37"/>
      <c r="ZH41" s="37"/>
      <c r="ZI41" s="37"/>
      <c r="ZJ41" s="37"/>
      <c r="ZK41" s="37"/>
      <c r="ZL41" s="37"/>
      <c r="ZM41" s="37"/>
      <c r="ZN41" s="37"/>
      <c r="ZO41" s="37"/>
      <c r="ZP41" s="37"/>
      <c r="ZQ41" s="37"/>
      <c r="ZR41" s="37"/>
      <c r="ZS41" s="37"/>
      <c r="ZT41" s="37"/>
      <c r="ZU41" s="37"/>
      <c r="ZV41" s="37"/>
      <c r="ZW41" s="37"/>
      <c r="ZX41" s="37"/>
      <c r="ZY41" s="37"/>
      <c r="ZZ41" s="37"/>
      <c r="AAA41" s="37"/>
      <c r="AAB41" s="37"/>
      <c r="AAC41" s="37"/>
      <c r="AAD41" s="37"/>
      <c r="AAE41" s="37"/>
      <c r="AAF41" s="37"/>
      <c r="AAG41" s="37"/>
      <c r="AAH41" s="37"/>
      <c r="AAI41" s="37"/>
      <c r="AAJ41" s="37"/>
      <c r="AAK41" s="37"/>
      <c r="AAL41" s="37"/>
      <c r="AAM41" s="37"/>
      <c r="AAN41" s="37"/>
      <c r="AAO41" s="37"/>
      <c r="AAP41" s="37"/>
      <c r="AAQ41" s="37"/>
      <c r="AAR41" s="37"/>
      <c r="AAS41" s="37"/>
      <c r="AAT41" s="37"/>
      <c r="AAU41" s="37"/>
      <c r="AAV41" s="37"/>
      <c r="AAW41" s="37"/>
      <c r="AAX41" s="37"/>
      <c r="AAY41" s="37"/>
      <c r="AAZ41" s="37"/>
      <c r="ABA41" s="37"/>
      <c r="ABB41" s="37"/>
      <c r="ABC41" s="37"/>
      <c r="ABD41" s="37"/>
      <c r="ABE41" s="37"/>
      <c r="ABF41" s="37"/>
      <c r="ABG41" s="37"/>
      <c r="ABH41" s="37"/>
      <c r="ABI41" s="37"/>
      <c r="ABJ41" s="37"/>
      <c r="ABK41" s="37"/>
      <c r="ABL41" s="37"/>
      <c r="ABM41" s="37"/>
      <c r="ABN41" s="37"/>
      <c r="ABO41" s="37"/>
      <c r="ABP41" s="37"/>
      <c r="ABQ41" s="37"/>
      <c r="ABR41" s="37"/>
      <c r="ABS41" s="37"/>
      <c r="ABT41" s="37"/>
      <c r="ABU41" s="37"/>
      <c r="ABV41" s="37"/>
      <c r="ABW41" s="37"/>
      <c r="ABX41" s="37"/>
      <c r="ABY41" s="37"/>
      <c r="ABZ41" s="37"/>
      <c r="ACA41" s="37"/>
      <c r="ACB41" s="37"/>
      <c r="ACC41" s="37"/>
      <c r="ACD41" s="37"/>
      <c r="ACE41" s="37"/>
      <c r="ACF41" s="37"/>
      <c r="ACG41" s="37"/>
      <c r="ACH41" s="37"/>
      <c r="ACI41" s="37"/>
      <c r="ACJ41" s="37"/>
      <c r="ACK41" s="37"/>
      <c r="ACL41" s="37"/>
      <c r="ACM41" s="37"/>
      <c r="ACN41" s="37"/>
      <c r="ACO41" s="37"/>
      <c r="ACP41" s="37"/>
      <c r="ACQ41" s="37"/>
      <c r="ACR41" s="37"/>
      <c r="ACS41" s="37"/>
      <c r="ACT41" s="37"/>
      <c r="ACU41" s="37"/>
      <c r="ACV41" s="37"/>
      <c r="ACW41" s="37"/>
      <c r="ACX41" s="37"/>
      <c r="ACY41" s="37"/>
      <c r="ACZ41" s="37"/>
      <c r="ADA41" s="37"/>
      <c r="ADB41" s="37"/>
      <c r="ADC41" s="37"/>
      <c r="ADD41" s="37"/>
      <c r="ADE41" s="37"/>
      <c r="ADF41" s="37"/>
      <c r="ADG41" s="37"/>
      <c r="ADH41" s="37"/>
      <c r="ADI41" s="37"/>
      <c r="ADJ41" s="37"/>
      <c r="ADK41" s="37"/>
      <c r="ADL41" s="37"/>
      <c r="ADM41" s="37"/>
      <c r="ADN41" s="37"/>
      <c r="ADO41" s="37"/>
      <c r="ADP41" s="37"/>
      <c r="ADQ41" s="37"/>
      <c r="ADR41" s="37"/>
      <c r="ADS41" s="37"/>
      <c r="ADT41" s="37"/>
      <c r="ADU41" s="37"/>
      <c r="ADV41" s="37"/>
      <c r="ADW41" s="37"/>
      <c r="ADX41" s="37"/>
      <c r="ADY41" s="37"/>
      <c r="ADZ41" s="37"/>
      <c r="AEA41" s="37"/>
      <c r="AEB41" s="37"/>
      <c r="AEC41" s="37"/>
      <c r="AED41" s="37"/>
      <c r="AEE41" s="37"/>
      <c r="AEF41" s="37"/>
      <c r="AEG41" s="37"/>
      <c r="AEH41" s="37"/>
      <c r="AEI41" s="37"/>
      <c r="AEJ41" s="37"/>
      <c r="AEK41" s="37"/>
      <c r="AEL41" s="37"/>
      <c r="AEM41" s="37"/>
      <c r="AEN41" s="37"/>
      <c r="AEO41" s="37"/>
      <c r="AEP41" s="37"/>
      <c r="AEQ41" s="37"/>
      <c r="AER41" s="37"/>
      <c r="AES41" s="37"/>
      <c r="AET41" s="37"/>
      <c r="AEU41" s="37"/>
      <c r="AEV41" s="37"/>
      <c r="AEW41" s="37"/>
      <c r="AEX41" s="37"/>
      <c r="AEY41" s="37"/>
      <c r="AEZ41" s="37"/>
      <c r="AFA41" s="37"/>
      <c r="AFB41" s="37"/>
      <c r="AFC41" s="37"/>
      <c r="AFD41" s="37"/>
      <c r="AFE41" s="37"/>
      <c r="AFF41" s="37"/>
      <c r="AFG41" s="37"/>
      <c r="AFH41" s="37"/>
      <c r="AFI41" s="37"/>
      <c r="AFJ41" s="37"/>
      <c r="AFK41" s="37"/>
      <c r="AFL41" s="37"/>
      <c r="AFM41" s="37"/>
      <c r="AFN41" s="37"/>
      <c r="AFO41" s="37"/>
      <c r="AFP41" s="37"/>
      <c r="AFQ41" s="37"/>
      <c r="AFR41" s="37"/>
      <c r="AFS41" s="37"/>
      <c r="AFT41" s="37"/>
      <c r="AFU41" s="37"/>
      <c r="AFV41" s="37"/>
      <c r="AFW41" s="37"/>
      <c r="AFX41" s="37"/>
      <c r="AFY41" s="37"/>
      <c r="AFZ41" s="37"/>
      <c r="AGA41" s="37"/>
      <c r="AGB41" s="37"/>
      <c r="AGC41" s="37"/>
      <c r="AGD41" s="37"/>
      <c r="AGE41" s="37"/>
      <c r="AGF41" s="37"/>
      <c r="AGG41" s="37"/>
      <c r="AGH41" s="37"/>
      <c r="AGI41" s="37"/>
      <c r="AGJ41" s="37"/>
      <c r="AGK41" s="37"/>
      <c r="AGL41" s="37"/>
      <c r="AGM41" s="37"/>
      <c r="AGN41" s="37"/>
      <c r="AGO41" s="37"/>
      <c r="AGP41" s="37"/>
      <c r="AGQ41" s="37"/>
      <c r="AGR41" s="37"/>
      <c r="AGS41" s="37"/>
      <c r="AGT41" s="37"/>
      <c r="AGU41" s="37"/>
      <c r="AGV41" s="37"/>
      <c r="AGW41" s="37"/>
      <c r="AGX41" s="37"/>
      <c r="AGY41" s="37"/>
      <c r="AGZ41" s="37"/>
      <c r="AHA41" s="37"/>
      <c r="AHB41" s="37"/>
      <c r="AHC41" s="37"/>
      <c r="AHD41" s="37"/>
      <c r="AHE41" s="37"/>
      <c r="AHF41" s="37"/>
      <c r="AHG41" s="37"/>
      <c r="AHH41" s="37"/>
      <c r="AHI41" s="37"/>
      <c r="AHJ41" s="37"/>
      <c r="AHK41" s="37"/>
      <c r="AHL41" s="37"/>
      <c r="AHM41" s="37"/>
      <c r="AHN41" s="37"/>
      <c r="AHO41" s="37"/>
      <c r="AHP41" s="37"/>
      <c r="AHQ41" s="37"/>
      <c r="AHR41" s="37"/>
      <c r="AHS41" s="37"/>
      <c r="AHT41" s="37"/>
      <c r="AHU41" s="37"/>
      <c r="AHV41" s="37"/>
      <c r="AHW41" s="37"/>
      <c r="AHX41" s="37"/>
      <c r="AHY41" s="37"/>
      <c r="AHZ41" s="37"/>
      <c r="AIA41" s="37"/>
      <c r="AIB41" s="37"/>
      <c r="AIC41" s="37"/>
      <c r="AID41" s="37"/>
      <c r="AIE41" s="37"/>
      <c r="AIF41" s="37"/>
      <c r="AIG41" s="37"/>
      <c r="AIH41" s="37"/>
      <c r="AII41" s="37"/>
      <c r="AIJ41" s="37"/>
      <c r="AIK41" s="37"/>
      <c r="AIL41" s="37"/>
      <c r="AIM41" s="37"/>
      <c r="AIN41" s="37"/>
      <c r="AIO41" s="37"/>
      <c r="AIP41" s="37"/>
      <c r="AIQ41" s="37"/>
      <c r="AIR41" s="37"/>
      <c r="AIS41" s="37"/>
      <c r="AIT41" s="37"/>
      <c r="AIU41" s="37"/>
      <c r="AIV41" s="37"/>
      <c r="AIW41" s="37"/>
      <c r="AIX41" s="37"/>
      <c r="AIY41" s="37"/>
      <c r="AIZ41" s="37"/>
      <c r="AJA41" s="37"/>
      <c r="AJB41" s="37"/>
      <c r="AJC41" s="37"/>
      <c r="AJD41" s="37"/>
      <c r="AJE41" s="37"/>
      <c r="AJF41" s="37"/>
      <c r="AJG41" s="37"/>
      <c r="AJH41" s="37"/>
      <c r="AJI41" s="37"/>
      <c r="AJJ41" s="37"/>
      <c r="AJK41" s="37"/>
      <c r="AJL41" s="37"/>
      <c r="AJM41" s="37"/>
      <c r="AJN41" s="37"/>
      <c r="AJO41" s="37"/>
      <c r="AJP41" s="37"/>
      <c r="AJQ41" s="37"/>
      <c r="AJR41" s="37"/>
    </row>
    <row r="42" spans="1:954" s="38" customFormat="1" x14ac:dyDescent="0.2">
      <c r="A42" s="34"/>
      <c r="B42" s="35"/>
      <c r="C42" s="36"/>
      <c r="D42" s="36"/>
      <c r="E42" s="36"/>
      <c r="F42" s="36"/>
      <c r="G42" s="46"/>
      <c r="H42" s="45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  <c r="VM42" s="37"/>
      <c r="VN42" s="37"/>
      <c r="VO42" s="37"/>
      <c r="VP42" s="37"/>
      <c r="VQ42" s="37"/>
      <c r="VR42" s="37"/>
      <c r="VS42" s="37"/>
      <c r="VT42" s="37"/>
      <c r="VU42" s="37"/>
      <c r="VV42" s="37"/>
      <c r="VW42" s="37"/>
      <c r="VX42" s="37"/>
      <c r="VY42" s="37"/>
      <c r="VZ42" s="37"/>
      <c r="WA42" s="37"/>
      <c r="WB42" s="37"/>
      <c r="WC42" s="37"/>
      <c r="WD42" s="37"/>
      <c r="WE42" s="37"/>
      <c r="WF42" s="37"/>
      <c r="WG42" s="37"/>
      <c r="WH42" s="37"/>
      <c r="WI42" s="37"/>
      <c r="WJ42" s="37"/>
      <c r="WK42" s="37"/>
      <c r="WL42" s="37"/>
      <c r="WM42" s="37"/>
      <c r="WN42" s="37"/>
      <c r="WO42" s="37"/>
      <c r="WP42" s="37"/>
      <c r="WQ42" s="37"/>
      <c r="WR42" s="37"/>
      <c r="WS42" s="37"/>
      <c r="WT42" s="37"/>
      <c r="WU42" s="37"/>
      <c r="WV42" s="37"/>
      <c r="WW42" s="37"/>
      <c r="WX42" s="37"/>
      <c r="WY42" s="37"/>
      <c r="WZ42" s="37"/>
      <c r="XA42" s="37"/>
      <c r="XB42" s="37"/>
      <c r="XC42" s="37"/>
      <c r="XD42" s="37"/>
      <c r="XE42" s="37"/>
      <c r="XF42" s="37"/>
      <c r="XG42" s="37"/>
      <c r="XH42" s="37"/>
      <c r="XI42" s="37"/>
      <c r="XJ42" s="37"/>
      <c r="XK42" s="37"/>
      <c r="XL42" s="37"/>
      <c r="XM42" s="37"/>
      <c r="XN42" s="37"/>
      <c r="XO42" s="37"/>
      <c r="XP42" s="37"/>
      <c r="XQ42" s="37"/>
      <c r="XR42" s="37"/>
      <c r="XS42" s="37"/>
      <c r="XT42" s="37"/>
      <c r="XU42" s="37"/>
      <c r="XV42" s="37"/>
      <c r="XW42" s="37"/>
      <c r="XX42" s="37"/>
      <c r="XY42" s="37"/>
      <c r="XZ42" s="37"/>
      <c r="YA42" s="37"/>
      <c r="YB42" s="37"/>
      <c r="YC42" s="37"/>
      <c r="YD42" s="37"/>
      <c r="YE42" s="37"/>
      <c r="YF42" s="37"/>
      <c r="YG42" s="37"/>
      <c r="YH42" s="37"/>
      <c r="YI42" s="37"/>
      <c r="YJ42" s="37"/>
      <c r="YK42" s="37"/>
      <c r="YL42" s="37"/>
      <c r="YM42" s="37"/>
      <c r="YN42" s="37"/>
      <c r="YO42" s="37"/>
      <c r="YP42" s="37"/>
      <c r="YQ42" s="37"/>
      <c r="YR42" s="37"/>
      <c r="YS42" s="37"/>
      <c r="YT42" s="37"/>
      <c r="YU42" s="37"/>
      <c r="YV42" s="37"/>
      <c r="YW42" s="37"/>
      <c r="YX42" s="37"/>
      <c r="YY42" s="37"/>
      <c r="YZ42" s="37"/>
      <c r="ZA42" s="37"/>
      <c r="ZB42" s="37"/>
      <c r="ZC42" s="37"/>
      <c r="ZD42" s="37"/>
      <c r="ZE42" s="37"/>
      <c r="ZF42" s="37"/>
      <c r="ZG42" s="37"/>
      <c r="ZH42" s="37"/>
      <c r="ZI42" s="37"/>
      <c r="ZJ42" s="37"/>
      <c r="ZK42" s="37"/>
      <c r="ZL42" s="37"/>
      <c r="ZM42" s="37"/>
      <c r="ZN42" s="37"/>
      <c r="ZO42" s="37"/>
      <c r="ZP42" s="37"/>
      <c r="ZQ42" s="37"/>
      <c r="ZR42" s="37"/>
      <c r="ZS42" s="37"/>
      <c r="ZT42" s="37"/>
      <c r="ZU42" s="37"/>
      <c r="ZV42" s="37"/>
      <c r="ZW42" s="37"/>
      <c r="ZX42" s="37"/>
      <c r="ZY42" s="37"/>
      <c r="ZZ42" s="37"/>
      <c r="AAA42" s="37"/>
      <c r="AAB42" s="37"/>
      <c r="AAC42" s="37"/>
      <c r="AAD42" s="37"/>
      <c r="AAE42" s="37"/>
      <c r="AAF42" s="37"/>
      <c r="AAG42" s="37"/>
      <c r="AAH42" s="37"/>
      <c r="AAI42" s="37"/>
      <c r="AAJ42" s="37"/>
      <c r="AAK42" s="37"/>
      <c r="AAL42" s="37"/>
      <c r="AAM42" s="37"/>
      <c r="AAN42" s="37"/>
      <c r="AAO42" s="37"/>
      <c r="AAP42" s="37"/>
      <c r="AAQ42" s="37"/>
      <c r="AAR42" s="37"/>
      <c r="AAS42" s="37"/>
      <c r="AAT42" s="37"/>
      <c r="AAU42" s="37"/>
      <c r="AAV42" s="37"/>
      <c r="AAW42" s="37"/>
      <c r="AAX42" s="37"/>
      <c r="AAY42" s="37"/>
      <c r="AAZ42" s="37"/>
      <c r="ABA42" s="37"/>
      <c r="ABB42" s="37"/>
      <c r="ABC42" s="37"/>
      <c r="ABD42" s="37"/>
      <c r="ABE42" s="37"/>
      <c r="ABF42" s="37"/>
      <c r="ABG42" s="37"/>
      <c r="ABH42" s="37"/>
      <c r="ABI42" s="37"/>
      <c r="ABJ42" s="37"/>
      <c r="ABK42" s="37"/>
      <c r="ABL42" s="37"/>
      <c r="ABM42" s="37"/>
      <c r="ABN42" s="37"/>
      <c r="ABO42" s="37"/>
      <c r="ABP42" s="37"/>
      <c r="ABQ42" s="37"/>
      <c r="ABR42" s="37"/>
      <c r="ABS42" s="37"/>
      <c r="ABT42" s="37"/>
      <c r="ABU42" s="37"/>
      <c r="ABV42" s="37"/>
      <c r="ABW42" s="37"/>
      <c r="ABX42" s="37"/>
      <c r="ABY42" s="37"/>
      <c r="ABZ42" s="37"/>
      <c r="ACA42" s="37"/>
      <c r="ACB42" s="37"/>
      <c r="ACC42" s="37"/>
      <c r="ACD42" s="37"/>
      <c r="ACE42" s="37"/>
      <c r="ACF42" s="37"/>
      <c r="ACG42" s="37"/>
      <c r="ACH42" s="37"/>
      <c r="ACI42" s="37"/>
      <c r="ACJ42" s="37"/>
      <c r="ACK42" s="37"/>
      <c r="ACL42" s="37"/>
      <c r="ACM42" s="37"/>
      <c r="ACN42" s="37"/>
      <c r="ACO42" s="37"/>
      <c r="ACP42" s="37"/>
      <c r="ACQ42" s="37"/>
      <c r="ACR42" s="37"/>
      <c r="ACS42" s="37"/>
      <c r="ACT42" s="37"/>
      <c r="ACU42" s="37"/>
      <c r="ACV42" s="37"/>
      <c r="ACW42" s="37"/>
      <c r="ACX42" s="37"/>
      <c r="ACY42" s="37"/>
      <c r="ACZ42" s="37"/>
      <c r="ADA42" s="37"/>
      <c r="ADB42" s="37"/>
      <c r="ADC42" s="37"/>
      <c r="ADD42" s="37"/>
      <c r="ADE42" s="37"/>
      <c r="ADF42" s="37"/>
      <c r="ADG42" s="37"/>
      <c r="ADH42" s="37"/>
      <c r="ADI42" s="37"/>
      <c r="ADJ42" s="37"/>
      <c r="ADK42" s="37"/>
      <c r="ADL42" s="37"/>
      <c r="ADM42" s="37"/>
      <c r="ADN42" s="37"/>
      <c r="ADO42" s="37"/>
      <c r="ADP42" s="37"/>
      <c r="ADQ42" s="37"/>
      <c r="ADR42" s="37"/>
      <c r="ADS42" s="37"/>
      <c r="ADT42" s="37"/>
      <c r="ADU42" s="37"/>
      <c r="ADV42" s="37"/>
      <c r="ADW42" s="37"/>
      <c r="ADX42" s="37"/>
      <c r="ADY42" s="37"/>
      <c r="ADZ42" s="37"/>
      <c r="AEA42" s="37"/>
      <c r="AEB42" s="37"/>
      <c r="AEC42" s="37"/>
      <c r="AED42" s="37"/>
      <c r="AEE42" s="37"/>
      <c r="AEF42" s="37"/>
      <c r="AEG42" s="37"/>
      <c r="AEH42" s="37"/>
      <c r="AEI42" s="37"/>
      <c r="AEJ42" s="37"/>
      <c r="AEK42" s="37"/>
      <c r="AEL42" s="37"/>
      <c r="AEM42" s="37"/>
      <c r="AEN42" s="37"/>
      <c r="AEO42" s="37"/>
      <c r="AEP42" s="37"/>
      <c r="AEQ42" s="37"/>
      <c r="AER42" s="37"/>
      <c r="AES42" s="37"/>
      <c r="AET42" s="37"/>
      <c r="AEU42" s="37"/>
      <c r="AEV42" s="37"/>
      <c r="AEW42" s="37"/>
      <c r="AEX42" s="37"/>
      <c r="AEY42" s="37"/>
      <c r="AEZ42" s="37"/>
      <c r="AFA42" s="37"/>
      <c r="AFB42" s="37"/>
      <c r="AFC42" s="37"/>
      <c r="AFD42" s="37"/>
      <c r="AFE42" s="37"/>
      <c r="AFF42" s="37"/>
      <c r="AFG42" s="37"/>
      <c r="AFH42" s="37"/>
      <c r="AFI42" s="37"/>
      <c r="AFJ42" s="37"/>
      <c r="AFK42" s="37"/>
      <c r="AFL42" s="37"/>
      <c r="AFM42" s="37"/>
      <c r="AFN42" s="37"/>
      <c r="AFO42" s="37"/>
      <c r="AFP42" s="37"/>
      <c r="AFQ42" s="37"/>
      <c r="AFR42" s="37"/>
      <c r="AFS42" s="37"/>
      <c r="AFT42" s="37"/>
      <c r="AFU42" s="37"/>
      <c r="AFV42" s="37"/>
      <c r="AFW42" s="37"/>
      <c r="AFX42" s="37"/>
      <c r="AFY42" s="37"/>
      <c r="AFZ42" s="37"/>
      <c r="AGA42" s="37"/>
      <c r="AGB42" s="37"/>
      <c r="AGC42" s="37"/>
      <c r="AGD42" s="37"/>
      <c r="AGE42" s="37"/>
      <c r="AGF42" s="37"/>
      <c r="AGG42" s="37"/>
      <c r="AGH42" s="37"/>
      <c r="AGI42" s="37"/>
      <c r="AGJ42" s="37"/>
      <c r="AGK42" s="37"/>
      <c r="AGL42" s="37"/>
      <c r="AGM42" s="37"/>
      <c r="AGN42" s="37"/>
      <c r="AGO42" s="37"/>
      <c r="AGP42" s="37"/>
      <c r="AGQ42" s="37"/>
      <c r="AGR42" s="37"/>
      <c r="AGS42" s="37"/>
      <c r="AGT42" s="37"/>
      <c r="AGU42" s="37"/>
      <c r="AGV42" s="37"/>
      <c r="AGW42" s="37"/>
      <c r="AGX42" s="37"/>
      <c r="AGY42" s="37"/>
      <c r="AGZ42" s="37"/>
      <c r="AHA42" s="37"/>
      <c r="AHB42" s="37"/>
      <c r="AHC42" s="37"/>
      <c r="AHD42" s="37"/>
      <c r="AHE42" s="37"/>
      <c r="AHF42" s="37"/>
      <c r="AHG42" s="37"/>
      <c r="AHH42" s="37"/>
      <c r="AHI42" s="37"/>
      <c r="AHJ42" s="37"/>
      <c r="AHK42" s="37"/>
      <c r="AHL42" s="37"/>
      <c r="AHM42" s="37"/>
      <c r="AHN42" s="37"/>
      <c r="AHO42" s="37"/>
      <c r="AHP42" s="37"/>
      <c r="AHQ42" s="37"/>
      <c r="AHR42" s="37"/>
      <c r="AHS42" s="37"/>
      <c r="AHT42" s="37"/>
      <c r="AHU42" s="37"/>
      <c r="AHV42" s="37"/>
      <c r="AHW42" s="37"/>
      <c r="AHX42" s="37"/>
      <c r="AHY42" s="37"/>
      <c r="AHZ42" s="37"/>
      <c r="AIA42" s="37"/>
      <c r="AIB42" s="37"/>
      <c r="AIC42" s="37"/>
      <c r="AID42" s="37"/>
      <c r="AIE42" s="37"/>
      <c r="AIF42" s="37"/>
      <c r="AIG42" s="37"/>
      <c r="AIH42" s="37"/>
      <c r="AII42" s="37"/>
      <c r="AIJ42" s="37"/>
      <c r="AIK42" s="37"/>
      <c r="AIL42" s="37"/>
      <c r="AIM42" s="37"/>
      <c r="AIN42" s="37"/>
      <c r="AIO42" s="37"/>
      <c r="AIP42" s="37"/>
      <c r="AIQ42" s="37"/>
      <c r="AIR42" s="37"/>
      <c r="AIS42" s="37"/>
      <c r="AIT42" s="37"/>
      <c r="AIU42" s="37"/>
      <c r="AIV42" s="37"/>
      <c r="AIW42" s="37"/>
      <c r="AIX42" s="37"/>
      <c r="AIY42" s="37"/>
      <c r="AIZ42" s="37"/>
      <c r="AJA42" s="37"/>
      <c r="AJB42" s="37"/>
      <c r="AJC42" s="37"/>
      <c r="AJD42" s="37"/>
      <c r="AJE42" s="37"/>
      <c r="AJF42" s="37"/>
      <c r="AJG42" s="37"/>
      <c r="AJH42" s="37"/>
      <c r="AJI42" s="37"/>
      <c r="AJJ42" s="37"/>
      <c r="AJK42" s="37"/>
      <c r="AJL42" s="37"/>
      <c r="AJM42" s="37"/>
      <c r="AJN42" s="37"/>
      <c r="AJO42" s="37"/>
      <c r="AJP42" s="37"/>
      <c r="AJQ42" s="37"/>
      <c r="AJR42" s="37"/>
    </row>
    <row r="43" spans="1:954" s="38" customFormat="1" x14ac:dyDescent="0.2">
      <c r="A43" s="34"/>
      <c r="B43" s="35"/>
      <c r="C43" s="36"/>
      <c r="D43" s="36"/>
      <c r="E43" s="36"/>
      <c r="F43" s="36"/>
      <c r="G43" s="46"/>
      <c r="H43" s="45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37"/>
      <c r="NJ43" s="37"/>
      <c r="NK43" s="37"/>
      <c r="NL43" s="37"/>
      <c r="NM43" s="37"/>
      <c r="NN43" s="37"/>
      <c r="NO43" s="37"/>
      <c r="NP43" s="37"/>
      <c r="NQ43" s="37"/>
      <c r="NR43" s="37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37"/>
      <c r="SD43" s="37"/>
      <c r="SE43" s="37"/>
      <c r="SF43" s="37"/>
      <c r="SG43" s="37"/>
      <c r="SH43" s="37"/>
      <c r="SI43" s="37"/>
      <c r="SJ43" s="37"/>
      <c r="SK43" s="37"/>
      <c r="SL43" s="37"/>
      <c r="SM43" s="37"/>
      <c r="SN43" s="37"/>
      <c r="SO43" s="37"/>
      <c r="SP43" s="37"/>
      <c r="SQ43" s="37"/>
      <c r="SR43" s="37"/>
      <c r="SS43" s="37"/>
      <c r="ST43" s="37"/>
      <c r="SU43" s="37"/>
      <c r="SV43" s="37"/>
      <c r="SW43" s="37"/>
      <c r="SX43" s="37"/>
      <c r="SY43" s="37"/>
      <c r="SZ43" s="37"/>
      <c r="TA43" s="37"/>
      <c r="TB43" s="37"/>
      <c r="TC43" s="37"/>
      <c r="TD43" s="37"/>
      <c r="TE43" s="37"/>
      <c r="TF43" s="37"/>
      <c r="TG43" s="37"/>
      <c r="TH43" s="37"/>
      <c r="TI43" s="37"/>
      <c r="TJ43" s="37"/>
      <c r="TK43" s="37"/>
      <c r="TL43" s="37"/>
      <c r="TM43" s="37"/>
      <c r="TN43" s="37"/>
      <c r="TO43" s="37"/>
      <c r="TP43" s="37"/>
      <c r="TQ43" s="37"/>
      <c r="TR43" s="37"/>
      <c r="TS43" s="37"/>
      <c r="TT43" s="37"/>
      <c r="TU43" s="37"/>
      <c r="TV43" s="37"/>
      <c r="TW43" s="37"/>
      <c r="TX43" s="37"/>
      <c r="TY43" s="37"/>
      <c r="TZ43" s="37"/>
      <c r="UA43" s="37"/>
      <c r="UB43" s="37"/>
      <c r="UC43" s="37"/>
      <c r="UD43" s="37"/>
      <c r="UE43" s="37"/>
      <c r="UF43" s="37"/>
      <c r="UG43" s="37"/>
      <c r="UH43" s="37"/>
      <c r="UI43" s="37"/>
      <c r="UJ43" s="37"/>
      <c r="UK43" s="37"/>
      <c r="UL43" s="37"/>
      <c r="UM43" s="37"/>
      <c r="UN43" s="37"/>
      <c r="UO43" s="37"/>
      <c r="UP43" s="37"/>
      <c r="UQ43" s="37"/>
      <c r="UR43" s="37"/>
      <c r="US43" s="37"/>
      <c r="UT43" s="37"/>
      <c r="UU43" s="37"/>
      <c r="UV43" s="37"/>
      <c r="UW43" s="37"/>
      <c r="UX43" s="37"/>
      <c r="UY43" s="37"/>
      <c r="UZ43" s="37"/>
      <c r="VA43" s="37"/>
      <c r="VB43" s="37"/>
      <c r="VC43" s="37"/>
      <c r="VD43" s="37"/>
      <c r="VE43" s="37"/>
      <c r="VF43" s="37"/>
      <c r="VG43" s="37"/>
      <c r="VH43" s="37"/>
      <c r="VI43" s="37"/>
      <c r="VJ43" s="37"/>
      <c r="VK43" s="37"/>
      <c r="VL43" s="37"/>
      <c r="VM43" s="37"/>
      <c r="VN43" s="37"/>
      <c r="VO43" s="37"/>
      <c r="VP43" s="37"/>
      <c r="VQ43" s="37"/>
      <c r="VR43" s="37"/>
      <c r="VS43" s="37"/>
      <c r="VT43" s="37"/>
      <c r="VU43" s="37"/>
      <c r="VV43" s="37"/>
      <c r="VW43" s="37"/>
      <c r="VX43" s="37"/>
      <c r="VY43" s="37"/>
      <c r="VZ43" s="37"/>
      <c r="WA43" s="37"/>
      <c r="WB43" s="37"/>
      <c r="WC43" s="37"/>
      <c r="WD43" s="37"/>
      <c r="WE43" s="37"/>
      <c r="WF43" s="37"/>
      <c r="WG43" s="37"/>
      <c r="WH43" s="37"/>
      <c r="WI43" s="37"/>
      <c r="WJ43" s="37"/>
      <c r="WK43" s="37"/>
      <c r="WL43" s="37"/>
      <c r="WM43" s="37"/>
      <c r="WN43" s="37"/>
      <c r="WO43" s="37"/>
      <c r="WP43" s="37"/>
      <c r="WQ43" s="37"/>
      <c r="WR43" s="37"/>
      <c r="WS43" s="37"/>
      <c r="WT43" s="37"/>
      <c r="WU43" s="37"/>
      <c r="WV43" s="37"/>
      <c r="WW43" s="37"/>
      <c r="WX43" s="37"/>
      <c r="WY43" s="37"/>
      <c r="WZ43" s="37"/>
      <c r="XA43" s="37"/>
      <c r="XB43" s="37"/>
      <c r="XC43" s="37"/>
      <c r="XD43" s="37"/>
      <c r="XE43" s="37"/>
      <c r="XF43" s="37"/>
      <c r="XG43" s="37"/>
      <c r="XH43" s="37"/>
      <c r="XI43" s="37"/>
      <c r="XJ43" s="37"/>
      <c r="XK43" s="37"/>
      <c r="XL43" s="37"/>
      <c r="XM43" s="37"/>
      <c r="XN43" s="37"/>
      <c r="XO43" s="37"/>
      <c r="XP43" s="37"/>
      <c r="XQ43" s="37"/>
      <c r="XR43" s="37"/>
      <c r="XS43" s="37"/>
      <c r="XT43" s="37"/>
      <c r="XU43" s="37"/>
      <c r="XV43" s="37"/>
      <c r="XW43" s="37"/>
      <c r="XX43" s="37"/>
      <c r="XY43" s="37"/>
      <c r="XZ43" s="37"/>
      <c r="YA43" s="37"/>
      <c r="YB43" s="37"/>
      <c r="YC43" s="37"/>
      <c r="YD43" s="37"/>
      <c r="YE43" s="37"/>
      <c r="YF43" s="37"/>
      <c r="YG43" s="37"/>
      <c r="YH43" s="37"/>
      <c r="YI43" s="37"/>
      <c r="YJ43" s="37"/>
      <c r="YK43" s="37"/>
      <c r="YL43" s="37"/>
      <c r="YM43" s="37"/>
      <c r="YN43" s="37"/>
      <c r="YO43" s="37"/>
      <c r="YP43" s="37"/>
      <c r="YQ43" s="37"/>
      <c r="YR43" s="37"/>
      <c r="YS43" s="37"/>
      <c r="YT43" s="37"/>
      <c r="YU43" s="37"/>
      <c r="YV43" s="37"/>
      <c r="YW43" s="37"/>
      <c r="YX43" s="37"/>
      <c r="YY43" s="37"/>
      <c r="YZ43" s="37"/>
      <c r="ZA43" s="37"/>
      <c r="ZB43" s="37"/>
      <c r="ZC43" s="37"/>
      <c r="ZD43" s="37"/>
      <c r="ZE43" s="37"/>
      <c r="ZF43" s="37"/>
      <c r="ZG43" s="37"/>
      <c r="ZH43" s="37"/>
      <c r="ZI43" s="37"/>
      <c r="ZJ43" s="37"/>
      <c r="ZK43" s="37"/>
      <c r="ZL43" s="37"/>
      <c r="ZM43" s="37"/>
      <c r="ZN43" s="37"/>
      <c r="ZO43" s="37"/>
      <c r="ZP43" s="37"/>
      <c r="ZQ43" s="37"/>
      <c r="ZR43" s="37"/>
      <c r="ZS43" s="37"/>
      <c r="ZT43" s="37"/>
      <c r="ZU43" s="37"/>
      <c r="ZV43" s="37"/>
      <c r="ZW43" s="37"/>
      <c r="ZX43" s="37"/>
      <c r="ZY43" s="37"/>
      <c r="ZZ43" s="37"/>
      <c r="AAA43" s="37"/>
      <c r="AAB43" s="37"/>
      <c r="AAC43" s="37"/>
      <c r="AAD43" s="37"/>
      <c r="AAE43" s="37"/>
      <c r="AAF43" s="37"/>
      <c r="AAG43" s="37"/>
      <c r="AAH43" s="37"/>
      <c r="AAI43" s="37"/>
      <c r="AAJ43" s="37"/>
      <c r="AAK43" s="37"/>
      <c r="AAL43" s="37"/>
      <c r="AAM43" s="37"/>
      <c r="AAN43" s="37"/>
      <c r="AAO43" s="37"/>
      <c r="AAP43" s="37"/>
      <c r="AAQ43" s="37"/>
      <c r="AAR43" s="37"/>
      <c r="AAS43" s="37"/>
      <c r="AAT43" s="37"/>
      <c r="AAU43" s="37"/>
      <c r="AAV43" s="37"/>
      <c r="AAW43" s="37"/>
      <c r="AAX43" s="37"/>
      <c r="AAY43" s="37"/>
      <c r="AAZ43" s="37"/>
      <c r="ABA43" s="37"/>
      <c r="ABB43" s="37"/>
      <c r="ABC43" s="37"/>
      <c r="ABD43" s="37"/>
      <c r="ABE43" s="37"/>
      <c r="ABF43" s="37"/>
      <c r="ABG43" s="37"/>
      <c r="ABH43" s="37"/>
      <c r="ABI43" s="37"/>
      <c r="ABJ43" s="37"/>
      <c r="ABK43" s="37"/>
      <c r="ABL43" s="37"/>
      <c r="ABM43" s="37"/>
      <c r="ABN43" s="37"/>
      <c r="ABO43" s="37"/>
      <c r="ABP43" s="37"/>
      <c r="ABQ43" s="37"/>
      <c r="ABR43" s="37"/>
      <c r="ABS43" s="37"/>
      <c r="ABT43" s="37"/>
      <c r="ABU43" s="37"/>
      <c r="ABV43" s="37"/>
      <c r="ABW43" s="37"/>
      <c r="ABX43" s="37"/>
      <c r="ABY43" s="37"/>
      <c r="ABZ43" s="37"/>
      <c r="ACA43" s="37"/>
      <c r="ACB43" s="37"/>
      <c r="ACC43" s="37"/>
      <c r="ACD43" s="37"/>
      <c r="ACE43" s="37"/>
      <c r="ACF43" s="37"/>
      <c r="ACG43" s="37"/>
      <c r="ACH43" s="37"/>
      <c r="ACI43" s="37"/>
      <c r="ACJ43" s="37"/>
      <c r="ACK43" s="37"/>
      <c r="ACL43" s="37"/>
      <c r="ACM43" s="37"/>
      <c r="ACN43" s="37"/>
      <c r="ACO43" s="37"/>
      <c r="ACP43" s="37"/>
      <c r="ACQ43" s="37"/>
      <c r="ACR43" s="37"/>
      <c r="ACS43" s="37"/>
      <c r="ACT43" s="37"/>
      <c r="ACU43" s="37"/>
      <c r="ACV43" s="37"/>
      <c r="ACW43" s="37"/>
      <c r="ACX43" s="37"/>
      <c r="ACY43" s="37"/>
      <c r="ACZ43" s="37"/>
      <c r="ADA43" s="37"/>
      <c r="ADB43" s="37"/>
      <c r="ADC43" s="37"/>
      <c r="ADD43" s="37"/>
      <c r="ADE43" s="37"/>
      <c r="ADF43" s="37"/>
      <c r="ADG43" s="37"/>
      <c r="ADH43" s="37"/>
      <c r="ADI43" s="37"/>
      <c r="ADJ43" s="37"/>
      <c r="ADK43" s="37"/>
      <c r="ADL43" s="37"/>
      <c r="ADM43" s="37"/>
      <c r="ADN43" s="37"/>
      <c r="ADO43" s="37"/>
      <c r="ADP43" s="37"/>
      <c r="ADQ43" s="37"/>
      <c r="ADR43" s="37"/>
      <c r="ADS43" s="37"/>
      <c r="ADT43" s="37"/>
      <c r="ADU43" s="37"/>
      <c r="ADV43" s="37"/>
      <c r="ADW43" s="37"/>
      <c r="ADX43" s="37"/>
      <c r="ADY43" s="37"/>
      <c r="ADZ43" s="37"/>
      <c r="AEA43" s="37"/>
      <c r="AEB43" s="37"/>
      <c r="AEC43" s="37"/>
      <c r="AED43" s="37"/>
      <c r="AEE43" s="37"/>
      <c r="AEF43" s="37"/>
      <c r="AEG43" s="37"/>
      <c r="AEH43" s="37"/>
      <c r="AEI43" s="37"/>
      <c r="AEJ43" s="37"/>
      <c r="AEK43" s="37"/>
      <c r="AEL43" s="37"/>
      <c r="AEM43" s="37"/>
      <c r="AEN43" s="37"/>
      <c r="AEO43" s="37"/>
      <c r="AEP43" s="37"/>
      <c r="AEQ43" s="37"/>
      <c r="AER43" s="37"/>
      <c r="AES43" s="37"/>
      <c r="AET43" s="37"/>
      <c r="AEU43" s="37"/>
      <c r="AEV43" s="37"/>
      <c r="AEW43" s="37"/>
      <c r="AEX43" s="37"/>
      <c r="AEY43" s="37"/>
      <c r="AEZ43" s="37"/>
      <c r="AFA43" s="37"/>
      <c r="AFB43" s="37"/>
      <c r="AFC43" s="37"/>
      <c r="AFD43" s="37"/>
      <c r="AFE43" s="37"/>
      <c r="AFF43" s="37"/>
      <c r="AFG43" s="37"/>
      <c r="AFH43" s="37"/>
      <c r="AFI43" s="37"/>
      <c r="AFJ43" s="37"/>
      <c r="AFK43" s="37"/>
      <c r="AFL43" s="37"/>
      <c r="AFM43" s="37"/>
      <c r="AFN43" s="37"/>
      <c r="AFO43" s="37"/>
      <c r="AFP43" s="37"/>
      <c r="AFQ43" s="37"/>
      <c r="AFR43" s="37"/>
      <c r="AFS43" s="37"/>
      <c r="AFT43" s="37"/>
      <c r="AFU43" s="37"/>
      <c r="AFV43" s="37"/>
      <c r="AFW43" s="37"/>
      <c r="AFX43" s="37"/>
      <c r="AFY43" s="37"/>
      <c r="AFZ43" s="37"/>
      <c r="AGA43" s="37"/>
      <c r="AGB43" s="37"/>
      <c r="AGC43" s="37"/>
      <c r="AGD43" s="37"/>
      <c r="AGE43" s="37"/>
      <c r="AGF43" s="37"/>
      <c r="AGG43" s="37"/>
      <c r="AGH43" s="37"/>
      <c r="AGI43" s="37"/>
      <c r="AGJ43" s="37"/>
      <c r="AGK43" s="37"/>
      <c r="AGL43" s="37"/>
      <c r="AGM43" s="37"/>
      <c r="AGN43" s="37"/>
      <c r="AGO43" s="37"/>
      <c r="AGP43" s="37"/>
      <c r="AGQ43" s="37"/>
      <c r="AGR43" s="37"/>
      <c r="AGS43" s="37"/>
      <c r="AGT43" s="37"/>
      <c r="AGU43" s="37"/>
      <c r="AGV43" s="37"/>
      <c r="AGW43" s="37"/>
      <c r="AGX43" s="37"/>
      <c r="AGY43" s="37"/>
      <c r="AGZ43" s="37"/>
      <c r="AHA43" s="37"/>
      <c r="AHB43" s="37"/>
      <c r="AHC43" s="37"/>
      <c r="AHD43" s="37"/>
      <c r="AHE43" s="37"/>
      <c r="AHF43" s="37"/>
      <c r="AHG43" s="37"/>
      <c r="AHH43" s="37"/>
      <c r="AHI43" s="37"/>
      <c r="AHJ43" s="37"/>
      <c r="AHK43" s="37"/>
      <c r="AHL43" s="37"/>
      <c r="AHM43" s="37"/>
      <c r="AHN43" s="37"/>
      <c r="AHO43" s="37"/>
      <c r="AHP43" s="37"/>
      <c r="AHQ43" s="37"/>
      <c r="AHR43" s="37"/>
      <c r="AHS43" s="37"/>
      <c r="AHT43" s="37"/>
      <c r="AHU43" s="37"/>
      <c r="AHV43" s="37"/>
      <c r="AHW43" s="37"/>
      <c r="AHX43" s="37"/>
      <c r="AHY43" s="37"/>
      <c r="AHZ43" s="37"/>
      <c r="AIA43" s="37"/>
      <c r="AIB43" s="37"/>
      <c r="AIC43" s="37"/>
      <c r="AID43" s="37"/>
      <c r="AIE43" s="37"/>
      <c r="AIF43" s="37"/>
      <c r="AIG43" s="37"/>
      <c r="AIH43" s="37"/>
      <c r="AII43" s="37"/>
      <c r="AIJ43" s="37"/>
      <c r="AIK43" s="37"/>
      <c r="AIL43" s="37"/>
      <c r="AIM43" s="37"/>
      <c r="AIN43" s="37"/>
      <c r="AIO43" s="37"/>
      <c r="AIP43" s="37"/>
      <c r="AIQ43" s="37"/>
      <c r="AIR43" s="37"/>
      <c r="AIS43" s="37"/>
      <c r="AIT43" s="37"/>
      <c r="AIU43" s="37"/>
      <c r="AIV43" s="37"/>
      <c r="AIW43" s="37"/>
      <c r="AIX43" s="37"/>
      <c r="AIY43" s="37"/>
      <c r="AIZ43" s="37"/>
      <c r="AJA43" s="37"/>
      <c r="AJB43" s="37"/>
      <c r="AJC43" s="37"/>
      <c r="AJD43" s="37"/>
      <c r="AJE43" s="37"/>
      <c r="AJF43" s="37"/>
      <c r="AJG43" s="37"/>
      <c r="AJH43" s="37"/>
      <c r="AJI43" s="37"/>
      <c r="AJJ43" s="37"/>
      <c r="AJK43" s="37"/>
      <c r="AJL43" s="37"/>
      <c r="AJM43" s="37"/>
      <c r="AJN43" s="37"/>
      <c r="AJO43" s="37"/>
      <c r="AJP43" s="37"/>
      <c r="AJQ43" s="37"/>
      <c r="AJR43" s="37"/>
    </row>
  </sheetData>
  <mergeCells count="8">
    <mergeCell ref="G2:G3"/>
    <mergeCell ref="E2:F2"/>
    <mergeCell ref="A4:G4"/>
    <mergeCell ref="B9:F9"/>
    <mergeCell ref="A2:A3"/>
    <mergeCell ref="B2:B3"/>
    <mergeCell ref="D2:D3"/>
    <mergeCell ref="C2:C3"/>
  </mergeCells>
  <pageMargins left="0.39370078740157483" right="0" top="0.19685039370078741" bottom="0.19685039370078741" header="0.51181102362204722" footer="0.51181102362204722"/>
  <pageSetup paperSize="8" scale="10" firstPageNumber="0" fitToHeight="0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Rozdeleni_PO</vt:lpstr>
      <vt:lpstr>2016-2020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Juráková Renata</dc:creator>
  <cp:lastModifiedBy>Srovnalová Marie</cp:lastModifiedBy>
  <cp:revision>32</cp:revision>
  <cp:lastPrinted>2016-06-03T06:11:52Z</cp:lastPrinted>
  <dcterms:created xsi:type="dcterms:W3CDTF">2012-01-03T06:29:28Z</dcterms:created>
  <dcterms:modified xsi:type="dcterms:W3CDTF">2017-05-30T09:27:05Z</dcterms:modified>
  <dc:language>cs-CZ</dc:language>
</cp:coreProperties>
</file>