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ova\Desktop\Materiály do RK a Komise RK\RK 29.8.2017 (schválení projektů Asistence a Stáží)\DP Asistence - 2. výzva\"/>
    </mc:Choice>
  </mc:AlternateContent>
  <bookViews>
    <workbookView xWindow="135" yWindow="60" windowWidth="19050" windowHeight="7860"/>
  </bookViews>
  <sheets>
    <sheet name="Schválené projekty" sheetId="1" r:id="rId1"/>
  </sheets>
  <definedNames>
    <definedName name="_xlnm._FilterDatabase" localSheetId="0" hidden="1">'Schválené projekty'!$B$2:$P$8</definedName>
  </definedNames>
  <calcPr calcId="152511"/>
</workbook>
</file>

<file path=xl/calcChain.xml><?xml version="1.0" encoding="utf-8"?>
<calcChain xmlns="http://schemas.openxmlformats.org/spreadsheetml/2006/main">
  <c r="O13" i="1" l="1"/>
  <c r="J10" i="1"/>
  <c r="N4" i="1"/>
  <c r="N5" i="1"/>
  <c r="N6" i="1"/>
  <c r="N7" i="1"/>
  <c r="N8" i="1"/>
  <c r="N9" i="1"/>
  <c r="N10" i="1"/>
  <c r="N11" i="1"/>
  <c r="N12" i="1"/>
  <c r="N3" i="1"/>
  <c r="L3" i="1"/>
  <c r="J3" i="1" l="1"/>
  <c r="J12" i="1" l="1"/>
  <c r="J11" i="1"/>
  <c r="J9" i="1"/>
  <c r="J8" i="1"/>
  <c r="J4" i="1" l="1"/>
  <c r="J7" i="1"/>
  <c r="J5" i="1"/>
  <c r="J6" i="1"/>
</calcChain>
</file>

<file path=xl/sharedStrings.xml><?xml version="1.0" encoding="utf-8"?>
<sst xmlns="http://schemas.openxmlformats.org/spreadsheetml/2006/main" count="87" uniqueCount="57">
  <si>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</si>
  <si>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</si>
  <si>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</si>
  <si>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</si>
  <si>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</si>
  <si>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</si>
  <si>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</si>
  <si>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</si>
  <si>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</si>
  <si>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Žadatel</t>
  </si>
  <si>
    <t>Maximální časová použitelnost dotace od - do</t>
  </si>
  <si>
    <t>1.</t>
  </si>
  <si>
    <t>2.</t>
  </si>
  <si>
    <t>3.</t>
  </si>
  <si>
    <t>4.</t>
  </si>
  <si>
    <t>5.</t>
  </si>
  <si>
    <t>Ústav geoniky AV ČR, v.v.i.</t>
  </si>
  <si>
    <t>68145535</t>
  </si>
  <si>
    <t>Studentská 1768, Ostrava-Poruba, 708 00</t>
  </si>
  <si>
    <t>61989100</t>
  </si>
  <si>
    <t>17. listopadu 2172/15, Ostrava-Poruba, 708 33</t>
  </si>
  <si>
    <t>Vysoká škola báňská - Technická univerzita Ostrava</t>
  </si>
  <si>
    <t>61988987</t>
  </si>
  <si>
    <t>veřejná vysoká škola</t>
  </si>
  <si>
    <t>veřejná výzkumná instituce</t>
  </si>
  <si>
    <t>Dvořákova 138/7, Ostrava - Moravská Ostrava, 701 03</t>
  </si>
  <si>
    <t>1. hodnotitel  (počet bodů)</t>
  </si>
  <si>
    <t>2. hodnotitel (počet bodů)</t>
  </si>
  <si>
    <t>Celkem body (průměr)</t>
  </si>
  <si>
    <t>Výše poskytnuté neinvestiční dotace (Kč)</t>
  </si>
  <si>
    <t xml:space="preserve"> Poskytnutí dotací v rámci dotačního programu </t>
  </si>
  <si>
    <t>6.</t>
  </si>
  <si>
    <t>7.</t>
  </si>
  <si>
    <t>8.</t>
  </si>
  <si>
    <t>9.</t>
  </si>
  <si>
    <t>10.</t>
  </si>
  <si>
    <t>Příprava projektu na vývoj léčebného přípravku na základě NK buněk určeného pro léčbu hematologických nádorových onemocnění</t>
  </si>
  <si>
    <t>Vývoj pokročilých endoluminálních technologií v léčbě extrémní obezity</t>
  </si>
  <si>
    <t>Příprava projektu do výzvy OP VVV Předaplikační výzkum (Nové směry biomedicínského výzkumu na Ostravsku)</t>
  </si>
  <si>
    <t>Podpora dlouhodobé mezisektorové spolupráce v oblasti medicíny katastrof</t>
  </si>
  <si>
    <t>Rozvoj mezisektorové spolupráce RMTVC s aplikační sférou v oblasti výzkumu progresivních a inovací klasických kovových materiálů a technologií s využitím metod modelování</t>
  </si>
  <si>
    <t>Inovativní a aditivní technologie výroby - nová technologická řešení 3D tisku kovů a kompozitních materiálů</t>
  </si>
  <si>
    <t>Chytrý systém pro řízení energie měst</t>
  </si>
  <si>
    <t>Účinky bezvýlomových trhacích prací na napěťové pole</t>
  </si>
  <si>
    <t>Výzkum pokročilých stavebních technologií s potenciálem zvýšení kvality života v ostravské aglomeraci, které jsou založeny na netradiční aplikaci druhotných surovin</t>
  </si>
  <si>
    <t>Predikce poškození konstrukčních materiálů</t>
  </si>
  <si>
    <t>1.1.2017 - 31.8.2018</t>
  </si>
  <si>
    <t>1.1.2017 - 30.11.2018</t>
  </si>
  <si>
    <t>1.1.2017 - 31.12.2017</t>
  </si>
  <si>
    <t>1.5.2017 - 31.10.2017</t>
  </si>
  <si>
    <t>1.1.2017 - 30.11.2017</t>
  </si>
  <si>
    <t>1.4.2017 - 30.9.2017</t>
  </si>
  <si>
    <t>1.5.2017 - 30.9.2017</t>
  </si>
  <si>
    <t>1.4.2017 - 30.6.2017</t>
  </si>
  <si>
    <t>3.4.2017 - 31.8.2017</t>
  </si>
  <si>
    <t xml:space="preserve">Ostravská univerzita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</si>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</sst>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9" fontId="1" fillId="0" borderId="13" xfId="0" applyNumberFormat="1" applyFont="1" applyFill="1" applyBorder="1" applyAlignment="1">
      <alignment horizontal="center" vertical="center" wrapText="1"/>
    </xf>
    <xf numFmtId="9" fontId="1" fillId="0" borderId="1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"/>
  <sheetViews>
    <sheetView tabSelected="1" zoomScaleNormal="100" workbookViewId="0">
      <selection activeCell="H4" sqref="H4"/>
    </sheetView>
  </sheetViews>
  <sheetFormatPr defaultRowHeight="15" x14ac:dyDescent="0.25"/>
  <cols>
    <col min="1" max="1" width="1.85546875" customWidth="1"/>
    <col min="2" max="2" width="8.7109375" customWidth="1"/>
    <col min="3" max="3" width="29.5703125" customWidth="1"/>
    <col min="4" max="4" width="17.85546875" customWidth="1"/>
    <col min="5" max="5" width="11.28515625" customWidth="1"/>
    <col min="6" max="6" width="26.7109375" customWidth="1"/>
    <col min="7" max="7" width="37.140625" customWidth="1"/>
    <col min="8" max="8" width="14.28515625" customWidth="1"/>
    <col min="9" max="9" width="13.7109375" customWidth="1"/>
    <col min="10" max="10" width="12.5703125" customWidth="1"/>
    <col min="11" max="11" width="16" customWidth="1"/>
    <col min="12" max="14" width="12.7109375" customWidth="1"/>
    <col min="15" max="15" width="14.140625" customWidth="1"/>
    <col min="16" max="16" width="21.7109375" customWidth="1"/>
    <col min="18" max="18" width="5.5703125" customWidth="1"/>
  </cols>
  <sheetData>
    <row r="1" spans="2:16" ht="37.5" customHeight="1" thickBot="1" x14ac:dyDescent="0.3">
      <c r="B1" s="45" t="s">
        <v>30</v>
      </c>
      <c r="C1" s="45"/>
      <c r="D1" s="46"/>
      <c r="E1" s="47"/>
      <c r="F1" s="47"/>
      <c r="G1" s="5"/>
      <c r="H1" s="5"/>
      <c r="I1" s="5"/>
      <c r="J1" s="7"/>
      <c r="K1" s="8"/>
      <c r="L1" s="6"/>
      <c r="M1" s="9"/>
      <c r="N1" s="9"/>
      <c r="O1" s="10"/>
      <c r="P1" s="6"/>
    </row>
    <row r="2" spans="2:16" ht="81" customHeight="1" thickBot="1" x14ac:dyDescent="0.3">
      <c r="B2" s="21" t="s">
        <v>0</v>
      </c>
      <c r="C2" s="22" t="s">
        <v>9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26</v>
      </c>
      <c r="I2" s="22" t="s">
        <v>27</v>
      </c>
      <c r="J2" s="22" t="s">
        <v>28</v>
      </c>
      <c r="K2" s="23" t="s">
        <v>5</v>
      </c>
      <c r="L2" s="22" t="s">
        <v>6</v>
      </c>
      <c r="M2" s="24" t="s">
        <v>7</v>
      </c>
      <c r="N2" s="24" t="s">
        <v>8</v>
      </c>
      <c r="O2" s="25" t="s">
        <v>29</v>
      </c>
      <c r="P2" s="30" t="s">
        <v>10</v>
      </c>
    </row>
    <row r="3" spans="2:16" ht="54" customHeight="1" x14ac:dyDescent="0.25">
      <c r="B3" s="31" t="s">
        <v>11</v>
      </c>
      <c r="C3" s="32" t="s">
        <v>55</v>
      </c>
      <c r="D3" s="32" t="s">
        <v>23</v>
      </c>
      <c r="E3" s="33" t="s">
        <v>22</v>
      </c>
      <c r="F3" s="34" t="s">
        <v>25</v>
      </c>
      <c r="G3" s="35" t="s">
        <v>36</v>
      </c>
      <c r="H3" s="32">
        <v>50</v>
      </c>
      <c r="I3" s="32">
        <v>50</v>
      </c>
      <c r="J3" s="37">
        <f t="shared" ref="J3" si="0">(H3+I3)/2</f>
        <v>50</v>
      </c>
      <c r="K3" s="38">
        <v>484660</v>
      </c>
      <c r="L3" s="40">
        <f>M3/K3</f>
        <v>0.15198283332645565</v>
      </c>
      <c r="M3" s="38">
        <v>73660</v>
      </c>
      <c r="N3" s="41">
        <f>O3/K3</f>
        <v>0.84801716667354432</v>
      </c>
      <c r="O3" s="38">
        <v>411000</v>
      </c>
      <c r="P3" s="39" t="s">
        <v>46</v>
      </c>
    </row>
    <row r="4" spans="2:16" ht="39.75" customHeight="1" x14ac:dyDescent="0.25">
      <c r="B4" s="16" t="s">
        <v>12</v>
      </c>
      <c r="C4" s="1" t="s">
        <v>55</v>
      </c>
      <c r="D4" s="1" t="s">
        <v>23</v>
      </c>
      <c r="E4" s="2" t="s">
        <v>22</v>
      </c>
      <c r="F4" s="3" t="s">
        <v>25</v>
      </c>
      <c r="G4" s="35" t="s">
        <v>37</v>
      </c>
      <c r="H4" s="1">
        <v>50</v>
      </c>
      <c r="I4" s="1">
        <v>50</v>
      </c>
      <c r="J4" s="4">
        <f t="shared" ref="J4:J7" si="1">(H4+I4)/2</f>
        <v>50</v>
      </c>
      <c r="K4" s="15">
        <v>562300</v>
      </c>
      <c r="L4" s="26">
        <v>0.15</v>
      </c>
      <c r="M4" s="15">
        <v>84400</v>
      </c>
      <c r="N4" s="28">
        <f t="shared" ref="N4:N12" si="2">O4/K4</f>
        <v>0.84990218744442469</v>
      </c>
      <c r="O4" s="15">
        <v>477900</v>
      </c>
      <c r="P4" s="17" t="s">
        <v>47</v>
      </c>
    </row>
    <row r="5" spans="2:16" ht="41.25" customHeight="1" x14ac:dyDescent="0.25">
      <c r="B5" s="16" t="s">
        <v>13</v>
      </c>
      <c r="C5" s="1" t="s">
        <v>55</v>
      </c>
      <c r="D5" s="1" t="s">
        <v>23</v>
      </c>
      <c r="E5" s="2" t="s">
        <v>22</v>
      </c>
      <c r="F5" s="3" t="s">
        <v>25</v>
      </c>
      <c r="G5" s="35" t="s">
        <v>38</v>
      </c>
      <c r="H5" s="1">
        <v>50</v>
      </c>
      <c r="I5" s="1">
        <v>47</v>
      </c>
      <c r="J5" s="4">
        <f>(H5+I5)/2</f>
        <v>48.5</v>
      </c>
      <c r="K5" s="15">
        <v>411760</v>
      </c>
      <c r="L5" s="26">
        <v>0.15</v>
      </c>
      <c r="M5" s="15">
        <v>62760</v>
      </c>
      <c r="N5" s="28">
        <f t="shared" si="2"/>
        <v>0.84758111521274526</v>
      </c>
      <c r="O5" s="15">
        <v>349000</v>
      </c>
      <c r="P5" s="17" t="s">
        <v>48</v>
      </c>
    </row>
    <row r="6" spans="2:16" ht="36.75" customHeight="1" x14ac:dyDescent="0.25">
      <c r="B6" s="16" t="s">
        <v>14</v>
      </c>
      <c r="C6" s="1" t="s">
        <v>55</v>
      </c>
      <c r="D6" s="1" t="s">
        <v>23</v>
      </c>
      <c r="E6" s="2" t="s">
        <v>22</v>
      </c>
      <c r="F6" s="3" t="s">
        <v>25</v>
      </c>
      <c r="G6" s="35" t="s">
        <v>39</v>
      </c>
      <c r="H6" s="1">
        <v>40</v>
      </c>
      <c r="I6" s="1">
        <v>42</v>
      </c>
      <c r="J6" s="4">
        <f>(H6+I6)/2</f>
        <v>41</v>
      </c>
      <c r="K6" s="15">
        <v>586600</v>
      </c>
      <c r="L6" s="26">
        <v>0.15</v>
      </c>
      <c r="M6" s="15">
        <v>88000</v>
      </c>
      <c r="N6" s="28">
        <f t="shared" si="2"/>
        <v>0.84998295260825096</v>
      </c>
      <c r="O6" s="15">
        <v>498600</v>
      </c>
      <c r="P6" s="17" t="s">
        <v>47</v>
      </c>
    </row>
    <row r="7" spans="2:16" ht="65.25" customHeight="1" x14ac:dyDescent="0.25">
      <c r="B7" s="16" t="s">
        <v>15</v>
      </c>
      <c r="C7" s="1" t="s">
        <v>21</v>
      </c>
      <c r="D7" s="1" t="s">
        <v>23</v>
      </c>
      <c r="E7" s="2" t="s">
        <v>19</v>
      </c>
      <c r="F7" s="3" t="s">
        <v>20</v>
      </c>
      <c r="G7" s="35" t="s">
        <v>40</v>
      </c>
      <c r="H7" s="1">
        <v>42</v>
      </c>
      <c r="I7" s="1">
        <v>35</v>
      </c>
      <c r="J7" s="4">
        <f t="shared" si="1"/>
        <v>38.5</v>
      </c>
      <c r="K7" s="15">
        <v>545412</v>
      </c>
      <c r="L7" s="26">
        <v>0.15</v>
      </c>
      <c r="M7" s="15">
        <v>81812</v>
      </c>
      <c r="N7" s="28">
        <f t="shared" si="2"/>
        <v>0.84999963330473105</v>
      </c>
      <c r="O7" s="15">
        <v>463600</v>
      </c>
      <c r="P7" s="17" t="s">
        <v>49</v>
      </c>
    </row>
    <row r="8" spans="2:16" ht="40.5" customHeight="1" x14ac:dyDescent="0.25">
      <c r="B8" s="16" t="s">
        <v>31</v>
      </c>
      <c r="C8" s="1" t="s">
        <v>21</v>
      </c>
      <c r="D8" s="1" t="s">
        <v>23</v>
      </c>
      <c r="E8" s="2" t="s">
        <v>19</v>
      </c>
      <c r="F8" s="3" t="s">
        <v>20</v>
      </c>
      <c r="G8" s="35" t="s">
        <v>41</v>
      </c>
      <c r="H8" s="1">
        <v>40</v>
      </c>
      <c r="I8" s="1">
        <v>37</v>
      </c>
      <c r="J8" s="4">
        <f t="shared" ref="J8" si="3">(H8+I8)/2</f>
        <v>38.5</v>
      </c>
      <c r="K8" s="15">
        <v>587820</v>
      </c>
      <c r="L8" s="26">
        <v>0.15</v>
      </c>
      <c r="M8" s="15">
        <v>88320</v>
      </c>
      <c r="N8" s="28">
        <f t="shared" si="2"/>
        <v>0.84974992344595279</v>
      </c>
      <c r="O8" s="15">
        <v>499500</v>
      </c>
      <c r="P8" s="17" t="s">
        <v>50</v>
      </c>
    </row>
    <row r="9" spans="2:16" ht="36" customHeight="1" x14ac:dyDescent="0.25">
      <c r="B9" s="16" t="s">
        <v>32</v>
      </c>
      <c r="C9" s="1" t="s">
        <v>21</v>
      </c>
      <c r="D9" s="1" t="s">
        <v>23</v>
      </c>
      <c r="E9" s="2" t="s">
        <v>19</v>
      </c>
      <c r="F9" s="3" t="s">
        <v>20</v>
      </c>
      <c r="G9" s="35" t="s">
        <v>42</v>
      </c>
      <c r="H9" s="1">
        <v>47</v>
      </c>
      <c r="I9" s="1">
        <v>27</v>
      </c>
      <c r="J9" s="4">
        <f>(H9+I9)/2</f>
        <v>37</v>
      </c>
      <c r="K9" s="15">
        <v>546772</v>
      </c>
      <c r="L9" s="26">
        <v>0.15</v>
      </c>
      <c r="M9" s="15">
        <v>82072</v>
      </c>
      <c r="N9" s="28">
        <f t="shared" si="2"/>
        <v>0.84989721492687997</v>
      </c>
      <c r="O9" s="15">
        <v>464700</v>
      </c>
      <c r="P9" s="17" t="s">
        <v>51</v>
      </c>
    </row>
    <row r="10" spans="2:16" ht="31.5" customHeight="1" x14ac:dyDescent="0.25">
      <c r="B10" s="16" t="s">
        <v>33</v>
      </c>
      <c r="C10" s="1" t="s">
        <v>16</v>
      </c>
      <c r="D10" s="1" t="s">
        <v>24</v>
      </c>
      <c r="E10" s="2" t="s">
        <v>17</v>
      </c>
      <c r="F10" s="3" t="s">
        <v>18</v>
      </c>
      <c r="G10" s="35" t="s">
        <v>43</v>
      </c>
      <c r="H10" s="1">
        <v>35</v>
      </c>
      <c r="I10" s="1">
        <v>34</v>
      </c>
      <c r="J10" s="4">
        <f>(H10+I10)/2</f>
        <v>34.5</v>
      </c>
      <c r="K10" s="15">
        <v>557668</v>
      </c>
      <c r="L10" s="26">
        <v>0.15</v>
      </c>
      <c r="M10" s="15">
        <v>83668</v>
      </c>
      <c r="N10" s="28">
        <f t="shared" si="2"/>
        <v>0.84996808136740853</v>
      </c>
      <c r="O10" s="15">
        <v>474000</v>
      </c>
      <c r="P10" s="17" t="s">
        <v>52</v>
      </c>
    </row>
    <row r="11" spans="2:16" ht="60" customHeight="1" x14ac:dyDescent="0.25">
      <c r="B11" s="16" t="s">
        <v>34</v>
      </c>
      <c r="C11" s="1" t="s">
        <v>21</v>
      </c>
      <c r="D11" s="1" t="s">
        <v>23</v>
      </c>
      <c r="E11" s="2" t="s">
        <v>19</v>
      </c>
      <c r="F11" s="3" t="s">
        <v>20</v>
      </c>
      <c r="G11" s="35" t="s">
        <v>44</v>
      </c>
      <c r="H11" s="1">
        <v>35</v>
      </c>
      <c r="I11" s="1">
        <v>29</v>
      </c>
      <c r="J11" s="4">
        <f t="shared" ref="J11:J12" si="4">(H11+I11)/2</f>
        <v>32</v>
      </c>
      <c r="K11" s="15">
        <v>402000</v>
      </c>
      <c r="L11" s="26">
        <v>0.15</v>
      </c>
      <c r="M11" s="15">
        <v>60300</v>
      </c>
      <c r="N11" s="28">
        <f t="shared" si="2"/>
        <v>0.85</v>
      </c>
      <c r="O11" s="15">
        <v>341700</v>
      </c>
      <c r="P11" s="17" t="s">
        <v>53</v>
      </c>
    </row>
    <row r="12" spans="2:16" ht="33" customHeight="1" thickBot="1" x14ac:dyDescent="0.3">
      <c r="B12" s="18" t="s">
        <v>35</v>
      </c>
      <c r="C12" s="11" t="s">
        <v>21</v>
      </c>
      <c r="D12" s="11" t="s">
        <v>23</v>
      </c>
      <c r="E12" s="12" t="s">
        <v>19</v>
      </c>
      <c r="F12" s="13" t="s">
        <v>20</v>
      </c>
      <c r="G12" s="36" t="s">
        <v>45</v>
      </c>
      <c r="H12" s="11">
        <v>32</v>
      </c>
      <c r="I12" s="11">
        <v>30</v>
      </c>
      <c r="J12" s="14">
        <f t="shared" si="4"/>
        <v>31</v>
      </c>
      <c r="K12" s="19">
        <v>234000</v>
      </c>
      <c r="L12" s="27">
        <v>0.15</v>
      </c>
      <c r="M12" s="19">
        <v>35100</v>
      </c>
      <c r="N12" s="29">
        <f t="shared" si="2"/>
        <v>0.85</v>
      </c>
      <c r="O12" s="19">
        <v>198900</v>
      </c>
      <c r="P12" s="20" t="s">
        <v>54</v>
      </c>
    </row>
    <row r="13" spans="2:16" ht="21.75" customHeight="1" thickBot="1" x14ac:dyDescent="0.3">
      <c r="K13" s="42"/>
      <c r="N13" s="43" t="s">
        <v>56</v>
      </c>
      <c r="O13" s="44">
        <f>SUM(O3:O12)</f>
        <v>4178900</v>
      </c>
    </row>
  </sheetData>
  <mergeCells count="1">
    <mergeCell ref="B1:F1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2016-03-14T08:01:17Z</cp:lastPrinted>
  <dcterms:created xsi:type="dcterms:W3CDTF">2015-05-12T05:59:26Z</dcterms:created>
  <dcterms:modified xsi:type="dcterms:W3CDTF">2017-08-14T13:55:04Z</dcterms:modified>
</cp:coreProperties>
</file>