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8\11 - Mat. do ZK\MAT do ZK FINAL\"/>
    </mc:Choice>
  </mc:AlternateContent>
  <bookViews>
    <workbookView xWindow="480" yWindow="45" windowWidth="19320" windowHeight="15330" tabRatio="897"/>
  </bookViews>
  <sheets>
    <sheet name="E.zav.ukaz." sheetId="27" r:id="rId1"/>
    <sheet name="TAB-1" sheetId="28" r:id="rId2"/>
    <sheet name="TAB-2" sheetId="29" r:id="rId3"/>
    <sheet name="TAB-3" sheetId="30" r:id="rId4"/>
    <sheet name="TAB-4" sheetId="31" r:id="rId5"/>
    <sheet name="TAB-5" sheetId="32" r:id="rId6"/>
    <sheet name="TAB-5 účel" sheetId="33" r:id="rId7"/>
    <sheet name="TAB-6" sheetId="34" r:id="rId8"/>
    <sheet name="TAB-7" sheetId="35" r:id="rId9"/>
    <sheet name="TAB-8" sheetId="36" r:id="rId10"/>
  </sheets>
  <definedNames>
    <definedName name="_xlnm._FilterDatabase" localSheetId="4" hidden="1">'TAB-4'!#REF!</definedName>
    <definedName name="_xlnm._FilterDatabase" localSheetId="5" hidden="1">'TAB-5'!$A$3:$C$152</definedName>
    <definedName name="_xlnm._FilterDatabase" localSheetId="6" hidden="1">'TAB-5 účel'!$A$4:$D$189</definedName>
    <definedName name="_xlnm._FilterDatabase" localSheetId="7" hidden="1">'TAB-6'!$A$3:$D$9</definedName>
    <definedName name="_xlnm._FilterDatabase" localSheetId="9" hidden="1">'TAB-8'!$A$4:$F$23</definedName>
    <definedName name="_xlnm.Print_Titles" localSheetId="1">'TAB-1'!$18:$19</definedName>
    <definedName name="_xlnm.Print_Titles" localSheetId="2">'TAB-2'!$14:$15</definedName>
    <definedName name="_xlnm.Print_Titles" localSheetId="4">'TAB-4'!$27:$28</definedName>
    <definedName name="_xlnm.Print_Titles" localSheetId="5">'TAB-5'!$3:$4</definedName>
    <definedName name="_xlnm.Print_Titles" localSheetId="6">'TAB-5 účel'!$4:$6</definedName>
    <definedName name="_xlnm.Print_Titles" localSheetId="7">'TAB-6'!$3:$4</definedName>
    <definedName name="_xlnm.Print_Area" localSheetId="0">E.zav.ukaz.!$A$1:$I$15</definedName>
    <definedName name="_xlnm.Print_Area" localSheetId="1">'TAB-1'!$A$1:$D$25</definedName>
    <definedName name="_xlnm.Print_Area" localSheetId="2">'TAB-2'!$A$1:$D$35</definedName>
    <definedName name="_xlnm.Print_Area" localSheetId="3">'TAB-3'!$A$1:$D$11</definedName>
    <definedName name="_xlnm.Print_Area" localSheetId="4">'TAB-4'!$A$1:$E$76</definedName>
    <definedName name="_xlnm.Print_Area" localSheetId="5">'TAB-5'!$A$1:$C$172</definedName>
    <definedName name="_xlnm.Print_Area" localSheetId="6">'TAB-5 účel'!$A$1:$D$189</definedName>
    <definedName name="_xlnm.Print_Area" localSheetId="7">'TAB-6'!$A$1:$D$9</definedName>
    <definedName name="_xlnm.Print_Area" localSheetId="8">'TAB-7'!$A$1:$D$24</definedName>
    <definedName name="_xlnm.Print_Area" localSheetId="9">'TAB-8'!$A$1:$E$42</definedName>
    <definedName name="Z_632980EE_AB4F_49FA_B8D9_C4F0628108CE_.wvu.FilterData" localSheetId="5" hidden="1">'TAB-5'!$A$4:$C$152</definedName>
    <definedName name="Z_632980EE_AB4F_49FA_B8D9_C4F0628108CE_.wvu.FilterData" localSheetId="6" hidden="1">'TAB-5 účel'!$A$4:$D$6</definedName>
    <definedName name="Z_632980EE_AB4F_49FA_B8D9_C4F0628108CE_.wvu.FilterData" localSheetId="7" hidden="1">'TAB-6'!$A$3:$D$9</definedName>
    <definedName name="Z_632980EE_AB4F_49FA_B8D9_C4F0628108CE_.wvu.PrintArea" localSheetId="0" hidden="1">E.zav.ukaz.!$A$1:$I$15</definedName>
    <definedName name="Z_632980EE_AB4F_49FA_B8D9_C4F0628108CE_.wvu.PrintArea" localSheetId="1" hidden="1">'TAB-1'!$A$1:$D$25</definedName>
    <definedName name="Z_632980EE_AB4F_49FA_B8D9_C4F0628108CE_.wvu.PrintArea" localSheetId="2" hidden="1">'TAB-2'!$A$1:$D$29</definedName>
    <definedName name="Z_632980EE_AB4F_49FA_B8D9_C4F0628108CE_.wvu.PrintArea" localSheetId="3" hidden="1">'TAB-3'!$A$1:$D$12</definedName>
    <definedName name="Z_632980EE_AB4F_49FA_B8D9_C4F0628108CE_.wvu.PrintArea" localSheetId="5" hidden="1">'TAB-5'!$A$1:$C$152</definedName>
    <definedName name="Z_632980EE_AB4F_49FA_B8D9_C4F0628108CE_.wvu.PrintArea" localSheetId="6" hidden="1">'TAB-5 účel'!$A$1:$D$6</definedName>
    <definedName name="Z_632980EE_AB4F_49FA_B8D9_C4F0628108CE_.wvu.PrintArea" localSheetId="7" hidden="1">'TAB-6'!$A$1:$D$9</definedName>
    <definedName name="Z_632980EE_AB4F_49FA_B8D9_C4F0628108CE_.wvu.PrintArea" localSheetId="8" hidden="1">'TAB-7'!$A$1:$D$24</definedName>
    <definedName name="Z_632980EE_AB4F_49FA_B8D9_C4F0628108CE_.wvu.PrintTitles" localSheetId="1" hidden="1">'TAB-1'!$1:$1</definedName>
    <definedName name="Z_632980EE_AB4F_49FA_B8D9_C4F0628108CE_.wvu.PrintTitles" localSheetId="2" hidden="1">'TAB-2'!$1:$1</definedName>
    <definedName name="Z_632980EE_AB4F_49FA_B8D9_C4F0628108CE_.wvu.PrintTitles" localSheetId="5" hidden="1">'TAB-5'!$3:$4</definedName>
    <definedName name="Z_632980EE_AB4F_49FA_B8D9_C4F0628108CE_.wvu.PrintTitles" localSheetId="6" hidden="1">'TAB-5 účel'!$4:$6</definedName>
    <definedName name="Z_632980EE_AB4F_49FA_B8D9_C4F0628108CE_.wvu.PrintTitles" localSheetId="7" hidden="1">'TAB-6'!$3:$4</definedName>
    <definedName name="Z_72958AFE_462B_4821_9CB1_6F26C5AA230B_.wvu.FilterData" localSheetId="4" hidden="1">'TAB-4'!#REF!</definedName>
    <definedName name="Z_72958AFE_462B_4821_9CB1_6F26C5AA230B_.wvu.FilterData" localSheetId="5" hidden="1">'TAB-5'!$A$3:$C$152</definedName>
    <definedName name="Z_72958AFE_462B_4821_9CB1_6F26C5AA230B_.wvu.FilterData" localSheetId="6" hidden="1">'TAB-5 účel'!$A$4:$D$6</definedName>
    <definedName name="Z_72958AFE_462B_4821_9CB1_6F26C5AA230B_.wvu.FilterData" localSheetId="7" hidden="1">'TAB-6'!$A$3:$D$9</definedName>
    <definedName name="Z_72958AFE_462B_4821_9CB1_6F26C5AA230B_.wvu.FilterData" localSheetId="9" hidden="1">'TAB-8'!$A$4:$F$23</definedName>
    <definedName name="Z_72958AFE_462B_4821_9CB1_6F26C5AA230B_.wvu.PrintArea" localSheetId="0" hidden="1">E.zav.ukaz.!$A$1:$I$15</definedName>
    <definedName name="Z_72958AFE_462B_4821_9CB1_6F26C5AA230B_.wvu.PrintArea" localSheetId="1" hidden="1">'TAB-1'!$A$1:$D$25</definedName>
    <definedName name="Z_72958AFE_462B_4821_9CB1_6F26C5AA230B_.wvu.PrintArea" localSheetId="2" hidden="1">'TAB-2'!$A$1:$D$35</definedName>
    <definedName name="Z_72958AFE_462B_4821_9CB1_6F26C5AA230B_.wvu.PrintArea" localSheetId="3" hidden="1">'TAB-3'!$A$1:$D$11</definedName>
    <definedName name="Z_72958AFE_462B_4821_9CB1_6F26C5AA230B_.wvu.PrintArea" localSheetId="4" hidden="1">'TAB-4'!$A$1:$E$76</definedName>
    <definedName name="Z_72958AFE_462B_4821_9CB1_6F26C5AA230B_.wvu.PrintArea" localSheetId="5" hidden="1">'TAB-5'!$A$1:$C$152</definedName>
    <definedName name="Z_72958AFE_462B_4821_9CB1_6F26C5AA230B_.wvu.PrintArea" localSheetId="6" hidden="1">'TAB-5 účel'!$A$1:$D$6</definedName>
    <definedName name="Z_72958AFE_462B_4821_9CB1_6F26C5AA230B_.wvu.PrintArea" localSheetId="7" hidden="1">'TAB-6'!$A$1:$D$9</definedName>
    <definedName name="Z_72958AFE_462B_4821_9CB1_6F26C5AA230B_.wvu.PrintArea" localSheetId="8" hidden="1">'TAB-7'!$A$1:$D$23</definedName>
    <definedName name="Z_72958AFE_462B_4821_9CB1_6F26C5AA230B_.wvu.PrintArea" localSheetId="9" hidden="1">'TAB-8'!$A$1:$E$31</definedName>
    <definedName name="Z_72958AFE_462B_4821_9CB1_6F26C5AA230B_.wvu.PrintTitles" localSheetId="1" hidden="1">'TAB-1'!$1:$1</definedName>
    <definedName name="Z_72958AFE_462B_4821_9CB1_6F26C5AA230B_.wvu.PrintTitles" localSheetId="2" hidden="1">'TAB-2'!$14:$15</definedName>
    <definedName name="Z_72958AFE_462B_4821_9CB1_6F26C5AA230B_.wvu.PrintTitles" localSheetId="4" hidden="1">'TAB-4'!#REF!</definedName>
    <definedName name="Z_72958AFE_462B_4821_9CB1_6F26C5AA230B_.wvu.PrintTitles" localSheetId="5" hidden="1">'TAB-5'!$3:$4</definedName>
    <definedName name="Z_72958AFE_462B_4821_9CB1_6F26C5AA230B_.wvu.PrintTitles" localSheetId="6" hidden="1">'TAB-5 účel'!$4:$6</definedName>
    <definedName name="Z_72958AFE_462B_4821_9CB1_6F26C5AA230B_.wvu.PrintTitles" localSheetId="7" hidden="1">'TAB-6'!$3:$4</definedName>
    <definedName name="Z_72958AFE_462B_4821_9CB1_6F26C5AA230B_.wvu.PrintTitles" localSheetId="8" hidden="1">'TAB-7'!$12:$13</definedName>
    <definedName name="Z_72958AFE_462B_4821_9CB1_6F26C5AA230B_.wvu.PrintTitles" localSheetId="9" hidden="1">'TAB-8'!$13:$14</definedName>
    <definedName name="Z_EFAD90BE_EFFB_4F0D_9A95_6915124B8751_.wvu.FilterData" localSheetId="5" hidden="1">'TAB-5'!$A$3:$C$152</definedName>
    <definedName name="Z_EFAD90BE_EFFB_4F0D_9A95_6915124B8751_.wvu.FilterData" localSheetId="6" hidden="1">'TAB-5 účel'!$A$4:$D$6</definedName>
    <definedName name="Z_EFAD90BE_EFFB_4F0D_9A95_6915124B8751_.wvu.FilterData" localSheetId="7" hidden="1">'TAB-6'!$A$3:$D$9</definedName>
    <definedName name="Z_EFAD90BE_EFFB_4F0D_9A95_6915124B8751_.wvu.PrintArea" localSheetId="0" hidden="1">E.zav.ukaz.!$A$1:$I$15</definedName>
    <definedName name="Z_EFAD90BE_EFFB_4F0D_9A95_6915124B8751_.wvu.PrintArea" localSheetId="1" hidden="1">'TAB-1'!$A$1:$D$25</definedName>
    <definedName name="Z_EFAD90BE_EFFB_4F0D_9A95_6915124B8751_.wvu.PrintArea" localSheetId="2" hidden="1">'TAB-2'!$A$1:$D$29</definedName>
    <definedName name="Z_EFAD90BE_EFFB_4F0D_9A95_6915124B8751_.wvu.PrintArea" localSheetId="3" hidden="1">'TAB-3'!$A$1:$D$12</definedName>
    <definedName name="Z_EFAD90BE_EFFB_4F0D_9A95_6915124B8751_.wvu.PrintArea" localSheetId="5" hidden="1">'TAB-5'!$A$1:$C$152</definedName>
    <definedName name="Z_EFAD90BE_EFFB_4F0D_9A95_6915124B8751_.wvu.PrintArea" localSheetId="6" hidden="1">'TAB-5 účel'!$A$1:$D$6</definedName>
    <definedName name="Z_EFAD90BE_EFFB_4F0D_9A95_6915124B8751_.wvu.PrintArea" localSheetId="7" hidden="1">'TAB-6'!$A$1:$D$9</definedName>
    <definedName name="Z_EFAD90BE_EFFB_4F0D_9A95_6915124B8751_.wvu.PrintArea" localSheetId="8" hidden="1">'TAB-7'!$A$1:$D$24</definedName>
    <definedName name="Z_EFAD90BE_EFFB_4F0D_9A95_6915124B8751_.wvu.PrintTitles" localSheetId="1" hidden="1">'TAB-1'!$1:$1</definedName>
    <definedName name="Z_EFAD90BE_EFFB_4F0D_9A95_6915124B8751_.wvu.PrintTitles" localSheetId="2" hidden="1">'TAB-2'!$14:$15</definedName>
    <definedName name="Z_EFAD90BE_EFFB_4F0D_9A95_6915124B8751_.wvu.PrintTitles" localSheetId="5" hidden="1">'TAB-5'!$3:$4</definedName>
    <definedName name="Z_EFAD90BE_EFFB_4F0D_9A95_6915124B8751_.wvu.PrintTitles" localSheetId="6" hidden="1">'TAB-5 účel'!$4:$6</definedName>
    <definedName name="Z_EFAD90BE_EFFB_4F0D_9A95_6915124B8751_.wvu.PrintTitles" localSheetId="7" hidden="1">'TAB-6'!$3:$4</definedName>
    <definedName name="Z_EFAD90BE_EFFB_4F0D_9A95_6915124B8751_.wvu.PrintTitles" localSheetId="8" hidden="1">'TAB-7'!$12:$13</definedName>
    <definedName name="Z_FE857634_B83D_4669_BE72_6E5297B7F9FE_.wvu.Cols" localSheetId="0" hidden="1">E.zav.ukaz.!#REF!</definedName>
    <definedName name="Z_FE857634_B83D_4669_BE72_6E5297B7F9FE_.wvu.PrintArea" localSheetId="0" hidden="1">E.zav.ukaz.!$A$1:$I$15</definedName>
  </definedNames>
  <calcPr calcId="152511"/>
</workbook>
</file>

<file path=xl/calcChain.xml><?xml version="1.0" encoding="utf-8"?>
<calcChain xmlns="http://schemas.openxmlformats.org/spreadsheetml/2006/main">
  <c r="D11" i="36" l="1"/>
  <c r="D23" i="36"/>
  <c r="D30" i="36"/>
  <c r="D42" i="36"/>
  <c r="D10" i="35"/>
  <c r="D23" i="35"/>
  <c r="D9" i="34"/>
  <c r="D189" i="33"/>
  <c r="C172" i="32"/>
  <c r="D25" i="31"/>
  <c r="D69" i="31"/>
  <c r="D76" i="31"/>
  <c r="D6" i="30"/>
  <c r="D11" i="30"/>
  <c r="D5" i="29"/>
  <c r="D6" i="29"/>
  <c r="D12" i="29" s="1"/>
  <c r="D7" i="29"/>
  <c r="D8" i="29"/>
  <c r="D9" i="29"/>
  <c r="D10" i="29"/>
  <c r="D11" i="29"/>
  <c r="D29" i="29"/>
  <c r="D35" i="29"/>
  <c r="D7" i="28"/>
  <c r="D16" i="28"/>
  <c r="D25" i="28"/>
</calcChain>
</file>

<file path=xl/sharedStrings.xml><?xml version="1.0" encoding="utf-8"?>
<sst xmlns="http://schemas.openxmlformats.org/spreadsheetml/2006/main" count="1152" uniqueCount="441">
  <si>
    <t>Regionální funkce knihoven</t>
  </si>
  <si>
    <t>Stanice sociálních lůžek</t>
  </si>
  <si>
    <t>Protialkoholní záchytná stanice</t>
  </si>
  <si>
    <t>str.</t>
  </si>
  <si>
    <t>ZÁVAZNÉ UKAZATELE pro příspěvkové organizace v odvětví zdravotnictví na základě smlouvy o závazku veřejné služby a vyrovnávací platbě za jeho výkon - příspěvek na provoz, odvod do rozpočtu kraje, účelový investiční příspěvek do fondu investic</t>
  </si>
  <si>
    <t>Tabulka č. 8</t>
  </si>
  <si>
    <r>
      <t>ZÁVAZNÉ UKAZATELE pro příspěvkové organizace v odvětví zdravotnictví - příspěvek na provoz,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účelový investiční příspěvek do fondu investic</t>
    </r>
  </si>
  <si>
    <t>Tabulka č. 7</t>
  </si>
  <si>
    <t>ZÁVAZNÉ UKAZATELE pro příspěvkové organizace v odvětví školství – účelový investiční příspěvek do fondu investic</t>
  </si>
  <si>
    <t>Tabulka č. 6</t>
  </si>
  <si>
    <t>ZÁVAZNÉ UKAZATELE pro příspěvkové organizace v odvětví školství – příspěvek na provoz</t>
  </si>
  <si>
    <t>Tabulka č. 5</t>
  </si>
  <si>
    <t>ZÁVAZNÉ UKAZATELE pro příspěvkové organizace v odvětví sociálních věcí na základě smlouvy o závazku veřejné služby a vyrovnávací platbě za jeho výkon - příspěvek na provoz, účelový investiční příspěvek do fondu investic</t>
  </si>
  <si>
    <t>Tabulka č. 4</t>
  </si>
  <si>
    <t>ZÁVAZNÉ UKAZATELE pro příspěvkové organizace v odvětví sociálních věcí - příspěvek na provoz</t>
  </si>
  <si>
    <t>Tabulka č. 3</t>
  </si>
  <si>
    <t>ZÁVAZNÉ UKAZATELE pro příspěvkové organizace v odvětví kultury - příspěvek na provoz, účelový investiční příspěvek do fondu investic</t>
  </si>
  <si>
    <t>Tabulka č. 2</t>
  </si>
  <si>
    <t>ZÁVAZNÉ UKAZATELE pro příspěvkové organizace v odvětví dopravy a chytrého regionu - příspěvek na provoz, účelový investiční příspěvek do fondu investic</t>
  </si>
  <si>
    <t>Tabulka č. 1</t>
  </si>
  <si>
    <t xml:space="preserve">    Moravskoslezského kraje na rok 2018</t>
  </si>
  <si>
    <t xml:space="preserve">E. ZÁVAZNÉ UKAZATELE pro příspěvkové organizace </t>
  </si>
  <si>
    <t>Celkem</t>
  </si>
  <si>
    <t>Příprava staveb a vypořádání pozemků</t>
  </si>
  <si>
    <t xml:space="preserve">Pořízení meteohlásek </t>
  </si>
  <si>
    <t>Rekonstrukce křižovatky silnic III/48425 x III/48418 v obci Frýdlant n. O. a navazujících úseků komunikace</t>
  </si>
  <si>
    <t>Okružní křižovatka silnic II/647 x III/4654 a MK ul. Lidická, Klimkovice</t>
  </si>
  <si>
    <t>Okružní křižovatka silnic III/46611 x III/4697, Ludgeřovice</t>
  </si>
  <si>
    <t>Správa silnic Moravskoslezského kraje, příspěvková organizace, Ostrava</t>
  </si>
  <si>
    <t>00095711</t>
  </si>
  <si>
    <r>
      <t xml:space="preserve">Účelový investiční příspěvek                                do fondu investic                                   </t>
    </r>
    <r>
      <rPr>
        <sz val="10"/>
        <rFont val="Tahoma"/>
        <family val="2"/>
        <charset val="238"/>
      </rPr>
      <t xml:space="preserve"> v tis. Kč </t>
    </r>
  </si>
  <si>
    <t>ZÁVAZNÝ UKAZATEL</t>
  </si>
  <si>
    <t>Účel</t>
  </si>
  <si>
    <t>Název příspěvkové organizace</t>
  </si>
  <si>
    <t>Odpisy hmotného a nehmotného majetku</t>
  </si>
  <si>
    <t>Moravskoslezské energetické centrum, příspěvková organizace, Ostrava</t>
  </si>
  <si>
    <t>03103820</t>
  </si>
  <si>
    <t>Protihluková opatření na silnicích II. a III. třídy</t>
  </si>
  <si>
    <t>Souvislé opravy silnic II. a III. tříd</t>
  </si>
  <si>
    <r>
      <t xml:space="preserve">Příspěvek na provoz                   účelově určený                                      </t>
    </r>
    <r>
      <rPr>
        <sz val="10"/>
        <rFont val="Tahoma"/>
        <family val="2"/>
        <charset val="238"/>
      </rPr>
      <t xml:space="preserve">  v tis. Kč </t>
    </r>
  </si>
  <si>
    <t>z toho závazný ukazatel příspěvek na provoz účelově určený:</t>
  </si>
  <si>
    <r>
      <t xml:space="preserve">Příspěvek na provoz celkem           </t>
    </r>
    <r>
      <rPr>
        <sz val="10"/>
        <rFont val="Tahoma"/>
        <family val="2"/>
        <charset val="238"/>
      </rPr>
      <t xml:space="preserve">                             v tis. Kč</t>
    </r>
  </si>
  <si>
    <t>ZÁVAZNÉ UKAZATELE PRO PŘÍSPĚVKOVÉ ORGANIZACE V ODVĚTVÍ DOPRAVY A CHYTRÉHO REGIONU</t>
  </si>
  <si>
    <t>Rodný dům Františka Palackého - expozice</t>
  </si>
  <si>
    <t>Muzeum Novojičínska, příspěvková organizace, Nový Jičín</t>
  </si>
  <si>
    <t>00096296</t>
  </si>
  <si>
    <r>
      <t xml:space="preserve">Účelový investiční příspěvek                                do fondu investic                                       </t>
    </r>
    <r>
      <rPr>
        <sz val="10"/>
        <color indexed="8"/>
        <rFont val="Tahoma"/>
        <family val="2"/>
        <charset val="238"/>
      </rPr>
      <t xml:space="preserve"> v tis. Kč </t>
    </r>
  </si>
  <si>
    <t>Zámek Nová Horka - restaurování výmaleb sálu</t>
  </si>
  <si>
    <t>Zámek Nová Horka - restaurování výmaleb kaple</t>
  </si>
  <si>
    <t>Hrad Hukvaldy - stabilizace zdi u 5.hradní brány</t>
  </si>
  <si>
    <t>Muzeum Beskyd Frýdek-Místek, příspěvková organizace</t>
  </si>
  <si>
    <t>00095630</t>
  </si>
  <si>
    <t>Udržitelnost projektu - Hrad Sovinec, zpřístupnění barokního opevnění a podzemní chodby</t>
  </si>
  <si>
    <t>Muzeum v Bruntále, příspěvková organizace</t>
  </si>
  <si>
    <t>00095354</t>
  </si>
  <si>
    <t>Projekt "Toulky údolím Olše"</t>
  </si>
  <si>
    <t>Realizace výstavy zaměřené na začleňování osob se zdravotním postižením do společnosti</t>
  </si>
  <si>
    <t>Udržitelnost projektu - Archeopark Chotěbuz II.část</t>
  </si>
  <si>
    <t>Muzeum Těšínska, příspěvková organizace, Český Těšín</t>
  </si>
  <si>
    <t>00305847</t>
  </si>
  <si>
    <t>Festival divadel Moravy a Slezska</t>
  </si>
  <si>
    <t>Těšínské divadlo Český Těšín, příspěvková organizace</t>
  </si>
  <si>
    <t>00100536</t>
  </si>
  <si>
    <t>Podpora akcí pro občany se zdravotním postižením - projekt "Svět podle nás"</t>
  </si>
  <si>
    <t>Galerie výtvarného umění v Ostravě, příspěvková organizace</t>
  </si>
  <si>
    <t>00373231</t>
  </si>
  <si>
    <t>Podpora aktivit v oblast knihovnictví pro osoby se zrakovým a sluchovým postižením, pořizování pomůcek včetně softwarových nástrojů a technického vybavení ke zpřístupňování specializovaných informačních zdrojů, budování specializovaného knihovního fondu, pořádání vzdělávacích a kulturních akcí pro návštěvníky se zrakovým a sluchovým postižením</t>
  </si>
  <si>
    <t>Nákup a ochrana knihovního fondu, nákup licencí k databázím a zajištění výpůjčních služeb k e-knihám</t>
  </si>
  <si>
    <t>Moravskoslezská vědecká knihovna v Ostravě, příspěvková organizace</t>
  </si>
  <si>
    <t>00100579</t>
  </si>
  <si>
    <t>ZÁVAZNÉ UKAZATELE PRO PŘÍSPĚVKOVÉ ORGANIZACE V ODVĚTVÍ KULTURY</t>
  </si>
  <si>
    <t>Příprava a posuzování žadatelů o náhradní rodinnou péči</t>
  </si>
  <si>
    <t>Centrum psychologické pomoci, příspěvková organizace, Karviná</t>
  </si>
  <si>
    <t>00847267</t>
  </si>
  <si>
    <t>ZÁVAZNÉ UKAZATELE PRO PŘÍSPĚVKOVÉ ORGANIZACE V ODVĚTVÍ SOCIÁLNÍCH VĚCÍ</t>
  </si>
  <si>
    <t>03512/2014/SOC</t>
  </si>
  <si>
    <t>Instalace zdrojů z důvodu energetických úspor v objektu Hřbitovní 1128</t>
  </si>
  <si>
    <t>Domov Duha, příspěvková organizace, Nový Jičín</t>
  </si>
  <si>
    <t>48804886</t>
  </si>
  <si>
    <t>03522/2014/SOC</t>
  </si>
  <si>
    <t>Bezbariérová úprava areálu domova</t>
  </si>
  <si>
    <t>Fontána, příspěvková organizace, Hlučín</t>
  </si>
  <si>
    <t>71197044</t>
  </si>
  <si>
    <t>Číslo smlouvy o závazku veřejné služby a vyrovnávací platbě za jeho výkon</t>
  </si>
  <si>
    <t>03534/2014/SOC</t>
  </si>
  <si>
    <t xml:space="preserve">Dofinancování hlavní činnosti </t>
  </si>
  <si>
    <t>Zámek Dolní Životice, příspěvková organizace</t>
  </si>
  <si>
    <t>71197052</t>
  </si>
  <si>
    <t>03515/2014/SOC</t>
  </si>
  <si>
    <t>Sírius, příspěvková organizace, Opava</t>
  </si>
  <si>
    <t>71197036</t>
  </si>
  <si>
    <t>03537/2014/SOC</t>
  </si>
  <si>
    <t>Domov Letokruhy, příspěvková organizace, Budišov nad Budišovkou</t>
  </si>
  <si>
    <t>71197010</t>
  </si>
  <si>
    <t>03532/2014/SOC</t>
  </si>
  <si>
    <t>Domov Na zámku, příspěvková organizace, Kyjovice</t>
  </si>
  <si>
    <t>71197001</t>
  </si>
  <si>
    <t>03502/2014/SOC</t>
  </si>
  <si>
    <t>Domov Vítkov, příspěvková organizace</t>
  </si>
  <si>
    <t>71196951</t>
  </si>
  <si>
    <t>03538/2014/SOC</t>
  </si>
  <si>
    <t>Domov Odry, příspěvková organizace</t>
  </si>
  <si>
    <t>48804894</t>
  </si>
  <si>
    <t>03519/2014/SOC</t>
  </si>
  <si>
    <t>Domov Příbor, příspěvková organizace</t>
  </si>
  <si>
    <t>48804878</t>
  </si>
  <si>
    <t>03516/2014/SOC</t>
  </si>
  <si>
    <t>Domov NaNovo, příspěvková organizace, Studénka</t>
  </si>
  <si>
    <t>48804860</t>
  </si>
  <si>
    <t>03539/2014/SOC</t>
  </si>
  <si>
    <t>Domov Hortenzie, příspěvková organizace, Frenštát pod Radhoštěm</t>
  </si>
  <si>
    <t>48804843</t>
  </si>
  <si>
    <t>03517/2014/SOC</t>
  </si>
  <si>
    <t>Benjamín, příspěvková organizace, Petřvald</t>
  </si>
  <si>
    <t>00847461</t>
  </si>
  <si>
    <t>03523/2014/SOC</t>
  </si>
  <si>
    <t>Domov Jistoty, příspěvková organizace, Bohumín</t>
  </si>
  <si>
    <t>00847372</t>
  </si>
  <si>
    <t>03508/2014/SOC</t>
  </si>
  <si>
    <t>Domov Březiny, příspěvková organizace, Petřvald</t>
  </si>
  <si>
    <t>00847348</t>
  </si>
  <si>
    <t>03511/2014/SOC</t>
  </si>
  <si>
    <t>Nový domov, příspěvková organizace, Karviná</t>
  </si>
  <si>
    <t>00847330</t>
  </si>
  <si>
    <t>03531/2014/SOC</t>
  </si>
  <si>
    <t>03533/2014/SOC</t>
  </si>
  <si>
    <t>Náš svět, příspěvková organizace, Pržno</t>
  </si>
  <si>
    <t>00847046</t>
  </si>
  <si>
    <t>03514/2014/SOC</t>
  </si>
  <si>
    <t>Harmonie, příspěvková organizace, Krnov</t>
  </si>
  <si>
    <t>00846384</t>
  </si>
  <si>
    <t>03521/2014/SOC</t>
  </si>
  <si>
    <t>Sagapo, příspěvková organizace, Bruntál</t>
  </si>
  <si>
    <t>00846350</t>
  </si>
  <si>
    <t>03535/2014/SOC</t>
  </si>
  <si>
    <t>Domov Bílá Opava, příspěvková organizace, Opava</t>
  </si>
  <si>
    <t>00016772</t>
  </si>
  <si>
    <t xml:space="preserve">Nový domov, příspěvková organizace, Karviná               </t>
  </si>
  <si>
    <t>ZÁVAZNÉ UKAZATELE PRO PŘÍSPĚVKOVÉ ORGANIZACE V ODVĚTVÍ SOCIÁLNÍCH VĚCÍ NA ZÁKLADĚ SMLOUVY
O ZÁVAZKU VEŘEJNÉ SLUŽBY A VYROVNÁVACÍ PLATBĚ ZA JEHO VÝKON</t>
  </si>
  <si>
    <t>Dětský domov a Školní jídelna, Lichnov 253, příspěvková organizace</t>
  </si>
  <si>
    <t>00852732</t>
  </si>
  <si>
    <t>Dětský domov a Školní jídelna, Čeladná 87, příspěvková organizace</t>
  </si>
  <si>
    <t>Dětský domov a Školní jídelna, Frýdek-Místek, příspěvková organizace</t>
  </si>
  <si>
    <t>Dětský domov a Školní jídelna, Opava, Rybí trh 14, příspěvková organizace</t>
  </si>
  <si>
    <t>Dětský domov a Školní jídelna, Melč 4, příspěvková organizace</t>
  </si>
  <si>
    <t>Dětský domov a Školní jídelna, Budišov nad Budišovkou, příspěvková organizace</t>
  </si>
  <si>
    <t>Dětský domov a Školní jídelna, Příbor, Masarykova 607, příspěvková organizace</t>
  </si>
  <si>
    <t>Dětský domov a Školní jídelna, Nový Jičín, Revoluční 56, příspěvková organizace</t>
  </si>
  <si>
    <t>Dětský domov SRDCE a Školní jídelna, Karviná-Fryštát, Vydmuchov 10, příspěvková organizace</t>
  </si>
  <si>
    <t>Dětský domov a Školní jídelna, Havířov-Podlesí, Čelakovského 1, příspěvková organizace</t>
  </si>
  <si>
    <t>Dětský domov a Školní jídelna, Ostrava-Hrabová, Reymontova 2a, příspěvková organizace</t>
  </si>
  <si>
    <t>Dětský domov Úsměv a Školní jídelna, Ostrava-Slezská Ostrava, Bukovanského 25, příspěvková organizace</t>
  </si>
  <si>
    <t>61989321</t>
  </si>
  <si>
    <t>Školní statek, Opava, příspěvková organizace</t>
  </si>
  <si>
    <t>00098752</t>
  </si>
  <si>
    <t>Základní umělecká škola, Rychvald, Orlovská 495, příspěvková organizace</t>
  </si>
  <si>
    <t>Základní umělecká škola J. R. Míši, Orlová, příspěvková organizace</t>
  </si>
  <si>
    <t>Základní umělecká škola Bedřicha Smetany, Karviná-Mizerov, příspěvková organizace</t>
  </si>
  <si>
    <t>Základní škola, Dětský domov, Školní družina a Školní jídelna, Vrbno p. Pradědem, nám. Sv. Michala 17, příspěvková organizace</t>
  </si>
  <si>
    <t>00852619</t>
  </si>
  <si>
    <t>Střední škola, Základní škola a Mateřská škola, Frýdek-Místek, příspěvková organizace</t>
  </si>
  <si>
    <t>Střední škola, Dětský domov a Školní jídelna, Velké Heraltice, příspěvková organizace</t>
  </si>
  <si>
    <t>Dětský domov a Školní jídelna, Radkov-Dubová 141, příspěvková organizace</t>
  </si>
  <si>
    <t>Dětský domov Loreta a Školní jídelna, Fulnek, příspěvková organizace</t>
  </si>
  <si>
    <t>62330268</t>
  </si>
  <si>
    <t>Dětský domov a Školní jídelna, Ostrava-Slezská Ostrava, Na Vizině 28, příspěvková organizace</t>
  </si>
  <si>
    <t>Střední škola technická, Opava, Kolofíkovo nábřeží 51, příspěvková organizace</t>
  </si>
  <si>
    <t>00845299</t>
  </si>
  <si>
    <t>Hotelová škola, Frenštát pod Radhoštěm, příspěvková organizace</t>
  </si>
  <si>
    <t>00576441</t>
  </si>
  <si>
    <t>Střední škola stavební a dřevozpracující, Ostrava, příspěvková organizace</t>
  </si>
  <si>
    <t>00845213</t>
  </si>
  <si>
    <t>Střední škola hotelnictví a služeb a Vyšší odborná škola, Opava, příspěvková organizace</t>
  </si>
  <si>
    <t>72547651</t>
  </si>
  <si>
    <t>Obchodní akademie a Střední odborná škola logistická, Opava, příspěvková organizace</t>
  </si>
  <si>
    <t>Obchodní akademie, Český Těšín, příspěvková organizace</t>
  </si>
  <si>
    <t>Obchodní akademie, Ostrava-Poruba, příspěvková organizace</t>
  </si>
  <si>
    <t>00602094</t>
  </si>
  <si>
    <t>Obchodní akademie a Vyšší odborná škola sociální, Ostrava-Mariánské Hory, příspěvková organizace</t>
  </si>
  <si>
    <t>00602086</t>
  </si>
  <si>
    <t>Krajské zařízení pro další vzdělávání pedagogických pracovníků a informační centrum, Nový Jičín, příspěvková organizace</t>
  </si>
  <si>
    <t>62330403</t>
  </si>
  <si>
    <t>Základní umělecká škola, Vítkov, Lidická 639, příspěvková organizace</t>
  </si>
  <si>
    <t>Základní umělecká škola Vladislava Vančury, Háj ve Slezsku, příspěvková organizace</t>
  </si>
  <si>
    <t>Základní umělecká škola J. A. Komenského, Studénka, příspěvková organizace</t>
  </si>
  <si>
    <t>Mateřská škola Eliška, Opava, příspěvková organizace</t>
  </si>
  <si>
    <t>Mateřská škola Klíček, Karviná-Hranice, Einsteinova 2849, příspěvková organizace</t>
  </si>
  <si>
    <t>Mateřská škola Paraplíčko, Havířov, příspěvková organizace</t>
  </si>
  <si>
    <t>60337389</t>
  </si>
  <si>
    <t>Střední škola prof. Zdeňka Matějčka, Ostrava-Poruba, příspěvková organizace</t>
  </si>
  <si>
    <t>Mateřská škola logopedická, Ostrava-Poruba, Na Robinsonce 1646, příspěvková organizace</t>
  </si>
  <si>
    <t>Mateřská škola logopedická, Ostrava-Poruba, U Školky 1621, příspěvková organizace</t>
  </si>
  <si>
    <t>Střední odborná škola a Střední odborné učiliště podnikání a služeb, Jablunkov, Školní 416, příspěvková organizace</t>
  </si>
  <si>
    <t>00100340</t>
  </si>
  <si>
    <t>Střední odborná škola a Základní škola, Město Albrechtice, příspěvková organizace</t>
  </si>
  <si>
    <t>00100307</t>
  </si>
  <si>
    <t>Střední škola automobilní, Krnov, příspěvková organizace</t>
  </si>
  <si>
    <t>Střední odborná škola, Frýdek-Místek, příspěvková organizace</t>
  </si>
  <si>
    <t>00844691</t>
  </si>
  <si>
    <t>Odborné učiliště a Praktická škola, Hlučín, příspěvková organizace</t>
  </si>
  <si>
    <t>00601837</t>
  </si>
  <si>
    <t>Střední odborné učiliště stavební, Opava, příspěvková organizace</t>
  </si>
  <si>
    <t>Odborné učiliště a Praktická škola, Nový Jičín, příspěvková organizace</t>
  </si>
  <si>
    <t>00601594</t>
  </si>
  <si>
    <t>Střední škola, Odry, příspěvková organizace</t>
  </si>
  <si>
    <t>00577910</t>
  </si>
  <si>
    <t>Střední škola technická a zemědělská, Nový Jičín, příspěvková organizace</t>
  </si>
  <si>
    <t>00848077</t>
  </si>
  <si>
    <t>Albrechtova střední škola, Český Těšín, příspěvková organizace</t>
  </si>
  <si>
    <t>00577235</t>
  </si>
  <si>
    <t>Masarykova střední škola zemědělská a Vyšší odborná škola, Opava, příspěvková organizace</t>
  </si>
  <si>
    <t>Vyšší odborná škola, Střední odborná škola a Střední odborné učiliště, Kopřivnice, příspěvková organizace</t>
  </si>
  <si>
    <t>00601624</t>
  </si>
  <si>
    <t>Základní umělecká škola, Nový Jičín, Derkova 1, příspěvková organizace</t>
  </si>
  <si>
    <t>Základní umělecká škola, Klimkovice, Lidická 5, příspěvková organizace</t>
  </si>
  <si>
    <t>Základní škola, Vítkov, nám. J. Zajíce č. 1, příspěvková organizace</t>
  </si>
  <si>
    <t>Základní škola a Praktická škola, Opava, Slezského odboje 5, příspěvková organizace</t>
  </si>
  <si>
    <t>Základní škola Floriána Bayera, Kopřivnice, Štramberská 189, příspěvková organizace</t>
  </si>
  <si>
    <t>Základní škola, Frenštát pod Radhoštěm, Tyršova 1053, příspěvková organizace</t>
  </si>
  <si>
    <t>Základní škola a Mateřská škola Motýlek, Kopřivnice, Smetanova 1122, příspěvková organizace</t>
  </si>
  <si>
    <t>Základní škola a Mateřská škola při lázních, Klimkovice, příspěvková organizace</t>
  </si>
  <si>
    <t>Základní škola a Mateřská škola, Nový Jičín, Dlouhá 54, příspěvková organizace</t>
  </si>
  <si>
    <t>Střední škola, Základní škola a Mateřská škola, Karviná, příspěvková organizace</t>
  </si>
  <si>
    <t>Základní škola speciální a Mateřská škola speciální, Nový Jičín, Komenského 64, příspěvková organizace</t>
  </si>
  <si>
    <t>Střední škola průmyslová, Krnov, příspěvková organizace</t>
  </si>
  <si>
    <t>00846279</t>
  </si>
  <si>
    <t>Střední škola a Základní škola, Havířov-Šumbark, příspěvková organizace</t>
  </si>
  <si>
    <t>Střední škola, Havířov-Šumbark, Sýkorova 1/613, příspěvková organizace</t>
  </si>
  <si>
    <t>13644289</t>
  </si>
  <si>
    <t>Střední průmyslová škola a Obchodní akademie, Bruntál, příspěvková organizace</t>
  </si>
  <si>
    <t>00601322</t>
  </si>
  <si>
    <t>Střední zdravotnická škola, Karviná, příspěvková organizace</t>
  </si>
  <si>
    <t>00844985</t>
  </si>
  <si>
    <t>Střední průmyslová škola stavební, Havířov, příspěvková organizace</t>
  </si>
  <si>
    <t>Střední průmyslová škola elektrotechnická, Havířov, příspěvková organizace</t>
  </si>
  <si>
    <t>Střední průmyslová škola, Ostrava-Vítkovice, příspěvková organizace</t>
  </si>
  <si>
    <t>00602141</t>
  </si>
  <si>
    <t>Střední průmyslová škola stavební, Ostrava, příspěvková organizace</t>
  </si>
  <si>
    <t>00602116</t>
  </si>
  <si>
    <t>Střední průmyslová škola chemická akademika Heyrovského, Ostrava, příspěvková organizace</t>
  </si>
  <si>
    <t>00602124</t>
  </si>
  <si>
    <t>Střední průmyslová škola elektrotechniky a informatiky, Ostrava, příspěvková organizace</t>
  </si>
  <si>
    <t>00602132</t>
  </si>
  <si>
    <t>Základní umělecká škola Pavla Kalety, Český Těšín, příspěvková organizace</t>
  </si>
  <si>
    <t>Základní umělecká škola, Bohumín - Nový Bohumín, Žižkova 620, příspěvková organizace</t>
  </si>
  <si>
    <t>Základní umělecká škola, Ostrava - Poruba, J. Valčíka 4413, příspěvková organizace</t>
  </si>
  <si>
    <t>Základní umělecká škola Leoše Janáčka, Ostrava - Vítkovice, příspěvková organizace</t>
  </si>
  <si>
    <t>Základní umělecká škola, Ostrava - Zábřeh, Sologubova 9A, příspěvková organizace</t>
  </si>
  <si>
    <t>Základní škola, Rýmařov, Školní náměstí 1, příspěvková organizace</t>
  </si>
  <si>
    <t>Základní škola, Bruntál, Rýmařovská 15, příspěvková organizace</t>
  </si>
  <si>
    <t>Základní škola, Ostrava-Hrabůvka, U Haldy 66, příspěvková organizace</t>
  </si>
  <si>
    <t>Základní škola, Ostrava-Zábřeh, Kpt. Vajdy 1a, příspěvková organizace</t>
  </si>
  <si>
    <t>Základní škola a Mateřská škola, Ostrava-Poruba, Ukrajinská 19, příspěvková organizace</t>
  </si>
  <si>
    <t>Střední škola řemesel, Frýdek-Místek, příspěvková organizace</t>
  </si>
  <si>
    <t>Střední škola technických oborů, Havířov-Šumbark, Lidická 1a/600, příspěvková organizace</t>
  </si>
  <si>
    <t>68321261</t>
  </si>
  <si>
    <t>Střední škola technická a dopravní, Ostrava-Vítkovice, příspěvková organizace</t>
  </si>
  <si>
    <t>Střední odborná škola waldorfská, Ostrava, příspěvková organizace</t>
  </si>
  <si>
    <t>Střední pedagogická škola a Střední zdravotnická škola, Krnov, příspěvková organizace</t>
  </si>
  <si>
    <t>00601292</t>
  </si>
  <si>
    <t>Střední odborná škola dopravy a cestovního ruchu, Krnov, příspěvková organizace</t>
  </si>
  <si>
    <t>Střední zdravotnická škola, Frýdek-Místek, příspěvková organizace</t>
  </si>
  <si>
    <t>00561151</t>
  </si>
  <si>
    <t>Střední průmyslová škola, Obchodní akademie a Jazyková škola s právem státní jazykové zkoušky, Frýdek-Místek, příspěvková organizace</t>
  </si>
  <si>
    <t>00601381</t>
  </si>
  <si>
    <t>Střední škola průmyslová a umělecká, Opava, příspěvková organizace</t>
  </si>
  <si>
    <t>Střední průmyslová škola stavební, Opava, příspěvková organizace</t>
  </si>
  <si>
    <t>Střední zdravotnická škola, Opava, příspěvková organizace</t>
  </si>
  <si>
    <t>00601152</t>
  </si>
  <si>
    <t>Střední průmyslová škola, Karviná, příspěvková organizace</t>
  </si>
  <si>
    <t>Střední zdravotnická škola a Vyšší odborná škola zdravotnická, Ostrava, příspěvková organizace</t>
  </si>
  <si>
    <t>00600920</t>
  </si>
  <si>
    <t>Střední umělecká škola, Ostrava, příspěvková organizace</t>
  </si>
  <si>
    <t>00602051</t>
  </si>
  <si>
    <t>Janáčkova konzervatoř v Ostravě, příspěvková organizace</t>
  </si>
  <si>
    <t>00602078</t>
  </si>
  <si>
    <t>Střední zahradnická škola, Ostrava, příspěvková organizace</t>
  </si>
  <si>
    <t>00602027</t>
  </si>
  <si>
    <t>Pedagogicko-psychologická poradna, Bruntál, příspěvková organizace</t>
  </si>
  <si>
    <t>Pedagogicko-psychologická poradna, Frýdek-Místek, příspěvková organizace</t>
  </si>
  <si>
    <t>Pedagogicko-psychologická poradna, Opava, příspěvková organizace</t>
  </si>
  <si>
    <t>00849936</t>
  </si>
  <si>
    <t>Pedagogicko-psychologická poradna, Nový Jičín, příspěvková organizace</t>
  </si>
  <si>
    <t>Pedagogicko-psychologická poradna, Karviná, příspěvková organizace</t>
  </si>
  <si>
    <t>Domov mládeže a Školní jídelna-výdejna, Ostrava-Hrabůvka, Krakovská 1095, příspěvková organizace</t>
  </si>
  <si>
    <t>00602001</t>
  </si>
  <si>
    <t>Pedagogicko-psychologická poradna, Ostrava-Zábřeh, příspěvková organizace</t>
  </si>
  <si>
    <t>Základní umělecká škola Eduarda Marhuly, Ostrava - Mariánské Hory, Hudební 6, příspěvková organizace</t>
  </si>
  <si>
    <t>Základní umělecká škola, Ostrava - Moravská Ostrava, Sokolská třída 15, příspěvková organizace</t>
  </si>
  <si>
    <t>Střední škola gastronomie, oděvnictví a služeb, Frýdek-Místek, příspěvková organizace</t>
  </si>
  <si>
    <t>00577243</t>
  </si>
  <si>
    <t>Střední škola techniky a služeb, Karviná, příspěvková organizace</t>
  </si>
  <si>
    <t>13644254</t>
  </si>
  <si>
    <t>Střední škola, Havířov-Prostřední Suchá, příspěvková organizace</t>
  </si>
  <si>
    <t>13644271</t>
  </si>
  <si>
    <t>Střední škola, Bohumín, příspěvková organizace</t>
  </si>
  <si>
    <t>Střední škola služeb a podnikání, Ostrava-Poruba, příspěvková organizace</t>
  </si>
  <si>
    <t>00575933</t>
  </si>
  <si>
    <t>Střední škola elektrotechnická, Ostrava, Na Jízdárně 30, příspěvková organizace</t>
  </si>
  <si>
    <t>Střední škola společného stravování, Ostrava-Hrabůvka, příspěvková organizace</t>
  </si>
  <si>
    <t>00577260</t>
  </si>
  <si>
    <t>Střední škola teleinformatiky, Ostrava, příspěvková organizace</t>
  </si>
  <si>
    <t>00845329</t>
  </si>
  <si>
    <t>Gymnázium a Střední průmyslová škola elektrotechniky a informatiky, Frenštát pod Radhoštěm, příspěvková organizace</t>
  </si>
  <si>
    <t>00601659</t>
  </si>
  <si>
    <t>Gymnázium, Ostrava-Hrabůvka, příspěvková organizace</t>
  </si>
  <si>
    <t>00842745</t>
  </si>
  <si>
    <t>Matiční gymnázium, Ostrava, příspěvková organizace</t>
  </si>
  <si>
    <t>00842761</t>
  </si>
  <si>
    <t>Základní umělecká škola, Město Albrechtice, Tyršova 1, příspěvková organizace</t>
  </si>
  <si>
    <t>Základní umělecká škola Leoše Janáčka, Frýdlant nad Ostravicí, příspěvková organizace</t>
  </si>
  <si>
    <t>Základní umělecká škola Leoše Janáčka, Havířov, příspěvková organizace</t>
  </si>
  <si>
    <t>Základní umělecká škola Bohuslava Martinů, Havířov - Město, Na Schodech 1, příspěvková organizace</t>
  </si>
  <si>
    <t>Střední škola, Základní škola a Mateřská škola, Třinec, Jablunkovská 241, příspěvková organizace</t>
  </si>
  <si>
    <t>Základní škola a Mateřská škola, Frýdlant nad Ostravicí, Náměstí 7, příspěvková organizace</t>
  </si>
  <si>
    <t>Střední odborná škola, Bruntál, příspěvková organizace</t>
  </si>
  <si>
    <t>Gymnázium a Střední odborná škola, Rýmařov, příspěvková organizace</t>
  </si>
  <si>
    <t>00601331</t>
  </si>
  <si>
    <t>Gymnázium, Krnov, příspěvková organizace</t>
  </si>
  <si>
    <t>00601349</t>
  </si>
  <si>
    <t>Všeobecné a sportovní gymnázium, Bruntál, příspěvková organizace</t>
  </si>
  <si>
    <t>00601357</t>
  </si>
  <si>
    <t>Slezské gymnázium, Opava, příspěvková organizace</t>
  </si>
  <si>
    <t>Mendelovo gymnázium, Opava, příspěvková organizace</t>
  </si>
  <si>
    <t>Gymnázium Josefa Kainara, Hlučín, příspěvková organizace</t>
  </si>
  <si>
    <t>Masarykovo gymnázium, Příbor, příspěvková organizace</t>
  </si>
  <si>
    <t>00601641</t>
  </si>
  <si>
    <t>Gymnázium, Nový Jičín, příspěvková organizace</t>
  </si>
  <si>
    <t>00601675</t>
  </si>
  <si>
    <t>Gymnázium Mikuláše Koperníka, Bílovec, příspěvková organizace</t>
  </si>
  <si>
    <t>00601667</t>
  </si>
  <si>
    <t>Gymnázium Františka Živného, Bohumín, Jana Palacha 794, příspěvková organizace</t>
  </si>
  <si>
    <t>Sportovní gymnázium Dany a Emila Zátopkových, Ostrava, příspěvková organizace</t>
  </si>
  <si>
    <t>00602060</t>
  </si>
  <si>
    <t>Jazykové gymnázium Pavla Tigrida, Ostrava-Poruba, příspěvková organizace</t>
  </si>
  <si>
    <t>Gymnázium, Ostrava-Zábřeh, Volgogradská 6a, příspěvková organizace</t>
  </si>
  <si>
    <t>00842737</t>
  </si>
  <si>
    <t>Wichterlovo gymnázium, Ostrava-Poruba, příspěvková organizace</t>
  </si>
  <si>
    <t>00842702</t>
  </si>
  <si>
    <t>Gymnázium Olgy Havlové, Ostrava-Poruba, příspěvková organizace</t>
  </si>
  <si>
    <t>00602159</t>
  </si>
  <si>
    <t>Gymnázium Hladnov a Jazyková škola s právem státní jazykové zkoušky, Ostrava, příspěvková organizace</t>
  </si>
  <si>
    <t>00842753</t>
  </si>
  <si>
    <t>Zařízení školního stravování Matiční dům, Opava, Rybí trh 7-8, příspěvková organizace</t>
  </si>
  <si>
    <t>Krajské středisko volného času JUVENTUS, Karviná, příspěvková organizace</t>
  </si>
  <si>
    <t>00847925</t>
  </si>
  <si>
    <t>Základní umělecká škola, Opava, příspěvková organizace</t>
  </si>
  <si>
    <t>Základní umělecká škola Viléma Petrželky, Ostrava - Hrabůvka, Edisonova 90, příspěvková organizace</t>
  </si>
  <si>
    <t>Základní umělecká škola Edvarda Runda, Ostrava - Slezská Ostrava, Keltičkova 4, příspěvková organizace</t>
  </si>
  <si>
    <t>Základní škola, Ostrava-Slezská Ostrava, Na Vizině 28, příspěvková organizace</t>
  </si>
  <si>
    <t>Základní škola, Hlučín, Gen. Svobody 8, příspěvková organizace</t>
  </si>
  <si>
    <t>Základní škola při zdravotnickém zařízení a Mateřská škola při zdravotnickém zařízení, Opava, Olomoucká 88, příspěvková organizace</t>
  </si>
  <si>
    <t>Základní škola, Opava, Havlíčkova 1, příspěvková organizace</t>
  </si>
  <si>
    <t>Základní škola, Ostrava-Poruba, Čkalovova 942, příspěvková organizace</t>
  </si>
  <si>
    <t>Základní škola, Ostrava-Mariánské Hory, Karasova 6, příspěvková organizace</t>
  </si>
  <si>
    <t>Základní škola speciální, Ostrava-Slezská Ostrava, příspěvková organizace</t>
  </si>
  <si>
    <t>00601977</t>
  </si>
  <si>
    <t>Základní škola pro sluchově postižené a Mateřská škola pro sluchově postižené, Ostrava-Poruba, příspěvková organizace</t>
  </si>
  <si>
    <t>00601985</t>
  </si>
  <si>
    <t>Mendelova střední škola, Nový Jičín, příspěvková organizace</t>
  </si>
  <si>
    <t>00845027</t>
  </si>
  <si>
    <t>Gymnázium, Třinec, příspěvková organizace</t>
  </si>
  <si>
    <t>00601390</t>
  </si>
  <si>
    <t>Gymnázium, Frýdlant nad Ostravicí, nám. T. G. Masaryka 1260, příspěvková organizace</t>
  </si>
  <si>
    <t>00601403</t>
  </si>
  <si>
    <t>Gymnázium a Střední odborná škola, Frýdek-Místek, Cihelní 410, příspěvková organizace</t>
  </si>
  <si>
    <t>00846881</t>
  </si>
  <si>
    <t>Gymnázium Petra Bezruče, Frýdek-Místek, příspěvková organizace</t>
  </si>
  <si>
    <t>00601411</t>
  </si>
  <si>
    <t>Gymnázium a Obchodní akademie, Orlová, příspěvková organizace</t>
  </si>
  <si>
    <t>62331540</t>
  </si>
  <si>
    <t>Gymnázium, Karviná, příspěvková organizace</t>
  </si>
  <si>
    <t>Gymnázium, Havířov-Podlesí, příspěvková organizace</t>
  </si>
  <si>
    <t>Gymnázium, Havířov-Město, Komenského 2, příspěvková organizace</t>
  </si>
  <si>
    <t>Polské gymnázium - Polskie Gimnazjum im. Juliusza Słowackiego, Český Těšín, příspěvková organizace</t>
  </si>
  <si>
    <t>Gymnázium Josefa Božka, Český Těšín, příspěvková organizace</t>
  </si>
  <si>
    <r>
      <t xml:space="preserve">Příspěvek na provoz celkem           </t>
    </r>
    <r>
      <rPr>
        <sz val="10"/>
        <rFont val="Tahoma"/>
        <family val="2"/>
      </rPr>
      <t xml:space="preserve">                             v tis. Kč</t>
    </r>
  </si>
  <si>
    <t>ZÁVAZNÉ UKAZATELE PRO PŘÍSPĚVKOVÉ ORGANIZACE V ODVĚTVÍ ŠKOLSTVÍ</t>
  </si>
  <si>
    <t>Dofinancování vyučovaného předmětu řízení motorových vozidel</t>
  </si>
  <si>
    <t>Na zajištění podpory v oblasti licencování</t>
  </si>
  <si>
    <t>Na podporu aktivit souvisejících s tématikou ICT k zajištění vzdělávacích akcí a soutěží v MSK a aktivit ICeMSK (informační centra MSK)</t>
  </si>
  <si>
    <t>Výměna kotlů a úpravy otopného systému</t>
  </si>
  <si>
    <t>Na výdaje na záchovný provoz budovy (budova bývalé OA)</t>
  </si>
  <si>
    <t>Na výdaje na záchovný provoz nevyužívaných budov bývalé OA</t>
  </si>
  <si>
    <t>Výměna střešní krytiny</t>
  </si>
  <si>
    <t xml:space="preserve">Oprava střechy včetně výměny střešních trámů </t>
  </si>
  <si>
    <t>Oprava fasády</t>
  </si>
  <si>
    <t>Výměna dešťové kanalizace</t>
  </si>
  <si>
    <r>
      <t xml:space="preserve">Příspěvek na provoz                   účelově určený                                        </t>
    </r>
    <r>
      <rPr>
        <sz val="10"/>
        <rFont val="Tahoma"/>
        <family val="2"/>
        <charset val="238"/>
      </rPr>
      <t xml:space="preserve">v tis. Kč </t>
    </r>
  </si>
  <si>
    <t xml:space="preserve">Výměna kotlů a úpravy otopného systému </t>
  </si>
  <si>
    <t xml:space="preserve">Zateplení, výměna oken a střechy na tělocvičnách  </t>
  </si>
  <si>
    <t>00061309</t>
  </si>
  <si>
    <t xml:space="preserve">Rekonstrukce objektů Polského gymnázia </t>
  </si>
  <si>
    <t xml:space="preserve">Rekonstrukce kotelny v budově č. p. 1258 </t>
  </si>
  <si>
    <r>
      <t xml:space="preserve">Účelový investiční příspěvek
do fondu investic
</t>
    </r>
    <r>
      <rPr>
        <sz val="10"/>
        <rFont val="Tahoma"/>
        <family val="2"/>
        <charset val="238"/>
      </rPr>
      <t xml:space="preserve">v tis. Kč </t>
    </r>
  </si>
  <si>
    <t>Nemocnice ve Frýdku-Místku, příspěvková organizace</t>
  </si>
  <si>
    <t>00534188</t>
  </si>
  <si>
    <t>Profesionalizace řidičů složek Integrovaného záchranného systému Moravskoslezského kraje</t>
  </si>
  <si>
    <t>Výjezdové centrum Město Albrechtice</t>
  </si>
  <si>
    <t>Integrované výjezdové centrum Mošnov</t>
  </si>
  <si>
    <t>Integrované výjezdové centrum Ostrava-Jih</t>
  </si>
  <si>
    <t>Integrované bezpečnostního centrum Moravskoslezského kraje</t>
  </si>
  <si>
    <t>Zdravotnická záchranná služba Moravskoslezského kraje, příspěvková organizace, Ostrava</t>
  </si>
  <si>
    <t>48804525</t>
  </si>
  <si>
    <t>Parkové úpravy v areálu OLÚ Metylovice</t>
  </si>
  <si>
    <t>Dětský stacionář</t>
  </si>
  <si>
    <t>Odborný léčebný ústav Metylovice - Moravskoslezské sanatorium, příspěvková organizace</t>
  </si>
  <si>
    <t>00534200</t>
  </si>
  <si>
    <t>Dětské centrum Čtyřlístek, příspěvková organizace, Opava</t>
  </si>
  <si>
    <t>68177992</t>
  </si>
  <si>
    <t>Dětský domov Janovice u Rýmařova, příspěvková organizace</t>
  </si>
  <si>
    <t>63024594</t>
  </si>
  <si>
    <t>ZÁVAZNÉ UKAZATELE PRO PŘÍSPĚVKOVÉ ORGANIZACE V ODVĚTVÍ ZDRAVOTNICTVÍ</t>
  </si>
  <si>
    <t>03547/2014/ZDR</t>
  </si>
  <si>
    <t>Domov sester - přístavba výtahu 
a stavební úpravy</t>
  </si>
  <si>
    <t>Slezská nemocnice v Opavě, příspěvková organizace</t>
  </si>
  <si>
    <t>47813750</t>
  </si>
  <si>
    <t>Rekonstrukce rozvodů medicinálního kyslíku</t>
  </si>
  <si>
    <t>Rekonstrukce elektroinstalace</t>
  </si>
  <si>
    <t>Nemocnice Havířov - ČOV</t>
  </si>
  <si>
    <t>03562/2014/ZDR</t>
  </si>
  <si>
    <t>Modernizace vybavení pro obory návazné péče</t>
  </si>
  <si>
    <t>Nemocnice s poliklinikou Havířov, příspěvková organizace</t>
  </si>
  <si>
    <t>00844896</t>
  </si>
  <si>
    <t>03561/2014/ZDR</t>
  </si>
  <si>
    <t>Nemocnice s poliklinikou Karviná-Ráj, příspěvková organizace</t>
  </si>
  <si>
    <t>00844853</t>
  </si>
  <si>
    <t>03564/2014/ZDR</t>
  </si>
  <si>
    <t>Pavilon A, stavební úpravy a přístavba</t>
  </si>
  <si>
    <t>Sdružené zdravotnické zařízení Krnov, příspěvková organizace</t>
  </si>
  <si>
    <t>00844641</t>
  </si>
  <si>
    <t>Pavilon H - stavební úpravy a přístavba</t>
  </si>
  <si>
    <t>Novostavba lékárny a onkologie</t>
  </si>
  <si>
    <r>
      <t xml:space="preserve">Odvod do rozpočtu kraje                                       </t>
    </r>
    <r>
      <rPr>
        <sz val="10"/>
        <color indexed="8"/>
        <rFont val="Tahoma"/>
        <family val="2"/>
        <charset val="238"/>
      </rPr>
      <t xml:space="preserve"> v tis. Kč </t>
    </r>
  </si>
  <si>
    <t>Krytí odpisů dlouhodobého hmotného 
a nehmotného majetku</t>
  </si>
  <si>
    <t>03566/2014/ZDR</t>
  </si>
  <si>
    <t>Nemocnice Třinec, příspěvková organizace</t>
  </si>
  <si>
    <t>00534242</t>
  </si>
  <si>
    <t>03549/2014/ZDR</t>
  </si>
  <si>
    <t>ZÁVAZNÉ UKAZATELE PRO PŘÍSPĚVKOVÉ ORGANIZACE V ODVĚTVÍ ZDRAVOTNICTVÍ NA ZÁKLADĚ SMLOUVY
O ZÁVAZKU VEŘEJNÉ SLUŽBY A VYROVNÁVACÍ PLATBĚ ZA JEHO VÝKON</t>
  </si>
  <si>
    <t>IČO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</si>
</sst>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0"/>
      <color indexed="8"/>
      <name val="Tahoma"/>
      <family val="2"/>
      <charset val="238"/>
    </font>
    <font>
      <b/>
      <u/>
      <sz val="10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13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8"/>
      <color indexed="13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1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1" fillId="0" borderId="0" xfId="1" applyFont="1" applyAlignment="1">
      <alignment horizontal="right" vertical="top"/>
    </xf>
    <xf numFmtId="0" fontId="11" fillId="0" borderId="0" xfId="1" applyFont="1" applyAlignment="1">
      <alignment vertical="top"/>
    </xf>
    <xf numFmtId="0" fontId="8" fillId="0" borderId="0" xfId="1" applyFont="1" applyFill="1" applyAlignment="1">
      <alignment vertical="top"/>
    </xf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0" fontId="12" fillId="0" borderId="0" xfId="1" applyFont="1"/>
    <xf numFmtId="0" fontId="1" fillId="0" borderId="0" xfId="2" applyFont="1"/>
    <xf numFmtId="0" fontId="1" fillId="0" borderId="0" xfId="3" applyFont="1"/>
    <xf numFmtId="3" fontId="1" fillId="0" borderId="0" xfId="3" applyNumberFormat="1" applyFont="1" applyBorder="1" applyAlignment="1">
      <alignment horizontal="right"/>
    </xf>
    <xf numFmtId="0" fontId="1" fillId="0" borderId="0" xfId="3" applyFont="1" applyBorder="1" applyAlignment="1">
      <alignment wrapText="1" shrinkToFit="1"/>
    </xf>
    <xf numFmtId="0" fontId="1" fillId="0" borderId="0" xfId="3" applyFont="1" applyBorder="1"/>
    <xf numFmtId="49" fontId="1" fillId="0" borderId="0" xfId="3" applyNumberFormat="1" applyFont="1" applyBorder="1" applyAlignment="1">
      <alignment horizontal="center"/>
    </xf>
    <xf numFmtId="3" fontId="5" fillId="0" borderId="15" xfId="3" applyNumberFormat="1" applyFont="1" applyBorder="1" applyAlignment="1">
      <alignment horizontal="right" vertical="center"/>
    </xf>
    <xf numFmtId="3" fontId="1" fillId="0" borderId="18" xfId="3" applyNumberFormat="1" applyFont="1" applyFill="1" applyBorder="1" applyAlignment="1">
      <alignment horizontal="right" vertical="center"/>
    </xf>
    <xf numFmtId="0" fontId="1" fillId="0" borderId="19" xfId="3" applyFont="1" applyFill="1" applyBorder="1" applyAlignment="1">
      <alignment vertical="center" wrapText="1"/>
    </xf>
    <xf numFmtId="3" fontId="1" fillId="0" borderId="18" xfId="3" applyNumberFormat="1" applyFont="1" applyFill="1" applyBorder="1" applyAlignment="1">
      <alignment horizontal="right" vertical="center" wrapText="1"/>
    </xf>
    <xf numFmtId="0" fontId="1" fillId="0" borderId="11" xfId="3" applyFont="1" applyFill="1" applyBorder="1" applyAlignment="1">
      <alignment horizontal="left" vertical="center" wrapText="1"/>
    </xf>
    <xf numFmtId="3" fontId="1" fillId="0" borderId="3" xfId="3" applyNumberFormat="1" applyFont="1" applyFill="1" applyBorder="1" applyAlignment="1">
      <alignment horizontal="right" vertical="center" wrapText="1"/>
    </xf>
    <xf numFmtId="0" fontId="1" fillId="0" borderId="21" xfId="3" applyFont="1" applyFill="1" applyBorder="1" applyAlignment="1">
      <alignment horizontal="left" vertical="center" wrapText="1"/>
    </xf>
    <xf numFmtId="3" fontId="1" fillId="0" borderId="22" xfId="3" applyNumberFormat="1" applyFont="1" applyFill="1" applyBorder="1" applyAlignment="1">
      <alignment horizontal="right" vertical="center" wrapText="1"/>
    </xf>
    <xf numFmtId="0" fontId="1" fillId="0" borderId="19" xfId="3" applyFont="1" applyFill="1" applyBorder="1" applyAlignment="1">
      <alignment horizontal="left" vertical="center" wrapText="1"/>
    </xf>
    <xf numFmtId="3" fontId="1" fillId="0" borderId="4" xfId="3" applyNumberFormat="1" applyFont="1" applyFill="1" applyBorder="1" applyAlignment="1">
      <alignment horizontal="right" vertical="center" wrapText="1"/>
    </xf>
    <xf numFmtId="0" fontId="1" fillId="0" borderId="23" xfId="3" applyFont="1" applyFill="1" applyBorder="1" applyAlignment="1">
      <alignment horizontal="left" vertical="center" wrapText="1"/>
    </xf>
    <xf numFmtId="1" fontId="5" fillId="0" borderId="8" xfId="3" applyNumberFormat="1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49" fontId="1" fillId="0" borderId="0" xfId="3" applyNumberFormat="1" applyFont="1" applyAlignment="1">
      <alignment horizontal="right"/>
    </xf>
    <xf numFmtId="3" fontId="5" fillId="0" borderId="0" xfId="3" applyNumberFormat="1" applyFont="1" applyFill="1" applyBorder="1" applyAlignment="1">
      <alignment vertical="top" wrapText="1"/>
    </xf>
    <xf numFmtId="0" fontId="5" fillId="0" borderId="0" xfId="3" applyFont="1" applyBorder="1" applyAlignment="1">
      <alignment horizontal="left"/>
    </xf>
    <xf numFmtId="4" fontId="5" fillId="0" borderId="15" xfId="3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1" fillId="0" borderId="0" xfId="3" applyFont="1" applyAlignment="1">
      <alignment vertical="center"/>
    </xf>
    <xf numFmtId="4" fontId="13" fillId="0" borderId="3" xfId="3" applyNumberFormat="1" applyFont="1" applyFill="1" applyBorder="1" applyAlignment="1">
      <alignment horizontal="right" vertical="center"/>
    </xf>
    <xf numFmtId="0" fontId="1" fillId="0" borderId="27" xfId="3" applyFont="1" applyBorder="1" applyAlignment="1">
      <alignment vertical="center" wrapText="1"/>
    </xf>
    <xf numFmtId="49" fontId="1" fillId="0" borderId="20" xfId="3" applyNumberFormat="1" applyFont="1" applyBorder="1" applyAlignment="1">
      <alignment horizontal="center" vertical="center"/>
    </xf>
    <xf numFmtId="4" fontId="1" fillId="0" borderId="18" xfId="3" applyNumberFormat="1" applyFont="1" applyFill="1" applyBorder="1" applyAlignment="1">
      <alignment horizontal="right" vertical="center" wrapText="1"/>
    </xf>
    <xf numFmtId="4" fontId="1" fillId="0" borderId="3" xfId="3" applyNumberFormat="1" applyFont="1" applyFill="1" applyBorder="1" applyAlignment="1">
      <alignment horizontal="right" vertical="center" wrapText="1"/>
    </xf>
    <xf numFmtId="4" fontId="1" fillId="0" borderId="22" xfId="3" applyNumberFormat="1" applyFont="1" applyFill="1" applyBorder="1" applyAlignment="1">
      <alignment horizontal="right" vertical="center" wrapText="1"/>
    </xf>
    <xf numFmtId="4" fontId="1" fillId="0" borderId="4" xfId="3" applyNumberFormat="1" applyFont="1" applyFill="1" applyBorder="1" applyAlignment="1">
      <alignment horizontal="right" vertical="center" wrapText="1"/>
    </xf>
    <xf numFmtId="0" fontId="1" fillId="0" borderId="33" xfId="3" applyFont="1" applyFill="1" applyBorder="1" applyAlignment="1">
      <alignment horizontal="left" vertical="center" wrapText="1"/>
    </xf>
    <xf numFmtId="1" fontId="5" fillId="0" borderId="8" xfId="3" applyNumberFormat="1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1" fillId="0" borderId="36" xfId="3" applyFont="1" applyFill="1" applyBorder="1" applyAlignment="1">
      <alignment horizontal="right" vertical="center"/>
    </xf>
    <xf numFmtId="0" fontId="1" fillId="0" borderId="0" xfId="3" applyFont="1" applyBorder="1" applyAlignment="1">
      <alignment vertical="center" wrapText="1"/>
    </xf>
    <xf numFmtId="0" fontId="1" fillId="0" borderId="0" xfId="3" applyFont="1" applyBorder="1" applyAlignment="1">
      <alignment vertical="center"/>
    </xf>
    <xf numFmtId="0" fontId="14" fillId="0" borderId="37" xfId="3" applyFont="1" applyBorder="1"/>
    <xf numFmtId="3" fontId="5" fillId="0" borderId="15" xfId="3" applyNumberFormat="1" applyFont="1" applyFill="1" applyBorder="1" applyAlignment="1">
      <alignment horizontal="right" vertical="center"/>
    </xf>
    <xf numFmtId="3" fontId="13" fillId="0" borderId="3" xfId="3" applyNumberFormat="1" applyFont="1" applyFill="1" applyBorder="1" applyAlignment="1">
      <alignment horizontal="right" vertical="center"/>
    </xf>
    <xf numFmtId="3" fontId="1" fillId="0" borderId="4" xfId="3" applyNumberFormat="1" applyFont="1" applyFill="1" applyBorder="1" applyAlignment="1">
      <alignment horizontal="right" vertical="center"/>
    </xf>
    <xf numFmtId="49" fontId="1" fillId="0" borderId="30" xfId="3" applyNumberFormat="1" applyFont="1" applyBorder="1" applyAlignment="1">
      <alignment horizontal="center" vertical="center"/>
    </xf>
    <xf numFmtId="0" fontId="1" fillId="0" borderId="0" xfId="3" applyFont="1" applyAlignment="1">
      <alignment wrapText="1"/>
    </xf>
    <xf numFmtId="0" fontId="5" fillId="0" borderId="0" xfId="3" applyFont="1" applyAlignment="1">
      <alignment vertical="center" wrapText="1"/>
    </xf>
    <xf numFmtId="1" fontId="5" fillId="0" borderId="4" xfId="3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right" wrapText="1"/>
    </xf>
    <xf numFmtId="1" fontId="1" fillId="0" borderId="0" xfId="3" applyNumberFormat="1" applyFont="1" applyAlignment="1">
      <alignment wrapText="1"/>
    </xf>
    <xf numFmtId="0" fontId="1" fillId="0" borderId="0" xfId="3" applyFont="1" applyAlignment="1">
      <alignment horizontal="center" wrapText="1"/>
    </xf>
    <xf numFmtId="0" fontId="1" fillId="0" borderId="0" xfId="4" applyFont="1"/>
    <xf numFmtId="0" fontId="1" fillId="0" borderId="0" xfId="1" applyFont="1" applyAlignment="1">
      <alignment vertical="center"/>
    </xf>
    <xf numFmtId="3" fontId="15" fillId="0" borderId="15" xfId="3" applyNumberFormat="1" applyFont="1" applyBorder="1" applyAlignment="1">
      <alignment horizontal="right" vertical="center"/>
    </xf>
    <xf numFmtId="3" fontId="13" fillId="0" borderId="22" xfId="3" applyNumberFormat="1" applyFont="1" applyFill="1" applyBorder="1" applyAlignment="1">
      <alignment horizontal="right" vertical="center"/>
    </xf>
    <xf numFmtId="0" fontId="1" fillId="0" borderId="19" xfId="3" applyFont="1" applyFill="1" applyBorder="1" applyAlignment="1">
      <alignment vertical="center"/>
    </xf>
    <xf numFmtId="0" fontId="1" fillId="0" borderId="19" xfId="3" applyFont="1" applyBorder="1" applyAlignment="1">
      <alignment vertical="center" wrapText="1"/>
    </xf>
    <xf numFmtId="49" fontId="1" fillId="0" borderId="42" xfId="3" applyNumberFormat="1" applyFont="1" applyBorder="1" applyAlignment="1">
      <alignment horizontal="center" vertical="center"/>
    </xf>
    <xf numFmtId="0" fontId="1" fillId="0" borderId="0" xfId="1" applyFont="1"/>
    <xf numFmtId="1" fontId="15" fillId="0" borderId="8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" fillId="0" borderId="0" xfId="5" applyFont="1" applyAlignment="1">
      <alignment vertical="center"/>
    </xf>
    <xf numFmtId="3" fontId="5" fillId="0" borderId="15" xfId="3" applyNumberFormat="1" applyFont="1" applyFill="1" applyBorder="1" applyAlignment="1">
      <alignment vertical="center" wrapText="1"/>
    </xf>
    <xf numFmtId="3" fontId="1" fillId="0" borderId="5" xfId="3" applyNumberFormat="1" applyFont="1" applyFill="1" applyBorder="1" applyAlignment="1">
      <alignment horizontal="right" vertical="center" wrapText="1"/>
    </xf>
    <xf numFmtId="0" fontId="1" fillId="0" borderId="21" xfId="3" applyFont="1" applyBorder="1" applyAlignment="1">
      <alignment vertical="center" wrapText="1"/>
    </xf>
    <xf numFmtId="49" fontId="1" fillId="0" borderId="44" xfId="3" applyNumberFormat="1" applyFont="1" applyBorder="1" applyAlignment="1">
      <alignment horizontal="center" vertical="center"/>
    </xf>
    <xf numFmtId="0" fontId="1" fillId="0" borderId="11" xfId="3" applyFont="1" applyBorder="1" applyAlignment="1">
      <alignment vertical="center" wrapText="1"/>
    </xf>
    <xf numFmtId="49" fontId="1" fillId="0" borderId="45" xfId="3" applyNumberFormat="1" applyFont="1" applyBorder="1" applyAlignment="1">
      <alignment horizontal="center" vertical="center"/>
    </xf>
    <xf numFmtId="0" fontId="1" fillId="0" borderId="0" xfId="5" applyFont="1"/>
    <xf numFmtId="49" fontId="4" fillId="0" borderId="0" xfId="3" applyNumberFormat="1" applyFont="1" applyAlignment="1">
      <alignment horizontal="right"/>
    </xf>
    <xf numFmtId="3" fontId="15" fillId="0" borderId="15" xfId="3" applyNumberFormat="1" applyFont="1" applyFill="1" applyBorder="1" applyAlignment="1">
      <alignment horizontal="right" vertical="center"/>
    </xf>
    <xf numFmtId="3" fontId="13" fillId="0" borderId="5" xfId="3" applyNumberFormat="1" applyFont="1" applyFill="1" applyBorder="1" applyAlignment="1">
      <alignment horizontal="right" vertical="center"/>
    </xf>
    <xf numFmtId="49" fontId="1" fillId="0" borderId="44" xfId="3" applyNumberFormat="1" applyFont="1" applyFill="1" applyBorder="1" applyAlignment="1">
      <alignment horizontal="center" vertical="center"/>
    </xf>
    <xf numFmtId="49" fontId="1" fillId="0" borderId="45" xfId="3" applyNumberFormat="1" applyFont="1" applyFill="1" applyBorder="1" applyAlignment="1">
      <alignment horizontal="center" vertical="center"/>
    </xf>
    <xf numFmtId="3" fontId="13" fillId="0" borderId="18" xfId="3" applyNumberFormat="1" applyFont="1" applyFill="1" applyBorder="1" applyAlignment="1">
      <alignment horizontal="right" vertical="center"/>
    </xf>
    <xf numFmtId="49" fontId="1" fillId="0" borderId="42" xfId="3" applyNumberFormat="1" applyFont="1" applyFill="1" applyBorder="1" applyAlignment="1">
      <alignment horizontal="center" vertical="center"/>
    </xf>
    <xf numFmtId="0" fontId="9" fillId="0" borderId="0" xfId="6" applyFont="1"/>
    <xf numFmtId="0" fontId="9" fillId="0" borderId="0" xfId="6" applyFont="1" applyAlignment="1">
      <alignment wrapText="1"/>
    </xf>
    <xf numFmtId="0" fontId="1" fillId="0" borderId="0" xfId="7" applyFont="1"/>
    <xf numFmtId="3" fontId="16" fillId="0" borderId="0" xfId="3" applyNumberFormat="1" applyFont="1" applyBorder="1" applyAlignment="1">
      <alignment horizontal="right"/>
    </xf>
    <xf numFmtId="3" fontId="5" fillId="0" borderId="49" xfId="3" applyNumberFormat="1" applyFont="1" applyFill="1" applyBorder="1" applyAlignment="1">
      <alignment vertical="center" wrapText="1"/>
    </xf>
    <xf numFmtId="0" fontId="1" fillId="0" borderId="23" xfId="3" applyFont="1" applyBorder="1" applyAlignment="1">
      <alignment vertical="center" wrapText="1"/>
    </xf>
    <xf numFmtId="0" fontId="1" fillId="0" borderId="24" xfId="3" applyFont="1" applyBorder="1" applyAlignment="1">
      <alignment horizontal="left" vertical="center" wrapText="1"/>
    </xf>
    <xf numFmtId="49" fontId="1" fillId="0" borderId="25" xfId="3" applyNumberFormat="1" applyFont="1" applyBorder="1" applyAlignment="1">
      <alignment horizontal="center" vertical="center"/>
    </xf>
    <xf numFmtId="0" fontId="1" fillId="0" borderId="14" xfId="3" applyFont="1" applyFill="1" applyBorder="1" applyAlignment="1">
      <alignment horizontal="right" vertical="center"/>
    </xf>
    <xf numFmtId="0" fontId="1" fillId="0" borderId="12" xfId="3" applyFont="1" applyBorder="1" applyAlignment="1">
      <alignment vertical="center" wrapText="1"/>
    </xf>
    <xf numFmtId="0" fontId="1" fillId="0" borderId="12" xfId="3" applyFont="1" applyBorder="1" applyAlignment="1">
      <alignment vertical="center"/>
    </xf>
    <xf numFmtId="0" fontId="14" fillId="0" borderId="13" xfId="3" applyFont="1" applyBorder="1"/>
    <xf numFmtId="3" fontId="13" fillId="0" borderId="0" xfId="3" applyNumberFormat="1" applyFont="1" applyFill="1" applyBorder="1" applyAlignment="1">
      <alignment horizontal="right" vertical="top"/>
    </xf>
    <xf numFmtId="0" fontId="1" fillId="0" borderId="0" xfId="3" applyFont="1" applyBorder="1" applyAlignment="1">
      <alignment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right" wrapText="1"/>
    </xf>
    <xf numFmtId="1" fontId="9" fillId="0" borderId="0" xfId="3" applyNumberFormat="1" applyFont="1" applyAlignment="1">
      <alignment wrapText="1"/>
    </xf>
    <xf numFmtId="0" fontId="9" fillId="0" borderId="0" xfId="3" applyFont="1" applyAlignment="1">
      <alignment horizontal="center" wrapText="1"/>
    </xf>
    <xf numFmtId="0" fontId="1" fillId="0" borderId="0" xfId="8" applyFont="1"/>
    <xf numFmtId="0" fontId="17" fillId="0" borderId="0" xfId="8" applyFont="1"/>
    <xf numFmtId="0" fontId="17" fillId="0" borderId="0" xfId="3" applyFont="1"/>
    <xf numFmtId="1" fontId="17" fillId="0" borderId="0" xfId="3" applyNumberFormat="1" applyFont="1" applyBorder="1" applyAlignment="1">
      <alignment wrapText="1"/>
    </xf>
    <xf numFmtId="0" fontId="17" fillId="0" borderId="0" xfId="3" applyFont="1" applyBorder="1" applyAlignment="1">
      <alignment wrapText="1"/>
    </xf>
    <xf numFmtId="0" fontId="17" fillId="0" borderId="0" xfId="3" applyFont="1" applyBorder="1" applyAlignment="1">
      <alignment horizontal="center" wrapText="1"/>
    </xf>
    <xf numFmtId="0" fontId="1" fillId="0" borderId="15" xfId="3" applyFont="1" applyBorder="1" applyAlignment="1">
      <alignment vertical="center"/>
    </xf>
    <xf numFmtId="3" fontId="15" fillId="0" borderId="51" xfId="3" applyNumberFormat="1" applyFont="1" applyBorder="1" applyAlignment="1">
      <alignment horizontal="right" vertical="center"/>
    </xf>
    <xf numFmtId="0" fontId="1" fillId="0" borderId="18" xfId="3" applyFont="1" applyFill="1" applyBorder="1" applyAlignment="1">
      <alignment horizontal="center" vertical="center"/>
    </xf>
    <xf numFmtId="3" fontId="13" fillId="0" borderId="52" xfId="3" applyNumberFormat="1" applyFont="1" applyFill="1" applyBorder="1" applyAlignment="1">
      <alignment horizontal="right" vertical="center"/>
    </xf>
    <xf numFmtId="0" fontId="1" fillId="0" borderId="22" xfId="3" applyFont="1" applyFill="1" applyBorder="1" applyAlignment="1">
      <alignment horizontal="center" vertical="center"/>
    </xf>
    <xf numFmtId="1" fontId="15" fillId="0" borderId="53" xfId="3" applyNumberFormat="1" applyFont="1" applyBorder="1" applyAlignment="1">
      <alignment horizontal="center" vertical="center" wrapText="1"/>
    </xf>
    <xf numFmtId="0" fontId="15" fillId="0" borderId="39" xfId="3" applyFont="1" applyBorder="1" applyAlignment="1">
      <alignment horizontal="center" vertical="center" wrapText="1"/>
    </xf>
    <xf numFmtId="3" fontId="5" fillId="0" borderId="51" xfId="3" applyNumberFormat="1" applyFont="1" applyFill="1" applyBorder="1" applyAlignment="1">
      <alignment vertical="center" wrapText="1"/>
    </xf>
    <xf numFmtId="3" fontId="1" fillId="0" borderId="52" xfId="3" applyNumberFormat="1" applyFont="1" applyFill="1" applyBorder="1" applyAlignment="1">
      <alignment horizontal="right" vertical="center" wrapText="1"/>
    </xf>
    <xf numFmtId="3" fontId="1" fillId="0" borderId="10" xfId="3" applyNumberFormat="1" applyFont="1" applyFill="1" applyBorder="1" applyAlignment="1">
      <alignment horizontal="right" vertical="center" wrapText="1"/>
    </xf>
    <xf numFmtId="1" fontId="5" fillId="0" borderId="53" xfId="3" applyNumberFormat="1" applyFont="1" applyFill="1" applyBorder="1" applyAlignment="1">
      <alignment horizontal="center" vertical="center" wrapText="1"/>
    </xf>
    <xf numFmtId="0" fontId="5" fillId="0" borderId="39" xfId="3" applyFont="1" applyFill="1" applyBorder="1" applyAlignment="1">
      <alignment horizontal="center" vertical="center" wrapText="1"/>
    </xf>
    <xf numFmtId="0" fontId="1" fillId="0" borderId="14" xfId="3" applyFont="1" applyBorder="1"/>
    <xf numFmtId="0" fontId="1" fillId="0" borderId="12" xfId="3" applyFont="1" applyFill="1" applyBorder="1" applyAlignment="1">
      <alignment horizontal="right" vertical="center"/>
    </xf>
    <xf numFmtId="3" fontId="15" fillId="0" borderId="51" xfId="3" applyNumberFormat="1" applyFont="1" applyFill="1" applyBorder="1" applyAlignment="1">
      <alignment horizontal="right" vertical="center"/>
    </xf>
    <xf numFmtId="0" fontId="1" fillId="0" borderId="22" xfId="3" applyFont="1" applyBorder="1" applyAlignment="1">
      <alignment horizontal="center" vertical="center"/>
    </xf>
    <xf numFmtId="49" fontId="1" fillId="0" borderId="45" xfId="1" applyNumberFormat="1" applyFont="1" applyFill="1" applyBorder="1" applyAlignment="1" applyProtection="1">
      <alignment horizontal="center" vertical="center"/>
      <protection hidden="1"/>
    </xf>
    <xf numFmtId="1" fontId="5" fillId="0" borderId="53" xfId="3" applyNumberFormat="1" applyFont="1" applyBorder="1" applyAlignment="1">
      <alignment horizontal="center" vertical="center" wrapText="1"/>
    </xf>
    <xf numFmtId="1" fontId="5" fillId="0" borderId="39" xfId="3" applyNumberFormat="1" applyFont="1" applyBorder="1" applyAlignment="1">
      <alignment horizontal="center" vertical="center" wrapText="1"/>
    </xf>
    <xf numFmtId="0" fontId="3" fillId="0" borderId="0" xfId="8" applyFont="1"/>
    <xf numFmtId="0" fontId="3" fillId="0" borderId="0" xfId="3" applyFont="1" applyAlignment="1">
      <alignment wrapText="1"/>
    </xf>
    <xf numFmtId="0" fontId="18" fillId="0" borderId="0" xfId="9" applyFont="1" applyAlignment="1" applyProtection="1">
      <alignment vertical="center"/>
    </xf>
    <xf numFmtId="3" fontId="18" fillId="0" borderId="0" xfId="9" applyNumberFormat="1" applyFont="1" applyAlignment="1" applyProtection="1">
      <alignment vertical="center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3" fontId="1" fillId="0" borderId="18" xfId="0" applyNumberFormat="1" applyFont="1" applyFill="1" applyBorder="1" applyAlignment="1">
      <alignment vertical="center"/>
    </xf>
    <xf numFmtId="0" fontId="1" fillId="0" borderId="43" xfId="0" applyFont="1" applyBorder="1" applyAlignment="1">
      <alignment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3" fontId="1" fillId="0" borderId="2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8" fillId="0" borderId="0" xfId="10" applyFont="1"/>
    <xf numFmtId="3" fontId="19" fillId="0" borderId="8" xfId="3" applyNumberFormat="1" applyFont="1" applyFill="1" applyBorder="1" applyAlignment="1">
      <alignment horizontal="center" vertical="center" wrapText="1"/>
    </xf>
    <xf numFmtId="3" fontId="19" fillId="0" borderId="4" xfId="3" applyNumberFormat="1" applyFont="1" applyBorder="1" applyAlignment="1">
      <alignment horizontal="center" vertical="center" wrapText="1"/>
    </xf>
    <xf numFmtId="0" fontId="18" fillId="0" borderId="0" xfId="10" applyFont="1" applyBorder="1"/>
    <xf numFmtId="3" fontId="19" fillId="0" borderId="0" xfId="3" applyNumberFormat="1" applyFont="1" applyBorder="1"/>
    <xf numFmtId="0" fontId="18" fillId="0" borderId="0" xfId="3" applyFont="1" applyFill="1" applyBorder="1"/>
    <xf numFmtId="0" fontId="18" fillId="0" borderId="0" xfId="3" applyNumberFormat="1" applyFont="1" applyBorder="1" applyAlignment="1">
      <alignment horizontal="center"/>
    </xf>
    <xf numFmtId="0" fontId="1" fillId="0" borderId="0" xfId="10" applyFont="1"/>
    <xf numFmtId="0" fontId="1" fillId="0" borderId="0" xfId="10" applyFont="1" applyFill="1"/>
    <xf numFmtId="3" fontId="5" fillId="0" borderId="15" xfId="3" applyNumberFormat="1" applyFont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0" xfId="3" applyFont="1" applyFill="1" applyBorder="1"/>
    <xf numFmtId="0" fontId="14" fillId="0" borderId="0" xfId="3" applyFont="1" applyBorder="1"/>
    <xf numFmtId="0" fontId="5" fillId="0" borderId="0" xfId="3" applyFont="1" applyBorder="1"/>
    <xf numFmtId="0" fontId="1" fillId="0" borderId="0" xfId="10" applyFont="1" applyAlignment="1">
      <alignment vertical="center"/>
    </xf>
    <xf numFmtId="3" fontId="5" fillId="0" borderId="0" xfId="3" applyNumberFormat="1" applyFont="1" applyBorder="1" applyAlignment="1">
      <alignment horizontal="right" vertical="top"/>
    </xf>
    <xf numFmtId="0" fontId="5" fillId="0" borderId="0" xfId="3" applyFont="1" applyBorder="1" applyAlignment="1">
      <alignment horizontal="left" vertical="top"/>
    </xf>
    <xf numFmtId="0" fontId="1" fillId="0" borderId="11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0" xfId="3" applyFont="1" applyAlignment="1">
      <alignment horizontal="center" wrapText="1"/>
    </xf>
    <xf numFmtId="0" fontId="9" fillId="0" borderId="0" xfId="11" applyFont="1"/>
    <xf numFmtId="0" fontId="1" fillId="0" borderId="0" xfId="12" applyFont="1"/>
    <xf numFmtId="0" fontId="1" fillId="0" borderId="0" xfId="12" applyFont="1" applyAlignment="1">
      <alignment vertical="center"/>
    </xf>
    <xf numFmtId="0" fontId="1" fillId="0" borderId="21" xfId="11" applyFont="1" applyFill="1" applyBorder="1" applyAlignment="1">
      <alignment vertical="center" wrapText="1"/>
    </xf>
    <xf numFmtId="49" fontId="1" fillId="0" borderId="44" xfId="11" applyNumberFormat="1" applyFont="1" applyFill="1" applyBorder="1" applyAlignment="1">
      <alignment horizontal="center" vertical="center" wrapText="1"/>
    </xf>
    <xf numFmtId="0" fontId="1" fillId="0" borderId="11" xfId="3" applyFont="1" applyFill="1" applyBorder="1" applyAlignment="1">
      <alignment horizontal="left" vertical="top" wrapText="1"/>
    </xf>
    <xf numFmtId="0" fontId="1" fillId="0" borderId="11" xfId="11" applyFont="1" applyFill="1" applyBorder="1" applyAlignment="1">
      <alignment vertical="center" wrapText="1"/>
    </xf>
    <xf numFmtId="0" fontId="1" fillId="0" borderId="23" xfId="3" applyFont="1" applyFill="1" applyBorder="1" applyAlignment="1">
      <alignment vertical="center" wrapText="1"/>
    </xf>
    <xf numFmtId="49" fontId="1" fillId="0" borderId="45" xfId="11" applyNumberFormat="1" applyFont="1" applyFill="1" applyBorder="1" applyAlignment="1">
      <alignment horizontal="center" vertical="center" wrapText="1"/>
    </xf>
    <xf numFmtId="49" fontId="1" fillId="0" borderId="30" xfId="11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wrapText="1"/>
    </xf>
    <xf numFmtId="0" fontId="1" fillId="0" borderId="0" xfId="3" applyFont="1" applyBorder="1" applyAlignment="1">
      <alignment horizontal="left"/>
    </xf>
    <xf numFmtId="0" fontId="1" fillId="0" borderId="0" xfId="8" applyFont="1" applyAlignment="1">
      <alignment vertical="center"/>
    </xf>
    <xf numFmtId="0" fontId="1" fillId="0" borderId="18" xfId="3" applyFont="1" applyBorder="1" applyAlignment="1">
      <alignment horizontal="center" vertical="center"/>
    </xf>
    <xf numFmtId="3" fontId="13" fillId="0" borderId="10" xfId="3" applyNumberFormat="1" applyFont="1" applyFill="1" applyBorder="1" applyAlignment="1">
      <alignment horizontal="right" vertical="center"/>
    </xf>
    <xf numFmtId="0" fontId="1" fillId="0" borderId="11" xfId="3" applyFont="1" applyFill="1" applyBorder="1" applyAlignment="1">
      <alignment vertical="center" wrapText="1"/>
    </xf>
    <xf numFmtId="0" fontId="1" fillId="0" borderId="11" xfId="3" applyFont="1" applyFill="1" applyBorder="1" applyAlignment="1">
      <alignment vertical="center"/>
    </xf>
    <xf numFmtId="0" fontId="1" fillId="0" borderId="5" xfId="3" applyFont="1" applyBorder="1" applyAlignment="1">
      <alignment horizontal="center" vertical="center"/>
    </xf>
    <xf numFmtId="3" fontId="21" fillId="0" borderId="0" xfId="3" applyNumberFormat="1" applyFont="1" applyBorder="1" applyAlignment="1">
      <alignment horizontal="right"/>
    </xf>
    <xf numFmtId="0" fontId="17" fillId="0" borderId="0" xfId="3" applyFont="1" applyBorder="1" applyAlignment="1">
      <alignment wrapText="1" shrinkToFit="1"/>
    </xf>
    <xf numFmtId="0" fontId="17" fillId="0" borderId="0" xfId="3" applyFont="1" applyBorder="1"/>
    <xf numFmtId="49" fontId="17" fillId="0" borderId="0" xfId="3" applyNumberFormat="1" applyFont="1" applyBorder="1" applyAlignment="1">
      <alignment horizontal="center"/>
    </xf>
    <xf numFmtId="3" fontId="13" fillId="0" borderId="2" xfId="3" applyNumberFormat="1" applyFont="1" applyFill="1" applyBorder="1" applyAlignment="1">
      <alignment horizontal="right" vertical="center"/>
    </xf>
    <xf numFmtId="0" fontId="1" fillId="0" borderId="9" xfId="3" applyFont="1" applyFill="1" applyBorder="1" applyAlignment="1">
      <alignment horizontal="left" vertical="center" wrapText="1"/>
    </xf>
    <xf numFmtId="49" fontId="1" fillId="0" borderId="32" xfId="3" applyNumberFormat="1" applyFont="1" applyBorder="1" applyAlignment="1">
      <alignment horizontal="center" vertical="center"/>
    </xf>
    <xf numFmtId="1" fontId="15" fillId="0" borderId="43" xfId="3" applyNumberFormat="1" applyFont="1" applyFill="1" applyBorder="1" applyAlignment="1">
      <alignment horizontal="center" vertical="center" wrapText="1"/>
    </xf>
    <xf numFmtId="164" fontId="5" fillId="0" borderId="51" xfId="3" applyNumberFormat="1" applyFont="1" applyFill="1" applyBorder="1" applyAlignment="1">
      <alignment vertical="center" wrapText="1"/>
    </xf>
    <xf numFmtId="49" fontId="1" fillId="0" borderId="8" xfId="3" applyNumberFormat="1" applyFont="1" applyBorder="1" applyAlignment="1">
      <alignment horizontal="center" vertical="center"/>
    </xf>
    <xf numFmtId="164" fontId="1" fillId="0" borderId="53" xfId="3" applyNumberFormat="1" applyFont="1" applyFill="1" applyBorder="1" applyAlignment="1">
      <alignment horizontal="right" vertical="center" wrapText="1"/>
    </xf>
    <xf numFmtId="0" fontId="1" fillId="0" borderId="43" xfId="11" applyFont="1" applyFill="1" applyBorder="1" applyAlignment="1">
      <alignment vertical="center" wrapText="1"/>
    </xf>
    <xf numFmtId="0" fontId="1" fillId="0" borderId="43" xfId="3" applyFont="1" applyBorder="1" applyAlignment="1">
      <alignment vertical="center" wrapText="1"/>
    </xf>
    <xf numFmtId="49" fontId="1" fillId="0" borderId="28" xfId="3" applyNumberFormat="1" applyFont="1" applyBorder="1" applyAlignment="1">
      <alignment horizontal="center" vertical="center"/>
    </xf>
    <xf numFmtId="49" fontId="1" fillId="0" borderId="18" xfId="3" applyNumberFormat="1" applyFont="1" applyBorder="1" applyAlignment="1">
      <alignment horizontal="center" vertical="center"/>
    </xf>
    <xf numFmtId="164" fontId="1" fillId="0" borderId="10" xfId="3" applyNumberFormat="1" applyFont="1" applyFill="1" applyBorder="1" applyAlignment="1">
      <alignment horizontal="right" vertical="center" wrapText="1"/>
    </xf>
    <xf numFmtId="164" fontId="1" fillId="0" borderId="52" xfId="3" applyNumberFormat="1" applyFont="1" applyFill="1" applyBorder="1" applyAlignment="1">
      <alignment horizontal="right" vertical="center" wrapText="1"/>
    </xf>
    <xf numFmtId="49" fontId="1" fillId="0" borderId="5" xfId="3" applyNumberFormat="1" applyFont="1" applyBorder="1" applyAlignment="1">
      <alignment horizontal="center" vertical="center"/>
    </xf>
    <xf numFmtId="49" fontId="1" fillId="0" borderId="54" xfId="3" applyNumberFormat="1" applyFont="1" applyBorder="1" applyAlignment="1">
      <alignment horizontal="center" vertical="center"/>
    </xf>
    <xf numFmtId="0" fontId="1" fillId="0" borderId="24" xfId="3" applyFont="1" applyBorder="1" applyAlignment="1">
      <alignment vertical="center" wrapText="1"/>
    </xf>
    <xf numFmtId="164" fontId="15" fillId="0" borderId="51" xfId="3" applyNumberFormat="1" applyFont="1" applyFill="1" applyBorder="1" applyAlignment="1">
      <alignment horizontal="right" vertical="center"/>
    </xf>
    <xf numFmtId="164" fontId="13" fillId="0" borderId="10" xfId="3" applyNumberFormat="1" applyFont="1" applyFill="1" applyBorder="1" applyAlignment="1">
      <alignment horizontal="right" vertical="center"/>
    </xf>
    <xf numFmtId="164" fontId="13" fillId="0" borderId="52" xfId="3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vertical="top" wrapText="1"/>
    </xf>
    <xf numFmtId="0" fontId="1" fillId="0" borderId="0" xfId="1" applyFont="1" applyFill="1" applyAlignment="1">
      <alignment horizontal="justify" vertical="top" wrapText="1"/>
    </xf>
    <xf numFmtId="0" fontId="8" fillId="0" borderId="0" xfId="1" applyFont="1" applyAlignment="1">
      <alignment horizontal="center" vertical="top"/>
    </xf>
    <xf numFmtId="49" fontId="2" fillId="0" borderId="0" xfId="1" applyNumberFormat="1" applyFont="1" applyFill="1" applyAlignment="1">
      <alignment horizontal="left" vertical="top" wrapText="1"/>
    </xf>
    <xf numFmtId="49" fontId="12" fillId="0" borderId="0" xfId="1" applyNumberFormat="1" applyFont="1" applyFill="1" applyAlignment="1">
      <alignment horizontal="left" vertical="top" wrapText="1"/>
    </xf>
    <xf numFmtId="49" fontId="1" fillId="0" borderId="25" xfId="3" applyNumberFormat="1" applyFont="1" applyBorder="1" applyAlignment="1">
      <alignment horizontal="center" vertical="center"/>
    </xf>
    <xf numFmtId="49" fontId="1" fillId="0" borderId="20" xfId="3" applyNumberFormat="1" applyFont="1" applyBorder="1" applyAlignment="1">
      <alignment horizontal="center" vertical="center"/>
    </xf>
    <xf numFmtId="0" fontId="1" fillId="0" borderId="24" xfId="3" applyFont="1" applyBorder="1" applyAlignment="1">
      <alignment horizontal="left" vertical="center" wrapText="1"/>
    </xf>
    <xf numFmtId="0" fontId="1" fillId="0" borderId="9" xfId="3" applyFont="1" applyBorder="1" applyAlignment="1">
      <alignment horizontal="left" vertical="center" wrapText="1"/>
    </xf>
    <xf numFmtId="0" fontId="5" fillId="0" borderId="17" xfId="3" applyFont="1" applyBorder="1" applyAlignment="1">
      <alignment horizontal="left" vertical="center"/>
    </xf>
    <xf numFmtId="0" fontId="5" fillId="0" borderId="16" xfId="3" applyFont="1" applyBorder="1" applyAlignment="1">
      <alignment horizontal="left" vertical="center"/>
    </xf>
    <xf numFmtId="49" fontId="1" fillId="0" borderId="34" xfId="3" applyNumberFormat="1" applyFont="1" applyBorder="1" applyAlignment="1">
      <alignment horizontal="center" vertical="center"/>
    </xf>
    <xf numFmtId="49" fontId="1" fillId="0" borderId="1" xfId="3" applyNumberFormat="1" applyFont="1" applyBorder="1" applyAlignment="1">
      <alignment horizontal="center" vertical="center"/>
    </xf>
    <xf numFmtId="49" fontId="1" fillId="0" borderId="32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5" fillId="0" borderId="30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5" fillId="2" borderId="24" xfId="3" applyFont="1" applyFill="1" applyBorder="1" applyAlignment="1">
      <alignment horizontal="center" vertical="center"/>
    </xf>
    <xf numFmtId="0" fontId="5" fillId="2" borderId="27" xfId="3" applyFont="1" applyFill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2" fillId="0" borderId="0" xfId="3" applyFont="1" applyAlignment="1">
      <alignment horizontal="center" wrapText="1"/>
    </xf>
    <xf numFmtId="0" fontId="1" fillId="0" borderId="41" xfId="2" applyFont="1" applyBorder="1"/>
    <xf numFmtId="0" fontId="1" fillId="0" borderId="26" xfId="2" applyFont="1" applyBorder="1"/>
    <xf numFmtId="0" fontId="1" fillId="0" borderId="40" xfId="2" applyFont="1" applyBorder="1"/>
    <xf numFmtId="0" fontId="1" fillId="0" borderId="39" xfId="3" applyFont="1" applyBorder="1" applyAlignment="1">
      <alignment horizontal="left" vertical="center" wrapText="1"/>
    </xf>
    <xf numFmtId="0" fontId="1" fillId="0" borderId="33" xfId="3" applyFont="1" applyBorder="1" applyAlignment="1">
      <alignment horizontal="left" vertical="center" wrapText="1"/>
    </xf>
    <xf numFmtId="0" fontId="1" fillId="0" borderId="2" xfId="3" applyFont="1" applyBorder="1" applyAlignment="1">
      <alignment horizontal="left" vertical="center" wrapText="1"/>
    </xf>
    <xf numFmtId="0" fontId="1" fillId="0" borderId="38" xfId="3" applyFont="1" applyBorder="1" applyAlignment="1">
      <alignment horizontal="left" vertical="center" wrapText="1"/>
    </xf>
    <xf numFmtId="49" fontId="1" fillId="0" borderId="44" xfId="3" applyNumberFormat="1" applyFont="1" applyBorder="1" applyAlignment="1">
      <alignment horizontal="center" vertical="center"/>
    </xf>
    <xf numFmtId="49" fontId="1" fillId="0" borderId="35" xfId="3" applyNumberFormat="1" applyFont="1" applyBorder="1" applyAlignment="1">
      <alignment horizontal="center" vertical="center"/>
    </xf>
    <xf numFmtId="0" fontId="1" fillId="0" borderId="21" xfId="3" applyFont="1" applyBorder="1" applyAlignment="1">
      <alignment horizontal="left" vertical="center" wrapText="1"/>
    </xf>
    <xf numFmtId="0" fontId="1" fillId="0" borderId="27" xfId="3" applyFont="1" applyBorder="1" applyAlignment="1">
      <alignment horizontal="left" vertical="center" wrapText="1"/>
    </xf>
    <xf numFmtId="0" fontId="5" fillId="0" borderId="23" xfId="3" applyFont="1" applyBorder="1" applyAlignment="1">
      <alignment horizontal="center" vertical="center"/>
    </xf>
    <xf numFmtId="0" fontId="1" fillId="0" borderId="43" xfId="3" applyFont="1" applyBorder="1" applyAlignment="1">
      <alignment vertical="center"/>
    </xf>
    <xf numFmtId="0" fontId="1" fillId="0" borderId="41" xfId="5" applyFont="1" applyBorder="1"/>
    <xf numFmtId="0" fontId="1" fillId="0" borderId="26" xfId="5" applyFont="1" applyBorder="1"/>
    <xf numFmtId="0" fontId="1" fillId="0" borderId="40" xfId="5" applyFont="1" applyBorder="1"/>
    <xf numFmtId="0" fontId="1" fillId="0" borderId="10" xfId="3" applyFont="1" applyFill="1" applyBorder="1" applyAlignment="1">
      <alignment horizontal="left" vertical="center" wrapText="1"/>
    </xf>
    <xf numFmtId="0" fontId="1" fillId="0" borderId="48" xfId="3" applyFont="1" applyFill="1" applyBorder="1" applyAlignment="1">
      <alignment horizontal="left" vertical="center" wrapText="1"/>
    </xf>
    <xf numFmtId="0" fontId="1" fillId="0" borderId="48" xfId="4" applyFont="1" applyFill="1" applyBorder="1" applyAlignment="1">
      <alignment horizontal="left" vertical="center" wrapText="1"/>
    </xf>
    <xf numFmtId="49" fontId="1" fillId="0" borderId="42" xfId="3" applyNumberFormat="1" applyFont="1" applyBorder="1" applyAlignment="1">
      <alignment horizontal="center" vertical="center"/>
    </xf>
    <xf numFmtId="0" fontId="1" fillId="0" borderId="47" xfId="3" applyFont="1" applyFill="1" applyBorder="1" applyAlignment="1">
      <alignment horizontal="left" vertical="center" wrapText="1"/>
    </xf>
    <xf numFmtId="0" fontId="1" fillId="0" borderId="46" xfId="4" applyFont="1" applyFill="1" applyBorder="1" applyAlignment="1">
      <alignment horizontal="left" vertical="center" wrapText="1"/>
    </xf>
    <xf numFmtId="0" fontId="5" fillId="0" borderId="7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0" fontId="5" fillId="0" borderId="50" xfId="3" applyFont="1" applyBorder="1" applyAlignment="1">
      <alignment horizontal="left" vertical="center"/>
    </xf>
    <xf numFmtId="0" fontId="1" fillId="0" borderId="41" xfId="7" applyFont="1" applyBorder="1"/>
    <xf numFmtId="0" fontId="1" fillId="0" borderId="26" xfId="7" applyFont="1" applyBorder="1"/>
    <xf numFmtId="0" fontId="1" fillId="0" borderId="40" xfId="7" applyFont="1" applyBorder="1"/>
    <xf numFmtId="0" fontId="1" fillId="0" borderId="47" xfId="3" applyFont="1" applyBorder="1" applyAlignment="1">
      <alignment horizontal="left" vertical="center" wrapText="1"/>
    </xf>
    <xf numFmtId="0" fontId="1" fillId="0" borderId="46" xfId="3" applyFont="1" applyBorder="1" applyAlignment="1">
      <alignment horizontal="left" vertical="center" wrapText="1"/>
    </xf>
    <xf numFmtId="0" fontId="1" fillId="0" borderId="41" xfId="0" applyFont="1" applyBorder="1"/>
    <xf numFmtId="0" fontId="1" fillId="0" borderId="26" xfId="0" applyFont="1" applyBorder="1"/>
    <xf numFmtId="0" fontId="1" fillId="0" borderId="40" xfId="0" applyFont="1" applyBorder="1"/>
    <xf numFmtId="0" fontId="5" fillId="0" borderId="54" xfId="3" applyFont="1" applyBorder="1" applyAlignment="1">
      <alignment horizontal="center" vertical="center" wrapText="1"/>
    </xf>
    <xf numFmtId="0" fontId="5" fillId="0" borderId="49" xfId="3" applyFont="1" applyBorder="1" applyAlignment="1">
      <alignment horizontal="center" vertical="center" wrapText="1"/>
    </xf>
    <xf numFmtId="0" fontId="1" fillId="0" borderId="29" xfId="3" applyFont="1" applyBorder="1" applyAlignment="1">
      <alignment horizontal="left" vertical="center" wrapText="1"/>
    </xf>
    <xf numFmtId="0" fontId="1" fillId="0" borderId="41" xfId="3" applyFont="1" applyBorder="1" applyAlignment="1">
      <alignment horizontal="left" vertical="center" wrapText="1"/>
    </xf>
    <xf numFmtId="0" fontId="1" fillId="0" borderId="10" xfId="3" applyFont="1" applyBorder="1" applyAlignment="1">
      <alignment horizontal="left" vertical="center" wrapText="1"/>
    </xf>
    <xf numFmtId="0" fontId="1" fillId="0" borderId="48" xfId="3" applyFont="1" applyBorder="1" applyAlignment="1">
      <alignment horizontal="left" vertical="center" wrapText="1"/>
    </xf>
    <xf numFmtId="0" fontId="1" fillId="0" borderId="11" xfId="3" applyFont="1" applyBorder="1" applyAlignment="1">
      <alignment horizontal="left" vertical="center" wrapText="1"/>
    </xf>
    <xf numFmtId="0" fontId="1" fillId="0" borderId="10" xfId="1" applyFont="1" applyFill="1" applyBorder="1" applyAlignment="1">
      <alignment horizontal="left" vertical="center"/>
    </xf>
    <xf numFmtId="0" fontId="1" fillId="0" borderId="48" xfId="1" applyFont="1" applyFill="1" applyBorder="1" applyAlignment="1">
      <alignment horizontal="left" vertical="center"/>
    </xf>
    <xf numFmtId="0" fontId="1" fillId="0" borderId="54" xfId="3" applyFont="1" applyFill="1" applyBorder="1" applyAlignment="1">
      <alignment horizontal="center" vertical="center"/>
    </xf>
    <xf numFmtId="0" fontId="1" fillId="0" borderId="22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0" borderId="3" xfId="3" applyFont="1" applyFill="1" applyBorder="1" applyAlignment="1">
      <alignment horizontal="center" vertical="center"/>
    </xf>
    <xf numFmtId="0" fontId="20" fillId="0" borderId="0" xfId="3" applyFont="1" applyBorder="1" applyAlignment="1">
      <alignment horizontal="center" wrapText="1"/>
    </xf>
    <xf numFmtId="0" fontId="19" fillId="0" borderId="24" xfId="3" applyFont="1" applyFill="1" applyBorder="1" applyAlignment="1">
      <alignment horizontal="center" vertical="center" wrapText="1"/>
    </xf>
    <xf numFmtId="0" fontId="19" fillId="0" borderId="27" xfId="3" applyFont="1" applyFill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45" xfId="3" applyFont="1" applyBorder="1" applyAlignment="1">
      <alignment horizontal="center" vertical="center" wrapText="1"/>
    </xf>
    <xf numFmtId="0" fontId="5" fillId="0" borderId="28" xfId="3" applyFont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6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43" xfId="3" applyFont="1" applyFill="1" applyBorder="1" applyAlignment="1">
      <alignment horizontal="center" vertical="center" wrapText="1"/>
    </xf>
    <xf numFmtId="1" fontId="5" fillId="0" borderId="5" xfId="3" applyNumberFormat="1" applyFont="1" applyFill="1" applyBorder="1" applyAlignment="1">
      <alignment horizontal="center" vertical="center" wrapText="1"/>
    </xf>
    <xf numFmtId="1" fontId="5" fillId="0" borderId="49" xfId="3" applyNumberFormat="1" applyFont="1" applyFill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30" xfId="3" applyFont="1" applyBorder="1" applyAlignment="1">
      <alignment horizontal="center" vertical="center"/>
    </xf>
    <xf numFmtId="0" fontId="1" fillId="0" borderId="28" xfId="3" applyFont="1" applyBorder="1" applyAlignment="1">
      <alignment vertical="center"/>
    </xf>
    <xf numFmtId="0" fontId="1" fillId="0" borderId="42" xfId="1" applyFont="1" applyBorder="1" applyAlignment="1">
      <alignment horizontal="center" vertical="center"/>
    </xf>
    <xf numFmtId="0" fontId="1" fillId="0" borderId="24" xfId="3" applyFont="1" applyBorder="1" applyAlignment="1">
      <alignment vertical="center" wrapText="1"/>
    </xf>
    <xf numFmtId="0" fontId="1" fillId="0" borderId="19" xfId="1" applyFont="1" applyBorder="1" applyAlignment="1">
      <alignment vertical="center" wrapText="1"/>
    </xf>
    <xf numFmtId="0" fontId="1" fillId="0" borderId="11" xfId="11" applyFont="1" applyFill="1" applyBorder="1" applyAlignment="1">
      <alignment vertical="center" wrapText="1"/>
    </xf>
    <xf numFmtId="0" fontId="1" fillId="0" borderId="21" xfId="11" applyFont="1" applyFill="1" applyBorder="1" applyAlignment="1">
      <alignment vertical="center" wrapText="1"/>
    </xf>
    <xf numFmtId="0" fontId="5" fillId="0" borderId="0" xfId="3" applyFont="1" applyAlignment="1">
      <alignment horizontal="center" wrapText="1"/>
    </xf>
    <xf numFmtId="0" fontId="1" fillId="0" borderId="41" xfId="12" applyFont="1" applyBorder="1"/>
    <xf numFmtId="0" fontId="1" fillId="0" borderId="26" xfId="12" applyFont="1" applyBorder="1"/>
    <xf numFmtId="0" fontId="1" fillId="0" borderId="40" xfId="12" applyFont="1" applyBorder="1"/>
    <xf numFmtId="0" fontId="1" fillId="0" borderId="23" xfId="11" applyFont="1" applyFill="1" applyBorder="1" applyAlignment="1">
      <alignment vertical="center" wrapText="1"/>
    </xf>
    <xf numFmtId="0" fontId="5" fillId="0" borderId="55" xfId="3" applyFont="1" applyBorder="1" applyAlignment="1">
      <alignment horizontal="center" vertical="center" wrapText="1"/>
    </xf>
    <xf numFmtId="49" fontId="1" fillId="0" borderId="44" xfId="11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" fillId="0" borderId="21" xfId="3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3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19" xfId="3" applyFont="1" applyBorder="1" applyAlignment="1">
      <alignment vertical="center" wrapText="1"/>
    </xf>
    <xf numFmtId="49" fontId="1" fillId="0" borderId="5" xfId="3" applyNumberFormat="1" applyFont="1" applyBorder="1" applyAlignment="1">
      <alignment horizontal="center" vertical="center"/>
    </xf>
    <xf numFmtId="49" fontId="1" fillId="0" borderId="22" xfId="3" applyNumberFormat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41" xfId="8" applyFont="1" applyBorder="1"/>
    <xf numFmtId="0" fontId="1" fillId="0" borderId="26" xfId="8" applyFont="1" applyBorder="1"/>
    <xf numFmtId="0" fontId="1" fillId="0" borderId="40" xfId="8" applyFont="1" applyBorder="1"/>
  </cellXfs>
  <cellStyles count="13">
    <cellStyle name="Normální" xfId="0" builtinId="0"/>
    <cellStyle name="Normální 2 2" xfId="1"/>
    <cellStyle name="Normální 2 2 2" xfId="8"/>
    <cellStyle name="normální_List1" xfId="3"/>
    <cellStyle name="normální_Příloha č  3 - závazné ukazatele" xfId="5"/>
    <cellStyle name="normální_Příloha č  3 - závazné ukazatele_odesl" xfId="9"/>
    <cellStyle name="normální_SOC - závazné ukazatele_doplnění" xfId="7"/>
    <cellStyle name="normální_ZDR - závazné ukazatele" xfId="12"/>
    <cellStyle name="normální_ZU - DOPRAVA" xfId="2"/>
    <cellStyle name="normální_ZU - KULTURA" xfId="4"/>
    <cellStyle name="normální_ZU - SOCKA - opravený" xfId="6"/>
    <cellStyle name="normální_ZU - ŠKOLSTVÍ - opravený" xfId="10"/>
    <cellStyle name="normální_ZU - ZDRAVOTNICTVÍ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zoomScaleSheetLayoutView="100" workbookViewId="0">
      <selection activeCell="N9" sqref="N9"/>
    </sheetView>
  </sheetViews>
  <sheetFormatPr defaultRowHeight="15" x14ac:dyDescent="0.2"/>
  <cols>
    <col min="1" max="1" width="13.7109375" style="3" customWidth="1"/>
    <col min="2" max="16384" width="9.140625" style="3"/>
  </cols>
  <sheetData>
    <row r="1" spans="1:9" ht="18" customHeight="1" x14ac:dyDescent="0.2">
      <c r="I1" s="2"/>
    </row>
    <row r="2" spans="1:9" s="16" customFormat="1" ht="18" customHeight="1" x14ac:dyDescent="0.2">
      <c r="A2" s="217" t="s">
        <v>21</v>
      </c>
      <c r="B2" s="217"/>
      <c r="C2" s="217"/>
      <c r="D2" s="217"/>
      <c r="E2" s="217"/>
      <c r="F2" s="217"/>
      <c r="G2" s="217"/>
    </row>
    <row r="3" spans="1:9" s="11" customFormat="1" ht="15" customHeight="1" x14ac:dyDescent="0.2">
      <c r="A3" s="15" t="s">
        <v>20</v>
      </c>
      <c r="B3" s="12"/>
      <c r="C3" s="14"/>
      <c r="D3" s="13"/>
      <c r="E3" s="12"/>
      <c r="F3" s="12"/>
      <c r="G3" s="12"/>
    </row>
    <row r="4" spans="1:9" s="10" customFormat="1" ht="34.5" customHeight="1" x14ac:dyDescent="0.2">
      <c r="B4" s="218"/>
      <c r="C4" s="218"/>
      <c r="D4" s="218"/>
      <c r="E4" s="218"/>
      <c r="F4" s="218"/>
      <c r="G4" s="218"/>
      <c r="H4" s="218"/>
    </row>
    <row r="5" spans="1:9" s="7" customFormat="1" ht="24.75" customHeight="1" x14ac:dyDescent="0.2">
      <c r="B5" s="9"/>
      <c r="I5" s="8" t="s">
        <v>3</v>
      </c>
    </row>
    <row r="6" spans="1:9" s="4" customFormat="1" ht="60" customHeight="1" x14ac:dyDescent="0.2">
      <c r="A6" s="6" t="s">
        <v>19</v>
      </c>
      <c r="B6" s="215" t="s">
        <v>18</v>
      </c>
      <c r="C6" s="215"/>
      <c r="D6" s="215"/>
      <c r="E6" s="215"/>
      <c r="F6" s="215"/>
      <c r="G6" s="215"/>
      <c r="H6" s="215"/>
      <c r="I6" s="214">
        <v>52</v>
      </c>
    </row>
    <row r="7" spans="1:9" s="4" customFormat="1" ht="48" customHeight="1" x14ac:dyDescent="0.2">
      <c r="A7" s="6" t="s">
        <v>17</v>
      </c>
      <c r="B7" s="215" t="s">
        <v>16</v>
      </c>
      <c r="C7" s="215"/>
      <c r="D7" s="215"/>
      <c r="E7" s="215"/>
      <c r="F7" s="215"/>
      <c r="G7" s="215"/>
      <c r="H7" s="215"/>
      <c r="I7" s="214">
        <v>53</v>
      </c>
    </row>
    <row r="8" spans="1:9" s="4" customFormat="1" ht="48" customHeight="1" x14ac:dyDescent="0.2">
      <c r="A8" s="6" t="s">
        <v>15</v>
      </c>
      <c r="B8" s="215" t="s">
        <v>14</v>
      </c>
      <c r="C8" s="215"/>
      <c r="D8" s="215"/>
      <c r="E8" s="215"/>
      <c r="F8" s="215"/>
      <c r="G8" s="215"/>
      <c r="H8" s="215"/>
      <c r="I8" s="214">
        <v>55</v>
      </c>
    </row>
    <row r="9" spans="1:9" s="4" customFormat="1" ht="60" customHeight="1" x14ac:dyDescent="0.2">
      <c r="A9" s="6" t="s">
        <v>13</v>
      </c>
      <c r="B9" s="215" t="s">
        <v>12</v>
      </c>
      <c r="C9" s="215"/>
      <c r="D9" s="215"/>
      <c r="E9" s="215"/>
      <c r="F9" s="215"/>
      <c r="G9" s="215"/>
      <c r="H9" s="215"/>
      <c r="I9" s="214">
        <v>56</v>
      </c>
    </row>
    <row r="10" spans="1:9" s="4" customFormat="1" ht="48" customHeight="1" x14ac:dyDescent="0.2">
      <c r="A10" s="6" t="s">
        <v>11</v>
      </c>
      <c r="B10" s="215" t="s">
        <v>10</v>
      </c>
      <c r="C10" s="215"/>
      <c r="D10" s="215"/>
      <c r="E10" s="215"/>
      <c r="F10" s="215"/>
      <c r="G10" s="215"/>
      <c r="H10" s="215"/>
      <c r="I10" s="214">
        <v>59</v>
      </c>
    </row>
    <row r="11" spans="1:9" s="4" customFormat="1" ht="48" customHeight="1" x14ac:dyDescent="0.2">
      <c r="A11" s="6" t="s">
        <v>9</v>
      </c>
      <c r="B11" s="215" t="s">
        <v>8</v>
      </c>
      <c r="C11" s="215"/>
      <c r="D11" s="215"/>
      <c r="E11" s="215"/>
      <c r="F11" s="215"/>
      <c r="G11" s="215"/>
      <c r="H11" s="215"/>
      <c r="I11" s="214">
        <v>74</v>
      </c>
    </row>
    <row r="12" spans="1:9" s="4" customFormat="1" ht="48" customHeight="1" x14ac:dyDescent="0.2">
      <c r="A12" s="6" t="s">
        <v>7</v>
      </c>
      <c r="B12" s="215" t="s">
        <v>6</v>
      </c>
      <c r="C12" s="215"/>
      <c r="D12" s="215"/>
      <c r="E12" s="215"/>
      <c r="F12" s="215"/>
      <c r="G12" s="215"/>
      <c r="H12" s="215"/>
      <c r="I12" s="214">
        <v>75</v>
      </c>
    </row>
    <row r="13" spans="1:9" s="4" customFormat="1" ht="72" customHeight="1" x14ac:dyDescent="0.2">
      <c r="A13" s="6" t="s">
        <v>5</v>
      </c>
      <c r="B13" s="215" t="s">
        <v>4</v>
      </c>
      <c r="C13" s="215"/>
      <c r="D13" s="215"/>
      <c r="E13" s="215"/>
      <c r="F13" s="215"/>
      <c r="G13" s="215"/>
      <c r="H13" s="215"/>
      <c r="I13" s="214">
        <v>76</v>
      </c>
    </row>
    <row r="14" spans="1:9" s="4" customFormat="1" ht="48" customHeight="1" x14ac:dyDescent="0.2">
      <c r="A14" s="6"/>
      <c r="B14" s="215"/>
      <c r="C14" s="215"/>
      <c r="D14" s="215"/>
      <c r="E14" s="215"/>
      <c r="F14" s="215"/>
      <c r="G14" s="215"/>
      <c r="H14" s="215"/>
      <c r="I14" s="5"/>
    </row>
    <row r="35" spans="1:9" x14ac:dyDescent="0.2">
      <c r="A35" s="216"/>
      <c r="B35" s="216"/>
      <c r="C35" s="216"/>
      <c r="D35" s="216"/>
      <c r="E35" s="216"/>
      <c r="F35" s="216"/>
      <c r="G35" s="216"/>
      <c r="H35" s="216"/>
      <c r="I35" s="216"/>
    </row>
  </sheetData>
  <mergeCells count="12">
    <mergeCell ref="B13:H13"/>
    <mergeCell ref="B14:H14"/>
    <mergeCell ref="A35:I35"/>
    <mergeCell ref="A2:G2"/>
    <mergeCell ref="B4:H4"/>
    <mergeCell ref="B6:H6"/>
    <mergeCell ref="B7:H7"/>
    <mergeCell ref="B8:H8"/>
    <mergeCell ref="B9:H9"/>
    <mergeCell ref="B10:H10"/>
    <mergeCell ref="B11:H11"/>
    <mergeCell ref="B12:H12"/>
  </mergeCells>
  <pageMargins left="0.78740157480314965" right="0.78740157480314965" top="0.98425196850393704" bottom="0.98425196850393704" header="0.51181102362204722" footer="0.51181102362204722"/>
  <pageSetup paperSize="9" firstPageNumber="51" orientation="portrait" useFirstPageNumber="1" r:id="rId1"/>
  <headerFooter alignWithMargins="0">
    <oddHeader>&amp;L&amp;"Tahoma,Kurzíva"&amp;9Návrh rozpočtu na rok 2018
Příloha č. 7&amp;R&amp;"Tahoma,Kurzíva"&amp;9Závazné ukazatele pro příspěvkové organizace kraje</oddHeader>
    <oddFooter>&amp;C&amp;"Tahoma,Obyčejné"&amp;P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zoomScaleNormal="100" zoomScaleSheetLayoutView="100" workbookViewId="0">
      <selection activeCell="G34" sqref="G34"/>
    </sheetView>
  </sheetViews>
  <sheetFormatPr defaultRowHeight="12.75" x14ac:dyDescent="0.2"/>
  <cols>
    <col min="1" max="1" width="10.7109375" style="110" customWidth="1"/>
    <col min="2" max="2" width="45.7109375" style="110" customWidth="1"/>
    <col min="3" max="3" width="44.140625" style="110" customWidth="1"/>
    <col min="4" max="4" width="21.140625" style="110" customWidth="1"/>
    <col min="5" max="5" width="16.7109375" style="110" customWidth="1"/>
    <col min="6" max="16384" width="9.140625" style="110"/>
  </cols>
  <sheetData>
    <row r="1" spans="1:6" s="135" customFormat="1" ht="35.25" customHeight="1" x14ac:dyDescent="0.2">
      <c r="A1" s="240" t="s">
        <v>439</v>
      </c>
      <c r="B1" s="240"/>
      <c r="C1" s="240"/>
      <c r="D1" s="240"/>
      <c r="E1" s="240"/>
      <c r="F1" s="136"/>
    </row>
    <row r="2" spans="1:6" ht="15" customHeight="1" thickBot="1" x14ac:dyDescent="0.25">
      <c r="A2" s="66"/>
      <c r="B2" s="61"/>
      <c r="C2" s="65"/>
      <c r="D2" s="64"/>
      <c r="E2" s="61"/>
      <c r="F2" s="61"/>
    </row>
    <row r="3" spans="1:6" ht="17.25" customHeight="1" x14ac:dyDescent="0.2">
      <c r="A3" s="306" t="s">
        <v>440</v>
      </c>
      <c r="B3" s="236" t="s">
        <v>33</v>
      </c>
      <c r="C3" s="329"/>
      <c r="D3" s="134" t="s">
        <v>31</v>
      </c>
      <c r="E3" s="274" t="s">
        <v>83</v>
      </c>
      <c r="F3" s="62"/>
    </row>
    <row r="4" spans="1:6" ht="66.75" customHeight="1" thickBot="1" x14ac:dyDescent="0.25">
      <c r="A4" s="307"/>
      <c r="B4" s="330"/>
      <c r="C4" s="331"/>
      <c r="D4" s="133" t="s">
        <v>41</v>
      </c>
      <c r="E4" s="275"/>
      <c r="F4" s="61"/>
    </row>
    <row r="5" spans="1:6" s="185" customFormat="1" ht="15.75" customHeight="1" x14ac:dyDescent="0.2">
      <c r="A5" s="181" t="s">
        <v>430</v>
      </c>
      <c r="B5" s="311" t="s">
        <v>429</v>
      </c>
      <c r="C5" s="311"/>
      <c r="D5" s="213">
        <v>10633.5</v>
      </c>
      <c r="E5" s="131" t="s">
        <v>427</v>
      </c>
      <c r="F5" s="42"/>
    </row>
    <row r="6" spans="1:6" s="185" customFormat="1" ht="15" customHeight="1" x14ac:dyDescent="0.2">
      <c r="A6" s="181" t="s">
        <v>396</v>
      </c>
      <c r="B6" s="311" t="s">
        <v>395</v>
      </c>
      <c r="C6" s="311"/>
      <c r="D6" s="213">
        <v>10633.5</v>
      </c>
      <c r="E6" s="186" t="s">
        <v>438</v>
      </c>
      <c r="F6" s="42"/>
    </row>
    <row r="7" spans="1:6" s="185" customFormat="1" ht="15" customHeight="1" x14ac:dyDescent="0.2">
      <c r="A7" s="181" t="s">
        <v>437</v>
      </c>
      <c r="B7" s="311" t="s">
        <v>436</v>
      </c>
      <c r="C7" s="311"/>
      <c r="D7" s="213">
        <v>10883.5</v>
      </c>
      <c r="E7" s="186" t="s">
        <v>435</v>
      </c>
      <c r="F7" s="42"/>
    </row>
    <row r="8" spans="1:6" s="185" customFormat="1" ht="15" customHeight="1" x14ac:dyDescent="0.2">
      <c r="A8" s="181" t="s">
        <v>426</v>
      </c>
      <c r="B8" s="311" t="s">
        <v>425</v>
      </c>
      <c r="C8" s="311"/>
      <c r="D8" s="212">
        <v>10634.5</v>
      </c>
      <c r="E8" s="186" t="s">
        <v>424</v>
      </c>
      <c r="F8" s="42"/>
    </row>
    <row r="9" spans="1:6" s="185" customFormat="1" ht="15" customHeight="1" x14ac:dyDescent="0.2">
      <c r="A9" s="181" t="s">
        <v>423</v>
      </c>
      <c r="B9" s="311" t="s">
        <v>422</v>
      </c>
      <c r="C9" s="311"/>
      <c r="D9" s="212">
        <v>10633.5</v>
      </c>
      <c r="E9" s="186" t="s">
        <v>420</v>
      </c>
      <c r="F9" s="42"/>
    </row>
    <row r="10" spans="1:6" s="185" customFormat="1" ht="15" customHeight="1" thickBot="1" x14ac:dyDescent="0.25">
      <c r="A10" s="181" t="s">
        <v>416</v>
      </c>
      <c r="B10" s="311" t="s">
        <v>415</v>
      </c>
      <c r="C10" s="311"/>
      <c r="D10" s="212">
        <v>10633.5</v>
      </c>
      <c r="E10" s="186" t="s">
        <v>413</v>
      </c>
      <c r="F10" s="42"/>
    </row>
    <row r="11" spans="1:6" s="185" customFormat="1" ht="16.5" customHeight="1" thickBot="1" x14ac:dyDescent="0.25">
      <c r="A11" s="223" t="s">
        <v>22</v>
      </c>
      <c r="B11" s="224"/>
      <c r="C11" s="224"/>
      <c r="D11" s="211">
        <f>SUM(D5:D10)</f>
        <v>64052</v>
      </c>
      <c r="E11" s="116"/>
      <c r="F11" s="42"/>
    </row>
    <row r="12" spans="1:6" ht="16.5" customHeight="1" thickBot="1" x14ac:dyDescent="0.25">
      <c r="A12" s="103" t="s">
        <v>40</v>
      </c>
      <c r="B12" s="102"/>
      <c r="C12" s="101"/>
      <c r="D12" s="129"/>
      <c r="E12" s="128"/>
      <c r="F12" s="85"/>
    </row>
    <row r="13" spans="1:6" ht="17.25" customHeight="1" x14ac:dyDescent="0.2">
      <c r="A13" s="306" t="s">
        <v>440</v>
      </c>
      <c r="B13" s="234" t="s">
        <v>33</v>
      </c>
      <c r="C13" s="238" t="s">
        <v>32</v>
      </c>
      <c r="D13" s="127" t="s">
        <v>31</v>
      </c>
      <c r="E13" s="274" t="s">
        <v>83</v>
      </c>
      <c r="F13" s="85"/>
    </row>
    <row r="14" spans="1:6" ht="65.25" customHeight="1" thickBot="1" x14ac:dyDescent="0.25">
      <c r="A14" s="307"/>
      <c r="B14" s="235"/>
      <c r="C14" s="239"/>
      <c r="D14" s="126" t="s">
        <v>39</v>
      </c>
      <c r="E14" s="275"/>
      <c r="F14" s="85"/>
    </row>
    <row r="15" spans="1:6" s="68" customFormat="1" ht="28.5" customHeight="1" x14ac:dyDescent="0.2">
      <c r="A15" s="99" t="s">
        <v>430</v>
      </c>
      <c r="B15" s="210" t="s">
        <v>429</v>
      </c>
      <c r="C15" s="179" t="s">
        <v>434</v>
      </c>
      <c r="D15" s="207">
        <v>10633.5</v>
      </c>
      <c r="E15" s="209" t="s">
        <v>427</v>
      </c>
      <c r="F15" s="41"/>
    </row>
    <row r="16" spans="1:6" s="68" customFormat="1" ht="27.75" customHeight="1" x14ac:dyDescent="0.2">
      <c r="A16" s="81" t="s">
        <v>396</v>
      </c>
      <c r="B16" s="80" t="s">
        <v>395</v>
      </c>
      <c r="C16" s="179" t="s">
        <v>434</v>
      </c>
      <c r="D16" s="207">
        <v>10633.5</v>
      </c>
      <c r="E16" s="208" t="s">
        <v>438</v>
      </c>
      <c r="F16" s="41"/>
    </row>
    <row r="17" spans="1:6" s="68" customFormat="1" ht="27.75" customHeight="1" x14ac:dyDescent="0.2">
      <c r="A17" s="248" t="s">
        <v>437</v>
      </c>
      <c r="B17" s="321" t="s">
        <v>436</v>
      </c>
      <c r="C17" s="179" t="s">
        <v>434</v>
      </c>
      <c r="D17" s="206">
        <v>10633.5</v>
      </c>
      <c r="E17" s="326" t="s">
        <v>435</v>
      </c>
      <c r="F17" s="41"/>
    </row>
    <row r="18" spans="1:6" s="68" customFormat="1" ht="15" customHeight="1" x14ac:dyDescent="0.2">
      <c r="A18" s="260"/>
      <c r="B18" s="325"/>
      <c r="C18" s="179" t="s">
        <v>1</v>
      </c>
      <c r="D18" s="207">
        <v>250</v>
      </c>
      <c r="E18" s="328"/>
      <c r="F18" s="41"/>
    </row>
    <row r="19" spans="1:6" s="68" customFormat="1" ht="27.75" customHeight="1" x14ac:dyDescent="0.2">
      <c r="A19" s="248" t="s">
        <v>426</v>
      </c>
      <c r="B19" s="250" t="s">
        <v>425</v>
      </c>
      <c r="C19" s="179" t="s">
        <v>434</v>
      </c>
      <c r="D19" s="206">
        <v>10633.5</v>
      </c>
      <c r="E19" s="326" t="s">
        <v>424</v>
      </c>
      <c r="F19" s="41"/>
    </row>
    <row r="20" spans="1:6" s="68" customFormat="1" ht="15" customHeight="1" x14ac:dyDescent="0.2">
      <c r="A20" s="260"/>
      <c r="B20" s="228"/>
      <c r="C20" s="179" t="s">
        <v>421</v>
      </c>
      <c r="D20" s="206">
        <v>1</v>
      </c>
      <c r="E20" s="327"/>
      <c r="F20" s="41"/>
    </row>
    <row r="21" spans="1:6" s="68" customFormat="1" ht="27.75" customHeight="1" x14ac:dyDescent="0.2">
      <c r="A21" s="83" t="s">
        <v>423</v>
      </c>
      <c r="B21" s="82" t="s">
        <v>422</v>
      </c>
      <c r="C21" s="179" t="s">
        <v>434</v>
      </c>
      <c r="D21" s="206">
        <v>10633.5</v>
      </c>
      <c r="E21" s="205" t="s">
        <v>420</v>
      </c>
      <c r="F21" s="41"/>
    </row>
    <row r="22" spans="1:6" s="68" customFormat="1" ht="28.5" customHeight="1" thickBot="1" x14ac:dyDescent="0.25">
      <c r="A22" s="204" t="s">
        <v>416</v>
      </c>
      <c r="B22" s="203" t="s">
        <v>415</v>
      </c>
      <c r="C22" s="202" t="s">
        <v>434</v>
      </c>
      <c r="D22" s="201">
        <v>10633.5</v>
      </c>
      <c r="E22" s="200" t="s">
        <v>413</v>
      </c>
      <c r="F22" s="41"/>
    </row>
    <row r="23" spans="1:6" s="185" customFormat="1" ht="15.75" customHeight="1" thickBot="1" x14ac:dyDescent="0.25">
      <c r="A23" s="229" t="s">
        <v>22</v>
      </c>
      <c r="B23" s="230"/>
      <c r="C23" s="231"/>
      <c r="D23" s="199">
        <f>SUM(D15:D22)</f>
        <v>64052</v>
      </c>
      <c r="E23" s="116"/>
      <c r="F23" s="41"/>
    </row>
    <row r="24" spans="1:6" ht="15" customHeight="1" x14ac:dyDescent="0.2">
      <c r="A24" s="22"/>
      <c r="B24" s="21"/>
      <c r="C24" s="21"/>
      <c r="D24" s="95"/>
      <c r="E24" s="21"/>
      <c r="F24" s="21"/>
    </row>
    <row r="25" spans="1:6" ht="15" customHeight="1" thickBot="1" x14ac:dyDescent="0.25">
      <c r="A25" s="22"/>
      <c r="B25" s="21"/>
      <c r="C25" s="21"/>
      <c r="D25" s="95"/>
      <c r="E25" s="21"/>
      <c r="F25" s="21"/>
    </row>
    <row r="26" spans="1:6" ht="17.25" customHeight="1" x14ac:dyDescent="0.2">
      <c r="A26" s="306" t="s">
        <v>440</v>
      </c>
      <c r="B26" s="252" t="s">
        <v>33</v>
      </c>
      <c r="C26" s="236" t="s">
        <v>32</v>
      </c>
      <c r="D26" s="122" t="s">
        <v>31</v>
      </c>
      <c r="E26" s="274" t="s">
        <v>83</v>
      </c>
      <c r="F26" s="18"/>
    </row>
    <row r="27" spans="1:6" ht="63" customHeight="1" thickBot="1" x14ac:dyDescent="0.25">
      <c r="A27" s="307"/>
      <c r="B27" s="253"/>
      <c r="C27" s="237"/>
      <c r="D27" s="198" t="s">
        <v>433</v>
      </c>
      <c r="E27" s="318"/>
      <c r="F27" s="18"/>
    </row>
    <row r="28" spans="1:6" s="40" customFormat="1" ht="27.75" customHeight="1" x14ac:dyDescent="0.2">
      <c r="A28" s="181" t="s">
        <v>430</v>
      </c>
      <c r="B28" s="72" t="s">
        <v>429</v>
      </c>
      <c r="C28" s="31" t="s">
        <v>432</v>
      </c>
      <c r="D28" s="119">
        <v>24500</v>
      </c>
      <c r="E28" s="186" t="s">
        <v>427</v>
      </c>
      <c r="F28" s="42"/>
    </row>
    <row r="29" spans="1:6" s="40" customFormat="1" ht="15.75" customHeight="1" thickBot="1" x14ac:dyDescent="0.25">
      <c r="A29" s="197" t="s">
        <v>416</v>
      </c>
      <c r="B29" s="72" t="s">
        <v>415</v>
      </c>
      <c r="C29" s="196" t="s">
        <v>431</v>
      </c>
      <c r="D29" s="195">
        <v>23150</v>
      </c>
      <c r="E29" s="131" t="s">
        <v>413</v>
      </c>
      <c r="F29" s="42"/>
    </row>
    <row r="30" spans="1:6" s="185" customFormat="1" ht="15.75" customHeight="1" thickBot="1" x14ac:dyDescent="0.25">
      <c r="A30" s="223" t="s">
        <v>22</v>
      </c>
      <c r="B30" s="224"/>
      <c r="C30" s="224"/>
      <c r="D30" s="117">
        <f>SUM(D28:D29)</f>
        <v>47650</v>
      </c>
      <c r="E30" s="116"/>
      <c r="F30" s="42"/>
    </row>
    <row r="31" spans="1:6" s="111" customFormat="1" ht="15" customHeight="1" x14ac:dyDescent="0.15">
      <c r="A31" s="194"/>
      <c r="B31" s="193"/>
      <c r="C31" s="192"/>
      <c r="D31" s="191"/>
      <c r="E31" s="112"/>
      <c r="F31" s="112"/>
    </row>
    <row r="32" spans="1:6" s="111" customFormat="1" ht="15" customHeight="1" thickBot="1" x14ac:dyDescent="0.2">
      <c r="A32" s="194"/>
      <c r="B32" s="193"/>
      <c r="C32" s="192"/>
      <c r="D32" s="191"/>
      <c r="E32" s="112"/>
      <c r="F32" s="112"/>
    </row>
    <row r="33" spans="1:6" ht="17.25" customHeight="1" x14ac:dyDescent="0.2">
      <c r="A33" s="306" t="s">
        <v>440</v>
      </c>
      <c r="B33" s="252" t="s">
        <v>33</v>
      </c>
      <c r="C33" s="236" t="s">
        <v>32</v>
      </c>
      <c r="D33" s="122" t="s">
        <v>31</v>
      </c>
      <c r="E33" s="274" t="s">
        <v>83</v>
      </c>
      <c r="F33" s="18"/>
    </row>
    <row r="34" spans="1:6" ht="63" customHeight="1" thickBot="1" x14ac:dyDescent="0.25">
      <c r="A34" s="307"/>
      <c r="B34" s="253"/>
      <c r="C34" s="237"/>
      <c r="D34" s="121" t="s">
        <v>46</v>
      </c>
      <c r="E34" s="275"/>
      <c r="F34" s="18"/>
    </row>
    <row r="35" spans="1:6" s="1" customFormat="1" ht="27.75" customHeight="1" x14ac:dyDescent="0.2">
      <c r="A35" s="181" t="s">
        <v>430</v>
      </c>
      <c r="B35" s="72" t="s">
        <v>429</v>
      </c>
      <c r="C35" s="25" t="s">
        <v>428</v>
      </c>
      <c r="D35" s="119">
        <v>5000</v>
      </c>
      <c r="E35" s="186" t="s">
        <v>427</v>
      </c>
      <c r="F35" s="18"/>
    </row>
    <row r="36" spans="1:6" s="40" customFormat="1" ht="27.75" customHeight="1" x14ac:dyDescent="0.2">
      <c r="A36" s="177" t="s">
        <v>426</v>
      </c>
      <c r="B36" s="80" t="s">
        <v>425</v>
      </c>
      <c r="C36" s="25" t="s">
        <v>421</v>
      </c>
      <c r="D36" s="119">
        <v>7660</v>
      </c>
      <c r="E36" s="190" t="s">
        <v>424</v>
      </c>
      <c r="F36" s="42"/>
    </row>
    <row r="37" spans="1:6" s="40" customFormat="1" ht="15" customHeight="1" x14ac:dyDescent="0.2">
      <c r="A37" s="319" t="s">
        <v>423</v>
      </c>
      <c r="B37" s="321" t="s">
        <v>422</v>
      </c>
      <c r="C37" s="25" t="s">
        <v>421</v>
      </c>
      <c r="D37" s="119">
        <v>9900</v>
      </c>
      <c r="E37" s="323" t="s">
        <v>420</v>
      </c>
      <c r="F37" s="42"/>
    </row>
    <row r="38" spans="1:6" s="40" customFormat="1" ht="15" customHeight="1" x14ac:dyDescent="0.2">
      <c r="A38" s="320"/>
      <c r="B38" s="322"/>
      <c r="C38" s="71" t="s">
        <v>419</v>
      </c>
      <c r="D38" s="119">
        <v>200</v>
      </c>
      <c r="E38" s="324"/>
      <c r="F38" s="42"/>
    </row>
    <row r="39" spans="1:6" s="40" customFormat="1" ht="15" customHeight="1" x14ac:dyDescent="0.2">
      <c r="A39" s="320"/>
      <c r="B39" s="322"/>
      <c r="C39" s="189" t="s">
        <v>418</v>
      </c>
      <c r="D39" s="187">
        <v>5125</v>
      </c>
      <c r="E39" s="324"/>
      <c r="F39" s="42"/>
    </row>
    <row r="40" spans="1:6" s="40" customFormat="1" ht="15" customHeight="1" x14ac:dyDescent="0.2">
      <c r="A40" s="320"/>
      <c r="B40" s="322"/>
      <c r="C40" s="188" t="s">
        <v>417</v>
      </c>
      <c r="D40" s="187">
        <v>5100</v>
      </c>
      <c r="E40" s="324"/>
      <c r="F40" s="42"/>
    </row>
    <row r="41" spans="1:6" s="40" customFormat="1" ht="28.5" customHeight="1" thickBot="1" x14ac:dyDescent="0.25">
      <c r="A41" s="83" t="s">
        <v>416</v>
      </c>
      <c r="B41" s="82" t="s">
        <v>415</v>
      </c>
      <c r="C41" s="188" t="s">
        <v>414</v>
      </c>
      <c r="D41" s="187">
        <v>59800</v>
      </c>
      <c r="E41" s="186" t="s">
        <v>413</v>
      </c>
      <c r="F41" s="42"/>
    </row>
    <row r="42" spans="1:6" s="185" customFormat="1" ht="15.75" customHeight="1" thickBot="1" x14ac:dyDescent="0.25">
      <c r="A42" s="223" t="s">
        <v>22</v>
      </c>
      <c r="B42" s="224"/>
      <c r="C42" s="224"/>
      <c r="D42" s="117">
        <f>SUM(D35:D41)</f>
        <v>92785</v>
      </c>
      <c r="E42" s="116"/>
      <c r="F42" s="42"/>
    </row>
    <row r="43" spans="1:6" s="111" customFormat="1" x14ac:dyDescent="0.2">
      <c r="A43" s="184"/>
      <c r="B43" s="114"/>
      <c r="C43" s="113"/>
      <c r="D43" s="113"/>
      <c r="E43" s="112"/>
      <c r="F43" s="112"/>
    </row>
    <row r="44" spans="1:6" s="111" customFormat="1" ht="10.5" x14ac:dyDescent="0.15">
      <c r="A44" s="115"/>
      <c r="B44" s="114"/>
      <c r="C44" s="113"/>
      <c r="D44" s="113"/>
      <c r="E44" s="112"/>
      <c r="F44" s="112"/>
    </row>
    <row r="45" spans="1:6" s="111" customFormat="1" ht="10.5" x14ac:dyDescent="0.15">
      <c r="A45" s="115"/>
      <c r="B45" s="114"/>
      <c r="C45" s="113"/>
      <c r="D45" s="113"/>
      <c r="E45" s="112"/>
      <c r="F45" s="112"/>
    </row>
    <row r="46" spans="1:6" s="111" customFormat="1" ht="10.5" x14ac:dyDescent="0.15"/>
    <row r="47" spans="1:6" s="111" customFormat="1" ht="10.5" x14ac:dyDescent="0.15"/>
    <row r="48" spans="1:6" s="111" customFormat="1" ht="10.5" x14ac:dyDescent="0.15"/>
    <row r="49" s="111" customFormat="1" ht="10.5" x14ac:dyDescent="0.15"/>
    <row r="50" s="111" customFormat="1" ht="10.5" x14ac:dyDescent="0.15"/>
    <row r="51" s="111" customFormat="1" ht="10.5" x14ac:dyDescent="0.15"/>
    <row r="52" s="111" customFormat="1" ht="10.5" x14ac:dyDescent="0.15"/>
    <row r="53" s="111" customFormat="1" ht="10.5" x14ac:dyDescent="0.15"/>
  </sheetData>
  <mergeCells count="35">
    <mergeCell ref="A11:C11"/>
    <mergeCell ref="A1:E1"/>
    <mergeCell ref="A3:A4"/>
    <mergeCell ref="B3:C4"/>
    <mergeCell ref="E3:E4"/>
    <mergeCell ref="B5:C5"/>
    <mergeCell ref="B6:C6"/>
    <mergeCell ref="B7:C7"/>
    <mergeCell ref="B8:C8"/>
    <mergeCell ref="B9:C9"/>
    <mergeCell ref="B10:C10"/>
    <mergeCell ref="A23:C23"/>
    <mergeCell ref="E13:E14"/>
    <mergeCell ref="A17:A18"/>
    <mergeCell ref="B17:B18"/>
    <mergeCell ref="A19:A20"/>
    <mergeCell ref="B19:B20"/>
    <mergeCell ref="E19:E20"/>
    <mergeCell ref="E17:E18"/>
    <mergeCell ref="A13:A14"/>
    <mergeCell ref="B13:B14"/>
    <mergeCell ref="C13:C14"/>
    <mergeCell ref="A42:C42"/>
    <mergeCell ref="A33:A34"/>
    <mergeCell ref="B33:B34"/>
    <mergeCell ref="C33:C34"/>
    <mergeCell ref="E33:E34"/>
    <mergeCell ref="A37:A40"/>
    <mergeCell ref="B37:B40"/>
    <mergeCell ref="E37:E40"/>
    <mergeCell ref="A30:C30"/>
    <mergeCell ref="A26:A27"/>
    <mergeCell ref="B26:B27"/>
    <mergeCell ref="C26:C27"/>
    <mergeCell ref="E26:E27"/>
  </mergeCells>
  <pageMargins left="0.78740157480314965" right="0.78740157480314965" top="0.98425196850393704" bottom="0.59055118110236227" header="0.51181102362204722" footer="0.31496062992125984"/>
  <pageSetup paperSize="9" scale="95" firstPageNumber="76" fitToHeight="0" orientation="landscape" useFirstPageNumber="1" r:id="rId1"/>
  <headerFooter alignWithMargins="0">
    <oddHeader>&amp;L&amp;"Tahoma,Kurzíva"&amp;9Návrh rozpočtu na rok 2018
Příloha č. 7&amp;R&amp;"Tahoma,Kurzíva"&amp;9Tabulka č. 8: Závazné ukazatele pro příspěvkové organizace v odvětví zdravotnictví na základě
smlouvy o závazku veřejné služby a vyrovnávací platbě za jeho výkon</oddHeader>
    <oddFooter>&amp;C&amp;"Tahoma,Obyčejné"&amp;P</oddFooter>
  </headerFooter>
  <rowBreaks count="1" manualBreakCount="1">
    <brk id="21" max="4" man="1"/>
  </rowBreaks>
  <ignoredErrors>
    <ignoredError sqref="A5:C12 A15:C25 B13:C14 A28:C32 B26:C27 A35:C41 B33:C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zoomScaleSheetLayoutView="100" workbookViewId="0">
      <selection activeCell="A18" sqref="A18:A19"/>
    </sheetView>
  </sheetViews>
  <sheetFormatPr defaultRowHeight="12.75" x14ac:dyDescent="0.2"/>
  <cols>
    <col min="1" max="1" width="10.7109375" style="17" customWidth="1"/>
    <col min="2" max="2" width="53.5703125" style="17" customWidth="1"/>
    <col min="3" max="3" width="49.28515625" style="17" customWidth="1"/>
    <col min="4" max="4" width="23.140625" style="17" customWidth="1"/>
    <col min="5" max="16384" width="9.140625" style="17"/>
  </cols>
  <sheetData>
    <row r="1" spans="1:6" ht="18" customHeight="1" x14ac:dyDescent="0.2">
      <c r="A1" s="240" t="s">
        <v>42</v>
      </c>
      <c r="B1" s="240"/>
      <c r="C1" s="240"/>
      <c r="D1" s="240"/>
      <c r="E1" s="61"/>
      <c r="F1" s="61"/>
    </row>
    <row r="2" spans="1:6" ht="9" customHeight="1" thickBot="1" x14ac:dyDescent="0.25">
      <c r="A2" s="66"/>
      <c r="B2" s="61"/>
      <c r="C2" s="65"/>
      <c r="D2" s="64"/>
      <c r="E2" s="61"/>
      <c r="F2" s="61"/>
    </row>
    <row r="3" spans="1:6" ht="17.25" customHeight="1" x14ac:dyDescent="0.2">
      <c r="A3" s="232" t="s">
        <v>440</v>
      </c>
      <c r="B3" s="236" t="s">
        <v>33</v>
      </c>
      <c r="C3" s="241"/>
      <c r="D3" s="63" t="s">
        <v>31</v>
      </c>
      <c r="E3" s="62"/>
      <c r="F3" s="62"/>
    </row>
    <row r="4" spans="1:6" ht="42" customHeight="1" thickBot="1" x14ac:dyDescent="0.25">
      <c r="A4" s="233"/>
      <c r="B4" s="242"/>
      <c r="C4" s="243"/>
      <c r="D4" s="34" t="s">
        <v>41</v>
      </c>
      <c r="E4" s="61"/>
      <c r="F4" s="61"/>
    </row>
    <row r="5" spans="1:6" ht="15.75" customHeight="1" x14ac:dyDescent="0.2">
      <c r="A5" s="60" t="s">
        <v>29</v>
      </c>
      <c r="B5" s="244" t="s">
        <v>28</v>
      </c>
      <c r="C5" s="245"/>
      <c r="D5" s="59">
        <v>635545</v>
      </c>
      <c r="E5" s="18"/>
      <c r="F5" s="18"/>
    </row>
    <row r="6" spans="1:6" ht="15.75" customHeight="1" thickBot="1" x14ac:dyDescent="0.25">
      <c r="A6" s="45" t="s">
        <v>36</v>
      </c>
      <c r="B6" s="246" t="s">
        <v>35</v>
      </c>
      <c r="C6" s="247"/>
      <c r="D6" s="58">
        <v>12023</v>
      </c>
      <c r="E6" s="18"/>
      <c r="F6" s="18"/>
    </row>
    <row r="7" spans="1:6" ht="16.5" customHeight="1" thickBot="1" x14ac:dyDescent="0.25">
      <c r="A7" s="223" t="s">
        <v>22</v>
      </c>
      <c r="B7" s="224"/>
      <c r="C7" s="224"/>
      <c r="D7" s="57">
        <f>SUM(D5)</f>
        <v>635545</v>
      </c>
      <c r="E7" s="18"/>
      <c r="F7" s="18"/>
    </row>
    <row r="8" spans="1:6" ht="16.5" customHeight="1" thickBot="1" x14ac:dyDescent="0.25">
      <c r="A8" s="56" t="s">
        <v>40</v>
      </c>
      <c r="B8" s="55"/>
      <c r="C8" s="54"/>
      <c r="D8" s="53"/>
      <c r="E8" s="18"/>
      <c r="F8" s="36"/>
    </row>
    <row r="9" spans="1:6" ht="17.25" customHeight="1" x14ac:dyDescent="0.2">
      <c r="A9" s="232" t="s">
        <v>440</v>
      </c>
      <c r="B9" s="234" t="s">
        <v>33</v>
      </c>
      <c r="C9" s="238" t="s">
        <v>32</v>
      </c>
      <c r="D9" s="52" t="s">
        <v>31</v>
      </c>
      <c r="E9" s="18"/>
      <c r="F9" s="36"/>
    </row>
    <row r="10" spans="1:6" ht="42" customHeight="1" thickBot="1" x14ac:dyDescent="0.25">
      <c r="A10" s="233"/>
      <c r="B10" s="235"/>
      <c r="C10" s="239"/>
      <c r="D10" s="51" t="s">
        <v>39</v>
      </c>
      <c r="E10" s="18"/>
      <c r="F10" s="36"/>
    </row>
    <row r="11" spans="1:6" ht="14.25" customHeight="1" x14ac:dyDescent="0.2">
      <c r="A11" s="225" t="s">
        <v>29</v>
      </c>
      <c r="B11" s="221" t="s">
        <v>28</v>
      </c>
      <c r="C11" s="50" t="s">
        <v>34</v>
      </c>
      <c r="D11" s="49">
        <v>180000</v>
      </c>
      <c r="E11" s="18"/>
      <c r="F11" s="36"/>
    </row>
    <row r="12" spans="1:6" ht="14.25" customHeight="1" x14ac:dyDescent="0.2">
      <c r="A12" s="226"/>
      <c r="B12" s="222"/>
      <c r="C12" s="27" t="s">
        <v>38</v>
      </c>
      <c r="D12" s="48">
        <v>30500</v>
      </c>
      <c r="E12" s="18"/>
      <c r="F12" s="36"/>
    </row>
    <row r="13" spans="1:6" ht="14.25" customHeight="1" x14ac:dyDescent="0.2">
      <c r="A13" s="226"/>
      <c r="B13" s="222"/>
      <c r="C13" s="29" t="s">
        <v>37</v>
      </c>
      <c r="D13" s="47">
        <v>3000</v>
      </c>
      <c r="E13" s="18"/>
      <c r="F13" s="36"/>
    </row>
    <row r="14" spans="1:6" ht="14.25" customHeight="1" x14ac:dyDescent="0.2">
      <c r="A14" s="227"/>
      <c r="B14" s="228"/>
      <c r="C14" s="27" t="s">
        <v>23</v>
      </c>
      <c r="D14" s="46">
        <v>2000</v>
      </c>
      <c r="E14" s="18"/>
      <c r="F14" s="36"/>
    </row>
    <row r="15" spans="1:6" s="40" customFormat="1" ht="27.75" customHeight="1" thickBot="1" x14ac:dyDescent="0.25">
      <c r="A15" s="45" t="s">
        <v>36</v>
      </c>
      <c r="B15" s="44" t="s">
        <v>35</v>
      </c>
      <c r="C15" s="31" t="s">
        <v>34</v>
      </c>
      <c r="D15" s="43">
        <v>161.33000000000001</v>
      </c>
      <c r="E15" s="42"/>
      <c r="F15" s="41"/>
    </row>
    <row r="16" spans="1:6" ht="16.5" customHeight="1" thickBot="1" x14ac:dyDescent="0.25">
      <c r="A16" s="229" t="s">
        <v>22</v>
      </c>
      <c r="B16" s="230"/>
      <c r="C16" s="231"/>
      <c r="D16" s="39">
        <f>SUM(D11:D15)</f>
        <v>215661.33</v>
      </c>
      <c r="E16" s="18"/>
      <c r="F16" s="36"/>
    </row>
    <row r="17" spans="1:6" ht="19.5" customHeight="1" thickBot="1" x14ac:dyDescent="0.25">
      <c r="A17" s="38"/>
      <c r="B17" s="38"/>
      <c r="C17" s="38"/>
      <c r="D17" s="37"/>
      <c r="E17" s="18"/>
      <c r="F17" s="36"/>
    </row>
    <row r="18" spans="1:6" ht="17.25" customHeight="1" x14ac:dyDescent="0.2">
      <c r="A18" s="232" t="s">
        <v>440</v>
      </c>
      <c r="B18" s="234" t="s">
        <v>33</v>
      </c>
      <c r="C18" s="236" t="s">
        <v>32</v>
      </c>
      <c r="D18" s="35" t="s">
        <v>31</v>
      </c>
      <c r="E18" s="18"/>
      <c r="F18" s="18"/>
    </row>
    <row r="19" spans="1:6" ht="54.75" customHeight="1" thickBot="1" x14ac:dyDescent="0.25">
      <c r="A19" s="233"/>
      <c r="B19" s="235"/>
      <c r="C19" s="237"/>
      <c r="D19" s="34" t="s">
        <v>30</v>
      </c>
      <c r="E19" s="18"/>
      <c r="F19" s="18"/>
    </row>
    <row r="20" spans="1:6" ht="14.25" customHeight="1" x14ac:dyDescent="0.2">
      <c r="A20" s="219" t="s">
        <v>29</v>
      </c>
      <c r="B20" s="221" t="s">
        <v>28</v>
      </c>
      <c r="C20" s="33" t="s">
        <v>27</v>
      </c>
      <c r="D20" s="32">
        <v>9000</v>
      </c>
      <c r="E20" s="18"/>
      <c r="F20" s="18"/>
    </row>
    <row r="21" spans="1:6" ht="27" customHeight="1" x14ac:dyDescent="0.2">
      <c r="A21" s="220"/>
      <c r="B21" s="222"/>
      <c r="C21" s="31" t="s">
        <v>26</v>
      </c>
      <c r="D21" s="30">
        <v>10000</v>
      </c>
      <c r="E21" s="18"/>
      <c r="F21" s="18"/>
    </row>
    <row r="22" spans="1:6" ht="27" customHeight="1" x14ac:dyDescent="0.2">
      <c r="A22" s="220"/>
      <c r="B22" s="222"/>
      <c r="C22" s="29" t="s">
        <v>25</v>
      </c>
      <c r="D22" s="28">
        <v>3500</v>
      </c>
      <c r="E22" s="18"/>
      <c r="F22" s="18"/>
    </row>
    <row r="23" spans="1:6" ht="14.25" customHeight="1" x14ac:dyDescent="0.2">
      <c r="A23" s="220"/>
      <c r="B23" s="222"/>
      <c r="C23" s="27" t="s">
        <v>24</v>
      </c>
      <c r="D23" s="26">
        <v>2000</v>
      </c>
      <c r="E23" s="18"/>
      <c r="F23" s="18"/>
    </row>
    <row r="24" spans="1:6" ht="15" customHeight="1" thickBot="1" x14ac:dyDescent="0.25">
      <c r="A24" s="220"/>
      <c r="B24" s="222"/>
      <c r="C24" s="25" t="s">
        <v>23</v>
      </c>
      <c r="D24" s="24">
        <v>28000</v>
      </c>
      <c r="E24" s="18"/>
      <c r="F24" s="18"/>
    </row>
    <row r="25" spans="1:6" ht="16.5" customHeight="1" thickBot="1" x14ac:dyDescent="0.25">
      <c r="A25" s="223" t="s">
        <v>22</v>
      </c>
      <c r="B25" s="224"/>
      <c r="C25" s="224"/>
      <c r="D25" s="23">
        <f>SUM(D20:D24)</f>
        <v>52500</v>
      </c>
      <c r="E25" s="18"/>
      <c r="F25" s="18"/>
    </row>
    <row r="26" spans="1:6" x14ac:dyDescent="0.2">
      <c r="A26" s="22"/>
      <c r="B26" s="21"/>
      <c r="C26" s="20"/>
      <c r="D26" s="19"/>
      <c r="E26" s="18"/>
      <c r="F26" s="18"/>
    </row>
  </sheetData>
  <mergeCells count="18">
    <mergeCell ref="A9:A10"/>
    <mergeCell ref="B9:B10"/>
    <mergeCell ref="C9:C10"/>
    <mergeCell ref="A1:D1"/>
    <mergeCell ref="A3:A4"/>
    <mergeCell ref="B3:C4"/>
    <mergeCell ref="B5:C5"/>
    <mergeCell ref="A7:C7"/>
    <mergeCell ref="B6:C6"/>
    <mergeCell ref="A20:A24"/>
    <mergeCell ref="B20:B24"/>
    <mergeCell ref="A25:C25"/>
    <mergeCell ref="A11:A14"/>
    <mergeCell ref="B11:B14"/>
    <mergeCell ref="A16:C16"/>
    <mergeCell ref="A18:A19"/>
    <mergeCell ref="B18:B19"/>
    <mergeCell ref="C18:C19"/>
  </mergeCells>
  <pageMargins left="0.78740157480314965" right="0.78740157480314965" top="0.98425196850393704" bottom="0.59055118110236227" header="0.51181102362204722" footer="0.31496062992125984"/>
  <pageSetup paperSize="9" scale="96" firstPageNumber="52" fitToHeight="0" orientation="landscape" useFirstPageNumber="1" r:id="rId1"/>
  <headerFooter alignWithMargins="0">
    <oddHeader>&amp;L&amp;"Tahoma,Kurzíva"&amp;9Návrh rozpočtu na rok 2018
Příloha č. 7&amp;R&amp;"Tahoma,Kurzíva"&amp;9Tabulka č. 1: Závazné ukazatele pro příspěvkové organizace v odvětví dopravy a chytrého regionu</oddHeader>
    <oddFooter>&amp;C&amp;"Tahoma,Obyčejné"&amp;P</oddFooter>
  </headerFooter>
  <ignoredErrors>
    <ignoredError sqref="A5:D8 A11:D17 B9:D10 A20:D25 B18:D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A32" sqref="A32:A33"/>
    </sheetView>
  </sheetViews>
  <sheetFormatPr defaultRowHeight="12.75" x14ac:dyDescent="0.2"/>
  <cols>
    <col min="1" max="1" width="10.7109375" style="67" customWidth="1"/>
    <col min="2" max="2" width="55.140625" style="67" customWidth="1"/>
    <col min="3" max="3" width="50.7109375" style="67" customWidth="1"/>
    <col min="4" max="4" width="21.140625" style="67" customWidth="1"/>
    <col min="5" max="16384" width="9.140625" style="67"/>
  </cols>
  <sheetData>
    <row r="1" spans="1:6" ht="18" customHeight="1" x14ac:dyDescent="0.2">
      <c r="A1" s="240" t="s">
        <v>70</v>
      </c>
      <c r="B1" s="240"/>
      <c r="C1" s="240"/>
      <c r="D1" s="240"/>
      <c r="E1" s="61"/>
    </row>
    <row r="2" spans="1:6" ht="15" customHeight="1" thickBot="1" x14ac:dyDescent="0.25">
      <c r="A2" s="66"/>
      <c r="B2" s="61"/>
      <c r="C2" s="65"/>
      <c r="D2" s="64"/>
      <c r="E2" s="61"/>
    </row>
    <row r="3" spans="1:6" s="84" customFormat="1" ht="17.25" customHeight="1" x14ac:dyDescent="0.2">
      <c r="A3" s="232" t="s">
        <v>440</v>
      </c>
      <c r="B3" s="236" t="s">
        <v>33</v>
      </c>
      <c r="C3" s="254"/>
      <c r="D3" s="63" t="s">
        <v>31</v>
      </c>
      <c r="E3" s="62"/>
      <c r="F3" s="62"/>
    </row>
    <row r="4" spans="1:6" s="84" customFormat="1" ht="42" customHeight="1" thickBot="1" x14ac:dyDescent="0.25">
      <c r="A4" s="233"/>
      <c r="B4" s="255"/>
      <c r="C4" s="256"/>
      <c r="D4" s="34" t="s">
        <v>41</v>
      </c>
      <c r="E4" s="61"/>
      <c r="F4" s="61"/>
    </row>
    <row r="5" spans="1:6" s="77" customFormat="1" ht="15" customHeight="1" x14ac:dyDescent="0.2">
      <c r="A5" s="73" t="s">
        <v>69</v>
      </c>
      <c r="B5" s="244" t="s">
        <v>68</v>
      </c>
      <c r="C5" s="245"/>
      <c r="D5" s="70">
        <f>6409+35250+1023+160</f>
        <v>42842</v>
      </c>
      <c r="E5" s="42"/>
      <c r="F5" s="42"/>
    </row>
    <row r="6" spans="1:6" s="77" customFormat="1" ht="15" customHeight="1" x14ac:dyDescent="0.2">
      <c r="A6" s="91" t="s">
        <v>65</v>
      </c>
      <c r="B6" s="257" t="s">
        <v>64</v>
      </c>
      <c r="C6" s="258"/>
      <c r="D6" s="70">
        <f>23830+150</f>
        <v>23980</v>
      </c>
      <c r="E6" s="42"/>
      <c r="F6" s="42"/>
    </row>
    <row r="7" spans="1:6" s="77" customFormat="1" ht="15" customHeight="1" x14ac:dyDescent="0.2">
      <c r="A7" s="91" t="s">
        <v>62</v>
      </c>
      <c r="B7" s="257" t="s">
        <v>61</v>
      </c>
      <c r="C7" s="258"/>
      <c r="D7" s="70">
        <f>400+57659</f>
        <v>58059</v>
      </c>
      <c r="E7" s="42"/>
      <c r="F7" s="42"/>
    </row>
    <row r="8" spans="1:6" s="77" customFormat="1" ht="15.75" customHeight="1" x14ac:dyDescent="0.2">
      <c r="A8" s="91" t="s">
        <v>59</v>
      </c>
      <c r="B8" s="257" t="s">
        <v>58</v>
      </c>
      <c r="C8" s="259"/>
      <c r="D8" s="90">
        <f>31939+2200+120+1995</f>
        <v>36254</v>
      </c>
      <c r="E8" s="42"/>
      <c r="F8" s="42"/>
    </row>
    <row r="9" spans="1:6" s="77" customFormat="1" ht="15" customHeight="1" x14ac:dyDescent="0.2">
      <c r="A9" s="91" t="s">
        <v>51</v>
      </c>
      <c r="B9" s="257" t="s">
        <v>50</v>
      </c>
      <c r="C9" s="259"/>
      <c r="D9" s="90">
        <f>24343+5000</f>
        <v>29343</v>
      </c>
      <c r="E9" s="42"/>
      <c r="F9" s="42"/>
    </row>
    <row r="10" spans="1:6" s="77" customFormat="1" ht="15" customHeight="1" x14ac:dyDescent="0.2">
      <c r="A10" s="89" t="s">
        <v>54</v>
      </c>
      <c r="B10" s="257" t="s">
        <v>53</v>
      </c>
      <c r="C10" s="258"/>
      <c r="D10" s="87">
        <f>19231+280</f>
        <v>19511</v>
      </c>
      <c r="E10" s="42"/>
      <c r="F10" s="42"/>
    </row>
    <row r="11" spans="1:6" s="77" customFormat="1" ht="15" customHeight="1" thickBot="1" x14ac:dyDescent="0.25">
      <c r="A11" s="88" t="s">
        <v>45</v>
      </c>
      <c r="B11" s="261" t="s">
        <v>44</v>
      </c>
      <c r="C11" s="262"/>
      <c r="D11" s="87">
        <f>30919+600+2500+3500</f>
        <v>37519</v>
      </c>
      <c r="E11" s="42"/>
      <c r="F11" s="42"/>
    </row>
    <row r="12" spans="1:6" s="77" customFormat="1" ht="16.5" customHeight="1" thickBot="1" x14ac:dyDescent="0.25">
      <c r="A12" s="223" t="s">
        <v>22</v>
      </c>
      <c r="B12" s="224"/>
      <c r="C12" s="224"/>
      <c r="D12" s="86">
        <f>SUM(D5:D11)</f>
        <v>247508</v>
      </c>
      <c r="E12" s="42"/>
      <c r="F12" s="42"/>
    </row>
    <row r="13" spans="1:6" s="84" customFormat="1" ht="16.5" customHeight="1" thickBot="1" x14ac:dyDescent="0.25">
      <c r="A13" s="56" t="s">
        <v>40</v>
      </c>
      <c r="B13" s="55"/>
      <c r="C13" s="54"/>
      <c r="D13" s="53"/>
      <c r="E13" s="18"/>
      <c r="F13" s="85"/>
    </row>
    <row r="14" spans="1:6" s="84" customFormat="1" ht="17.25" customHeight="1" x14ac:dyDescent="0.2">
      <c r="A14" s="232" t="s">
        <v>440</v>
      </c>
      <c r="B14" s="234" t="s">
        <v>33</v>
      </c>
      <c r="C14" s="238" t="s">
        <v>32</v>
      </c>
      <c r="D14" s="52" t="s">
        <v>31</v>
      </c>
      <c r="E14" s="18"/>
      <c r="F14" s="85"/>
    </row>
    <row r="15" spans="1:6" s="84" customFormat="1" ht="42" customHeight="1" thickBot="1" x14ac:dyDescent="0.25">
      <c r="A15" s="233"/>
      <c r="B15" s="235"/>
      <c r="C15" s="239"/>
      <c r="D15" s="51" t="s">
        <v>39</v>
      </c>
      <c r="E15" s="18"/>
      <c r="F15" s="85"/>
    </row>
    <row r="16" spans="1:6" s="40" customFormat="1" ht="27.75" customHeight="1" x14ac:dyDescent="0.2">
      <c r="A16" s="219" t="s">
        <v>69</v>
      </c>
      <c r="B16" s="221" t="s">
        <v>68</v>
      </c>
      <c r="C16" s="31" t="s">
        <v>67</v>
      </c>
      <c r="D16" s="30">
        <v>6409</v>
      </c>
      <c r="E16" s="42"/>
      <c r="F16" s="41"/>
    </row>
    <row r="17" spans="1:6" s="40" customFormat="1" ht="15" customHeight="1" x14ac:dyDescent="0.2">
      <c r="A17" s="220"/>
      <c r="B17" s="222"/>
      <c r="C17" s="31" t="s">
        <v>0</v>
      </c>
      <c r="D17" s="30">
        <v>1023</v>
      </c>
      <c r="E17" s="42"/>
      <c r="F17" s="41"/>
    </row>
    <row r="18" spans="1:6" s="40" customFormat="1" ht="91.5" customHeight="1" x14ac:dyDescent="0.2">
      <c r="A18" s="260"/>
      <c r="B18" s="228"/>
      <c r="C18" s="31" t="s">
        <v>66</v>
      </c>
      <c r="D18" s="30">
        <v>160</v>
      </c>
      <c r="E18" s="42"/>
      <c r="F18" s="41"/>
    </row>
    <row r="19" spans="1:6" s="40" customFormat="1" ht="27.75" customHeight="1" x14ac:dyDescent="0.2">
      <c r="A19" s="73" t="s">
        <v>65</v>
      </c>
      <c r="B19" s="72" t="s">
        <v>64</v>
      </c>
      <c r="C19" s="31" t="s">
        <v>63</v>
      </c>
      <c r="D19" s="30">
        <v>150</v>
      </c>
      <c r="E19" s="42"/>
      <c r="F19" s="41"/>
    </row>
    <row r="20" spans="1:6" s="40" customFormat="1" ht="15" customHeight="1" x14ac:dyDescent="0.2">
      <c r="A20" s="73" t="s">
        <v>62</v>
      </c>
      <c r="B20" s="72" t="s">
        <v>61</v>
      </c>
      <c r="C20" s="31" t="s">
        <v>60</v>
      </c>
      <c r="D20" s="30">
        <v>400</v>
      </c>
      <c r="E20" s="42"/>
      <c r="F20" s="41"/>
    </row>
    <row r="21" spans="1:6" s="40" customFormat="1" ht="15" customHeight="1" x14ac:dyDescent="0.2">
      <c r="A21" s="248" t="s">
        <v>59</v>
      </c>
      <c r="B21" s="250" t="s">
        <v>58</v>
      </c>
      <c r="C21" s="27" t="s">
        <v>57</v>
      </c>
      <c r="D21" s="26">
        <v>2200</v>
      </c>
      <c r="E21" s="42"/>
      <c r="F21" s="41"/>
    </row>
    <row r="22" spans="1:6" s="40" customFormat="1" ht="27.75" customHeight="1" x14ac:dyDescent="0.2">
      <c r="A22" s="220"/>
      <c r="B22" s="222"/>
      <c r="C22" s="27" t="s">
        <v>56</v>
      </c>
      <c r="D22" s="26">
        <v>120</v>
      </c>
      <c r="E22" s="42"/>
      <c r="F22" s="41"/>
    </row>
    <row r="23" spans="1:6" s="40" customFormat="1" ht="15" customHeight="1" x14ac:dyDescent="0.2">
      <c r="A23" s="260"/>
      <c r="B23" s="228"/>
      <c r="C23" s="27" t="s">
        <v>55</v>
      </c>
      <c r="D23" s="26">
        <v>1995</v>
      </c>
      <c r="E23" s="42"/>
      <c r="F23" s="41"/>
    </row>
    <row r="24" spans="1:6" s="40" customFormat="1" ht="27.75" customHeight="1" x14ac:dyDescent="0.2">
      <c r="A24" s="83" t="s">
        <v>54</v>
      </c>
      <c r="B24" s="82" t="s">
        <v>53</v>
      </c>
      <c r="C24" s="27" t="s">
        <v>52</v>
      </c>
      <c r="D24" s="26">
        <v>280</v>
      </c>
      <c r="E24" s="42"/>
      <c r="F24" s="41"/>
    </row>
    <row r="25" spans="1:6" s="40" customFormat="1" ht="15" customHeight="1" x14ac:dyDescent="0.2">
      <c r="A25" s="81" t="s">
        <v>51</v>
      </c>
      <c r="B25" s="80" t="s">
        <v>50</v>
      </c>
      <c r="C25" s="29" t="s">
        <v>49</v>
      </c>
      <c r="D25" s="79">
        <v>5000</v>
      </c>
      <c r="E25" s="42"/>
      <c r="F25" s="41"/>
    </row>
    <row r="26" spans="1:6" s="40" customFormat="1" ht="15" customHeight="1" x14ac:dyDescent="0.2">
      <c r="A26" s="248" t="s">
        <v>45</v>
      </c>
      <c r="B26" s="250" t="s">
        <v>44</v>
      </c>
      <c r="C26" s="29" t="s">
        <v>43</v>
      </c>
      <c r="D26" s="79">
        <v>600</v>
      </c>
      <c r="E26" s="42"/>
      <c r="F26" s="41"/>
    </row>
    <row r="27" spans="1:6" s="40" customFormat="1" ht="15" customHeight="1" x14ac:dyDescent="0.2">
      <c r="A27" s="220"/>
      <c r="B27" s="222"/>
      <c r="C27" s="29" t="s">
        <v>48</v>
      </c>
      <c r="D27" s="79">
        <v>2500</v>
      </c>
      <c r="E27" s="42"/>
      <c r="F27" s="41"/>
    </row>
    <row r="28" spans="1:6" s="40" customFormat="1" ht="15.75" customHeight="1" thickBot="1" x14ac:dyDescent="0.25">
      <c r="A28" s="249"/>
      <c r="B28" s="251"/>
      <c r="C28" s="29" t="s">
        <v>47</v>
      </c>
      <c r="D28" s="79">
        <v>3500</v>
      </c>
      <c r="E28" s="42"/>
      <c r="F28" s="41"/>
    </row>
    <row r="29" spans="1:6" s="77" customFormat="1" ht="16.5" customHeight="1" thickBot="1" x14ac:dyDescent="0.25">
      <c r="A29" s="229" t="s">
        <v>22</v>
      </c>
      <c r="B29" s="230"/>
      <c r="C29" s="231"/>
      <c r="D29" s="78">
        <f>SUM(D16:D28)</f>
        <v>24337</v>
      </c>
      <c r="E29" s="42"/>
      <c r="F29" s="41"/>
    </row>
    <row r="31" spans="1:6" ht="13.5" thickBot="1" x14ac:dyDescent="0.25"/>
    <row r="32" spans="1:6" s="74" customFormat="1" ht="17.25" customHeight="1" x14ac:dyDescent="0.2">
      <c r="A32" s="232" t="s">
        <v>440</v>
      </c>
      <c r="B32" s="252" t="s">
        <v>33</v>
      </c>
      <c r="C32" s="236" t="s">
        <v>32</v>
      </c>
      <c r="D32" s="76" t="s">
        <v>31</v>
      </c>
      <c r="E32" s="18"/>
      <c r="F32" s="18"/>
    </row>
    <row r="33" spans="1:6" s="74" customFormat="1" ht="54.75" customHeight="1" thickBot="1" x14ac:dyDescent="0.25">
      <c r="A33" s="233"/>
      <c r="B33" s="253"/>
      <c r="C33" s="237"/>
      <c r="D33" s="75" t="s">
        <v>46</v>
      </c>
      <c r="E33" s="18"/>
      <c r="F33" s="18"/>
    </row>
    <row r="34" spans="1:6" s="68" customFormat="1" ht="29.25" customHeight="1" thickBot="1" x14ac:dyDescent="0.25">
      <c r="A34" s="73" t="s">
        <v>45</v>
      </c>
      <c r="B34" s="72" t="s">
        <v>44</v>
      </c>
      <c r="C34" s="71" t="s">
        <v>43</v>
      </c>
      <c r="D34" s="70">
        <v>900</v>
      </c>
      <c r="E34" s="42"/>
      <c r="F34" s="42"/>
    </row>
    <row r="35" spans="1:6" s="68" customFormat="1" ht="16.5" customHeight="1" thickBot="1" x14ac:dyDescent="0.25">
      <c r="A35" s="223" t="s">
        <v>22</v>
      </c>
      <c r="B35" s="224"/>
      <c r="C35" s="224"/>
      <c r="D35" s="69">
        <f>SUM(D34:D34)</f>
        <v>900</v>
      </c>
      <c r="E35" s="42"/>
      <c r="F35" s="42"/>
    </row>
  </sheetData>
  <mergeCells count="25">
    <mergeCell ref="B7:C7"/>
    <mergeCell ref="B8:C8"/>
    <mergeCell ref="A16:A18"/>
    <mergeCell ref="B16:B18"/>
    <mergeCell ref="A21:A23"/>
    <mergeCell ref="B21:B23"/>
    <mergeCell ref="B9:C9"/>
    <mergeCell ref="B10:C10"/>
    <mergeCell ref="B11:C11"/>
    <mergeCell ref="A12:C12"/>
    <mergeCell ref="A14:A15"/>
    <mergeCell ref="B14:B15"/>
    <mergeCell ref="C14:C15"/>
    <mergeCell ref="A1:D1"/>
    <mergeCell ref="A3:A4"/>
    <mergeCell ref="B3:C4"/>
    <mergeCell ref="B5:C5"/>
    <mergeCell ref="B6:C6"/>
    <mergeCell ref="A26:A28"/>
    <mergeCell ref="B26:B28"/>
    <mergeCell ref="A35:C35"/>
    <mergeCell ref="A29:C29"/>
    <mergeCell ref="A32:A33"/>
    <mergeCell ref="B32:B33"/>
    <mergeCell ref="C32:C33"/>
  </mergeCells>
  <pageMargins left="0.78740157480314965" right="0.78740157480314965" top="0.98425196850393704" bottom="0.59055118110236227" header="0.51181102362204722" footer="0.31496062992125984"/>
  <pageSetup paperSize="9" scale="95" firstPageNumber="53" fitToHeight="0" orientation="landscape" useFirstPageNumber="1" r:id="rId1"/>
  <headerFooter alignWithMargins="0">
    <oddHeader xml:space="preserve">&amp;L&amp;"Tahoma,Kurzíva"&amp;9Návrh rozpočtu na rok 2018
Příloha č. 7&amp;R&amp;"Tahoma,Kurzíva"&amp;9Tabulka č. 2: Závazné ukazatele pro příspěvkové organizace v odvětví kultury </oddHeader>
    <oddFooter>&amp;C&amp;"Tahoma,Obyčejné"&amp;P</oddFooter>
  </headerFooter>
  <rowBreaks count="1" manualBreakCount="1">
    <brk id="20" max="3" man="1"/>
  </rowBreaks>
  <ignoredErrors>
    <ignoredError sqref="A5:D13 A16:D31 B14:D15 A34:D39 B32:D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zoomScaleNormal="100" zoomScaleSheetLayoutView="100" workbookViewId="0">
      <selection activeCell="A8" sqref="A8:A9"/>
    </sheetView>
  </sheetViews>
  <sheetFormatPr defaultRowHeight="12.75" x14ac:dyDescent="0.2"/>
  <cols>
    <col min="1" max="1" width="10.7109375" style="92" customWidth="1"/>
    <col min="2" max="2" width="56.140625" style="92" customWidth="1"/>
    <col min="3" max="3" width="49.7109375" style="93" customWidth="1"/>
    <col min="4" max="4" width="21.140625" style="92" customWidth="1"/>
    <col min="5" max="16384" width="9.140625" style="92"/>
  </cols>
  <sheetData>
    <row r="1" spans="1:6" ht="18" customHeight="1" x14ac:dyDescent="0.2">
      <c r="A1" s="240" t="s">
        <v>74</v>
      </c>
      <c r="B1" s="240"/>
      <c r="C1" s="240"/>
      <c r="D1" s="240"/>
      <c r="E1" s="106"/>
      <c r="F1" s="106"/>
    </row>
    <row r="2" spans="1:6" ht="15" customHeight="1" thickBot="1" x14ac:dyDescent="0.25">
      <c r="A2" s="109"/>
      <c r="B2" s="106"/>
      <c r="C2" s="108"/>
      <c r="D2" s="107"/>
      <c r="E2" s="106"/>
      <c r="F2" s="106"/>
    </row>
    <row r="3" spans="1:6" s="94" customFormat="1" ht="17.25" customHeight="1" x14ac:dyDescent="0.2">
      <c r="A3" s="232" t="s">
        <v>440</v>
      </c>
      <c r="B3" s="236" t="s">
        <v>33</v>
      </c>
      <c r="C3" s="266"/>
      <c r="D3" s="63" t="s">
        <v>31</v>
      </c>
      <c r="E3" s="62"/>
      <c r="F3" s="62"/>
    </row>
    <row r="4" spans="1:6" s="94" customFormat="1" ht="42" customHeight="1" thickBot="1" x14ac:dyDescent="0.25">
      <c r="A4" s="233"/>
      <c r="B4" s="267"/>
      <c r="C4" s="268"/>
      <c r="D4" s="34" t="s">
        <v>41</v>
      </c>
      <c r="E4" s="61"/>
      <c r="F4" s="105"/>
    </row>
    <row r="5" spans="1:6" s="94" customFormat="1" ht="16.5" customHeight="1" thickBot="1" x14ac:dyDescent="0.25">
      <c r="A5" s="81" t="s">
        <v>73</v>
      </c>
      <c r="B5" s="269" t="s">
        <v>72</v>
      </c>
      <c r="C5" s="270"/>
      <c r="D5" s="87">
        <v>7900</v>
      </c>
      <c r="E5" s="61"/>
      <c r="F5" s="104"/>
    </row>
    <row r="6" spans="1:6" s="94" customFormat="1" ht="16.5" customHeight="1" thickBot="1" x14ac:dyDescent="0.25">
      <c r="A6" s="229" t="s">
        <v>22</v>
      </c>
      <c r="B6" s="230"/>
      <c r="C6" s="231"/>
      <c r="D6" s="86">
        <f>SUM(D5:D5)</f>
        <v>7900</v>
      </c>
      <c r="E6" s="18"/>
      <c r="F6" s="21"/>
    </row>
    <row r="7" spans="1:6" s="94" customFormat="1" ht="16.5" customHeight="1" thickBot="1" x14ac:dyDescent="0.25">
      <c r="A7" s="103" t="s">
        <v>40</v>
      </c>
      <c r="B7" s="102"/>
      <c r="C7" s="101"/>
      <c r="D7" s="100"/>
      <c r="E7" s="18"/>
      <c r="F7" s="85"/>
    </row>
    <row r="8" spans="1:6" s="94" customFormat="1" ht="17.25" customHeight="1" x14ac:dyDescent="0.2">
      <c r="A8" s="232" t="s">
        <v>440</v>
      </c>
      <c r="B8" s="234" t="s">
        <v>33</v>
      </c>
      <c r="C8" s="238" t="s">
        <v>32</v>
      </c>
      <c r="D8" s="52" t="s">
        <v>31</v>
      </c>
      <c r="E8" s="18"/>
      <c r="F8" s="85"/>
    </row>
    <row r="9" spans="1:6" s="94" customFormat="1" ht="42" customHeight="1" thickBot="1" x14ac:dyDescent="0.25">
      <c r="A9" s="233"/>
      <c r="B9" s="235"/>
      <c r="C9" s="239"/>
      <c r="D9" s="51" t="s">
        <v>39</v>
      </c>
      <c r="E9" s="18"/>
      <c r="F9" s="85"/>
    </row>
    <row r="10" spans="1:6" s="94" customFormat="1" ht="15.75" customHeight="1" x14ac:dyDescent="0.2">
      <c r="A10" s="99" t="s">
        <v>73</v>
      </c>
      <c r="B10" s="98" t="s">
        <v>72</v>
      </c>
      <c r="C10" s="97" t="s">
        <v>71</v>
      </c>
      <c r="D10" s="30">
        <v>7900</v>
      </c>
      <c r="E10" s="18"/>
      <c r="F10" s="85"/>
    </row>
    <row r="11" spans="1:6" s="94" customFormat="1" ht="15" customHeight="1" thickBot="1" x14ac:dyDescent="0.25">
      <c r="A11" s="263" t="s">
        <v>22</v>
      </c>
      <c r="B11" s="264"/>
      <c r="C11" s="265"/>
      <c r="D11" s="96">
        <f>SUM(D10:D10)</f>
        <v>7900</v>
      </c>
      <c r="E11" s="18"/>
      <c r="F11" s="85"/>
    </row>
    <row r="12" spans="1:6" s="94" customFormat="1" x14ac:dyDescent="0.2">
      <c r="A12" s="22"/>
      <c r="B12" s="21"/>
      <c r="C12" s="21"/>
      <c r="D12" s="95"/>
      <c r="E12" s="21"/>
      <c r="F12" s="21"/>
    </row>
  </sheetData>
  <mergeCells count="9">
    <mergeCell ref="A11:C11"/>
    <mergeCell ref="A1:D1"/>
    <mergeCell ref="A3:A4"/>
    <mergeCell ref="B3:C4"/>
    <mergeCell ref="B5:C5"/>
    <mergeCell ref="A6:C6"/>
    <mergeCell ref="A8:A9"/>
    <mergeCell ref="B8:B9"/>
    <mergeCell ref="C8:C9"/>
  </mergeCells>
  <pageMargins left="0.78740157480314965" right="0.78740157480314965" top="0.98425196850393704" bottom="0.59055118110236227" header="0.51181102362204722" footer="0.31496062992125984"/>
  <pageSetup paperSize="9" scale="95" firstPageNumber="55" fitToHeight="0" orientation="landscape" useFirstPageNumber="1" r:id="rId1"/>
  <headerFooter alignWithMargins="0">
    <oddHeader>&amp;L&amp;"Tahoma,Kurzíva"&amp;9Návrh rozpočtu na rok 2018
Příloha č. 7&amp;R&amp;"Tahoma,Kurzíva"&amp;9Tabulka č. 3: Závazné ukazatele pro příspěvkové organizace v odvětví sociálních věcí</oddHeader>
    <oddFooter>&amp;C&amp;"Tahoma,Obyčejné"&amp;P</oddFooter>
  </headerFooter>
  <ignoredErrors>
    <ignoredError sqref="A5:D7 A10:D11 B8:D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zoomScaleNormal="100" zoomScaleSheetLayoutView="100" workbookViewId="0">
      <selection activeCell="A72" sqref="A72:A73"/>
    </sheetView>
  </sheetViews>
  <sheetFormatPr defaultRowHeight="12.75" x14ac:dyDescent="0.2"/>
  <cols>
    <col min="1" max="1" width="10.7109375" style="110" customWidth="1"/>
    <col min="2" max="2" width="45.7109375" style="110" customWidth="1"/>
    <col min="3" max="3" width="44.140625" style="110" customWidth="1"/>
    <col min="4" max="4" width="21.140625" style="110" customWidth="1"/>
    <col min="5" max="5" width="16.7109375" style="110" customWidth="1"/>
    <col min="6" max="16384" width="9.140625" style="110"/>
  </cols>
  <sheetData>
    <row r="1" spans="1:6" s="135" customFormat="1" ht="35.25" customHeight="1" x14ac:dyDescent="0.2">
      <c r="A1" s="240" t="s">
        <v>138</v>
      </c>
      <c r="B1" s="240"/>
      <c r="C1" s="240"/>
      <c r="D1" s="240"/>
      <c r="E1" s="240"/>
      <c r="F1" s="136"/>
    </row>
    <row r="2" spans="1:6" ht="15" customHeight="1" thickBot="1" x14ac:dyDescent="0.25">
      <c r="A2" s="66"/>
      <c r="B2" s="61"/>
      <c r="C2" s="65"/>
      <c r="D2" s="64"/>
      <c r="E2" s="61"/>
      <c r="F2" s="61"/>
    </row>
    <row r="3" spans="1:6" s="1" customFormat="1" ht="17.25" customHeight="1" x14ac:dyDescent="0.2">
      <c r="A3" s="232" t="s">
        <v>440</v>
      </c>
      <c r="B3" s="236" t="s">
        <v>33</v>
      </c>
      <c r="C3" s="271"/>
      <c r="D3" s="134" t="s">
        <v>31</v>
      </c>
      <c r="E3" s="274" t="s">
        <v>83</v>
      </c>
      <c r="F3" s="62"/>
    </row>
    <row r="4" spans="1:6" s="1" customFormat="1" ht="66.75" customHeight="1" thickBot="1" x14ac:dyDescent="0.25">
      <c r="A4" s="233"/>
      <c r="B4" s="272"/>
      <c r="C4" s="273"/>
      <c r="D4" s="133" t="s">
        <v>41</v>
      </c>
      <c r="E4" s="275"/>
      <c r="F4" s="61"/>
    </row>
    <row r="5" spans="1:6" s="40" customFormat="1" ht="15" customHeight="1" x14ac:dyDescent="0.2">
      <c r="A5" s="73" t="s">
        <v>136</v>
      </c>
      <c r="B5" s="276" t="s">
        <v>135</v>
      </c>
      <c r="C5" s="277"/>
      <c r="D5" s="119">
        <v>3700</v>
      </c>
      <c r="E5" s="131" t="s">
        <v>134</v>
      </c>
      <c r="F5" s="42"/>
    </row>
    <row r="6" spans="1:6" s="40" customFormat="1" ht="15" customHeight="1" x14ac:dyDescent="0.2">
      <c r="A6" s="73" t="s">
        <v>133</v>
      </c>
      <c r="B6" s="280" t="s">
        <v>132</v>
      </c>
      <c r="C6" s="280"/>
      <c r="D6" s="119">
        <v>5200</v>
      </c>
      <c r="E6" s="131" t="s">
        <v>131</v>
      </c>
      <c r="F6" s="42"/>
    </row>
    <row r="7" spans="1:6" s="40" customFormat="1" ht="15" customHeight="1" x14ac:dyDescent="0.2">
      <c r="A7" s="73" t="s">
        <v>130</v>
      </c>
      <c r="B7" s="278" t="s">
        <v>129</v>
      </c>
      <c r="C7" s="279"/>
      <c r="D7" s="119">
        <v>2500</v>
      </c>
      <c r="E7" s="131" t="s">
        <v>128</v>
      </c>
      <c r="F7" s="42"/>
    </row>
    <row r="8" spans="1:6" s="40" customFormat="1" ht="15" customHeight="1" x14ac:dyDescent="0.2">
      <c r="A8" s="73" t="s">
        <v>127</v>
      </c>
      <c r="B8" s="278" t="s">
        <v>126</v>
      </c>
      <c r="C8" s="279"/>
      <c r="D8" s="119">
        <v>13300</v>
      </c>
      <c r="E8" s="131" t="s">
        <v>125</v>
      </c>
      <c r="F8" s="42"/>
    </row>
    <row r="9" spans="1:6" s="40" customFormat="1" ht="15" customHeight="1" x14ac:dyDescent="0.2">
      <c r="A9" s="73" t="s">
        <v>73</v>
      </c>
      <c r="B9" s="278" t="s">
        <v>72</v>
      </c>
      <c r="C9" s="279"/>
      <c r="D9" s="119">
        <v>4200</v>
      </c>
      <c r="E9" s="131" t="s">
        <v>124</v>
      </c>
      <c r="F9" s="42"/>
    </row>
    <row r="10" spans="1:6" s="40" customFormat="1" ht="15" customHeight="1" x14ac:dyDescent="0.2">
      <c r="A10" s="73" t="s">
        <v>123</v>
      </c>
      <c r="B10" s="278" t="s">
        <v>137</v>
      </c>
      <c r="C10" s="279"/>
      <c r="D10" s="119">
        <v>6400</v>
      </c>
      <c r="E10" s="131" t="s">
        <v>121</v>
      </c>
      <c r="F10" s="42"/>
    </row>
    <row r="11" spans="1:6" s="40" customFormat="1" ht="15" customHeight="1" x14ac:dyDescent="0.2">
      <c r="A11" s="73" t="s">
        <v>120</v>
      </c>
      <c r="B11" s="278" t="s">
        <v>119</v>
      </c>
      <c r="C11" s="279"/>
      <c r="D11" s="119">
        <v>5900</v>
      </c>
      <c r="E11" s="131" t="s">
        <v>118</v>
      </c>
      <c r="F11" s="42"/>
    </row>
    <row r="12" spans="1:6" s="40" customFormat="1" ht="15" customHeight="1" x14ac:dyDescent="0.2">
      <c r="A12" s="73" t="s">
        <v>117</v>
      </c>
      <c r="B12" s="278" t="s">
        <v>116</v>
      </c>
      <c r="C12" s="279"/>
      <c r="D12" s="119">
        <v>6400</v>
      </c>
      <c r="E12" s="131" t="s">
        <v>115</v>
      </c>
      <c r="F12" s="42"/>
    </row>
    <row r="13" spans="1:6" s="40" customFormat="1" ht="15" customHeight="1" x14ac:dyDescent="0.2">
      <c r="A13" s="73" t="s">
        <v>114</v>
      </c>
      <c r="B13" s="278" t="s">
        <v>113</v>
      </c>
      <c r="C13" s="279"/>
      <c r="D13" s="119">
        <v>8400</v>
      </c>
      <c r="E13" s="131" t="s">
        <v>112</v>
      </c>
      <c r="F13" s="42"/>
    </row>
    <row r="14" spans="1:6" s="40" customFormat="1" ht="15" customHeight="1" x14ac:dyDescent="0.2">
      <c r="A14" s="73" t="s">
        <v>111</v>
      </c>
      <c r="B14" s="278" t="s">
        <v>110</v>
      </c>
      <c r="C14" s="279"/>
      <c r="D14" s="119">
        <v>1500</v>
      </c>
      <c r="E14" s="131" t="s">
        <v>109</v>
      </c>
      <c r="F14" s="42"/>
    </row>
    <row r="15" spans="1:6" s="40" customFormat="1" ht="15" customHeight="1" x14ac:dyDescent="0.2">
      <c r="A15" s="73" t="s">
        <v>108</v>
      </c>
      <c r="B15" s="278" t="s">
        <v>107</v>
      </c>
      <c r="C15" s="279"/>
      <c r="D15" s="119">
        <v>3400</v>
      </c>
      <c r="E15" s="131" t="s">
        <v>106</v>
      </c>
      <c r="F15" s="42"/>
    </row>
    <row r="16" spans="1:6" s="40" customFormat="1" ht="15" customHeight="1" x14ac:dyDescent="0.2">
      <c r="A16" s="73" t="s">
        <v>105</v>
      </c>
      <c r="B16" s="278" t="s">
        <v>104</v>
      </c>
      <c r="C16" s="279"/>
      <c r="D16" s="119">
        <v>1200</v>
      </c>
      <c r="E16" s="131" t="s">
        <v>103</v>
      </c>
      <c r="F16" s="42"/>
    </row>
    <row r="17" spans="1:6" s="40" customFormat="1" ht="15" customHeight="1" x14ac:dyDescent="0.2">
      <c r="A17" s="73" t="s">
        <v>78</v>
      </c>
      <c r="B17" s="278" t="s">
        <v>77</v>
      </c>
      <c r="C17" s="279"/>
      <c r="D17" s="119">
        <v>2700</v>
      </c>
      <c r="E17" s="131" t="s">
        <v>75</v>
      </c>
      <c r="F17" s="42"/>
    </row>
    <row r="18" spans="1:6" s="40" customFormat="1" ht="15" customHeight="1" x14ac:dyDescent="0.2">
      <c r="A18" s="73" t="s">
        <v>102</v>
      </c>
      <c r="B18" s="278" t="s">
        <v>101</v>
      </c>
      <c r="C18" s="279"/>
      <c r="D18" s="119">
        <v>2400</v>
      </c>
      <c r="E18" s="131" t="s">
        <v>100</v>
      </c>
      <c r="F18" s="42"/>
    </row>
    <row r="19" spans="1:6" s="40" customFormat="1" ht="15" customHeight="1" x14ac:dyDescent="0.2">
      <c r="A19" s="73" t="s">
        <v>99</v>
      </c>
      <c r="B19" s="278" t="s">
        <v>98</v>
      </c>
      <c r="C19" s="279"/>
      <c r="D19" s="119">
        <v>3400</v>
      </c>
      <c r="E19" s="131" t="s">
        <v>97</v>
      </c>
      <c r="F19" s="42"/>
    </row>
    <row r="20" spans="1:6" s="40" customFormat="1" ht="15" customHeight="1" x14ac:dyDescent="0.2">
      <c r="A20" s="132" t="s">
        <v>96</v>
      </c>
      <c r="B20" s="281" t="s">
        <v>95</v>
      </c>
      <c r="C20" s="282"/>
      <c r="D20" s="119">
        <v>2500</v>
      </c>
      <c r="E20" s="131" t="s">
        <v>94</v>
      </c>
      <c r="F20" s="42"/>
    </row>
    <row r="21" spans="1:6" s="40" customFormat="1" ht="15" customHeight="1" x14ac:dyDescent="0.2">
      <c r="A21" s="73" t="s">
        <v>93</v>
      </c>
      <c r="B21" s="278" t="s">
        <v>92</v>
      </c>
      <c r="C21" s="279"/>
      <c r="D21" s="119">
        <v>1400</v>
      </c>
      <c r="E21" s="131" t="s">
        <v>91</v>
      </c>
      <c r="F21" s="42"/>
    </row>
    <row r="22" spans="1:6" s="40" customFormat="1" ht="15" customHeight="1" x14ac:dyDescent="0.2">
      <c r="A22" s="73" t="s">
        <v>90</v>
      </c>
      <c r="B22" s="278" t="s">
        <v>89</v>
      </c>
      <c r="C22" s="279"/>
      <c r="D22" s="119">
        <v>8600</v>
      </c>
      <c r="E22" s="131" t="s">
        <v>88</v>
      </c>
      <c r="F22" s="42"/>
    </row>
    <row r="23" spans="1:6" s="40" customFormat="1" ht="15" customHeight="1" x14ac:dyDescent="0.2">
      <c r="A23" s="73" t="s">
        <v>82</v>
      </c>
      <c r="B23" s="278" t="s">
        <v>81</v>
      </c>
      <c r="C23" s="279"/>
      <c r="D23" s="119">
        <v>4000</v>
      </c>
      <c r="E23" s="131" t="s">
        <v>79</v>
      </c>
      <c r="F23" s="42"/>
    </row>
    <row r="24" spans="1:6" s="40" customFormat="1" ht="15.75" customHeight="1" thickBot="1" x14ac:dyDescent="0.25">
      <c r="A24" s="73" t="s">
        <v>87</v>
      </c>
      <c r="B24" s="278" t="s">
        <v>86</v>
      </c>
      <c r="C24" s="279"/>
      <c r="D24" s="119">
        <v>3900</v>
      </c>
      <c r="E24" s="131" t="s">
        <v>84</v>
      </c>
      <c r="F24" s="42"/>
    </row>
    <row r="25" spans="1:6" s="40" customFormat="1" ht="16.5" customHeight="1" thickBot="1" x14ac:dyDescent="0.25">
      <c r="A25" s="223" t="s">
        <v>22</v>
      </c>
      <c r="B25" s="224"/>
      <c r="C25" s="224"/>
      <c r="D25" s="130">
        <f>SUM(D5:D24)</f>
        <v>91000</v>
      </c>
      <c r="E25" s="116"/>
      <c r="F25" s="42"/>
    </row>
    <row r="26" spans="1:6" s="1" customFormat="1" ht="16.5" customHeight="1" thickBot="1" x14ac:dyDescent="0.25">
      <c r="A26" s="103" t="s">
        <v>40</v>
      </c>
      <c r="B26" s="102"/>
      <c r="C26" s="101"/>
      <c r="D26" s="129"/>
      <c r="E26" s="128"/>
      <c r="F26" s="85"/>
    </row>
    <row r="27" spans="1:6" s="1" customFormat="1" ht="17.25" customHeight="1" x14ac:dyDescent="0.2">
      <c r="A27" s="232" t="s">
        <v>440</v>
      </c>
      <c r="B27" s="234" t="s">
        <v>33</v>
      </c>
      <c r="C27" s="238" t="s">
        <v>32</v>
      </c>
      <c r="D27" s="127" t="s">
        <v>31</v>
      </c>
      <c r="E27" s="274" t="s">
        <v>83</v>
      </c>
      <c r="F27" s="85"/>
    </row>
    <row r="28" spans="1:6" s="1" customFormat="1" ht="66.75" customHeight="1" thickBot="1" x14ac:dyDescent="0.25">
      <c r="A28" s="233"/>
      <c r="B28" s="235"/>
      <c r="C28" s="239"/>
      <c r="D28" s="126" t="s">
        <v>39</v>
      </c>
      <c r="E28" s="275"/>
      <c r="F28" s="85"/>
    </row>
    <row r="29" spans="1:6" s="40" customFormat="1" ht="15" customHeight="1" x14ac:dyDescent="0.2">
      <c r="A29" s="219" t="s">
        <v>136</v>
      </c>
      <c r="B29" s="221" t="s">
        <v>135</v>
      </c>
      <c r="C29" s="31" t="s">
        <v>85</v>
      </c>
      <c r="D29" s="124">
        <v>2600</v>
      </c>
      <c r="E29" s="283" t="s">
        <v>134</v>
      </c>
      <c r="F29" s="41"/>
    </row>
    <row r="30" spans="1:6" s="40" customFormat="1" ht="15" customHeight="1" x14ac:dyDescent="0.2">
      <c r="A30" s="260"/>
      <c r="B30" s="228"/>
      <c r="C30" s="31" t="s">
        <v>34</v>
      </c>
      <c r="D30" s="124">
        <v>1100</v>
      </c>
      <c r="E30" s="284"/>
      <c r="F30" s="41"/>
    </row>
    <row r="31" spans="1:6" s="40" customFormat="1" ht="15" customHeight="1" x14ac:dyDescent="0.2">
      <c r="A31" s="248" t="s">
        <v>133</v>
      </c>
      <c r="B31" s="250" t="s">
        <v>132</v>
      </c>
      <c r="C31" s="31" t="s">
        <v>85</v>
      </c>
      <c r="D31" s="124">
        <v>5000</v>
      </c>
      <c r="E31" s="285" t="s">
        <v>131</v>
      </c>
      <c r="F31" s="41"/>
    </row>
    <row r="32" spans="1:6" s="40" customFormat="1" ht="15" customHeight="1" x14ac:dyDescent="0.2">
      <c r="A32" s="260"/>
      <c r="B32" s="228"/>
      <c r="C32" s="31" t="s">
        <v>34</v>
      </c>
      <c r="D32" s="124">
        <v>200</v>
      </c>
      <c r="E32" s="284"/>
      <c r="F32" s="41"/>
    </row>
    <row r="33" spans="1:6" s="40" customFormat="1" ht="15" customHeight="1" x14ac:dyDescent="0.2">
      <c r="A33" s="248" t="s">
        <v>130</v>
      </c>
      <c r="B33" s="250" t="s">
        <v>129</v>
      </c>
      <c r="C33" s="31" t="s">
        <v>85</v>
      </c>
      <c r="D33" s="124">
        <v>800</v>
      </c>
      <c r="E33" s="285" t="s">
        <v>128</v>
      </c>
      <c r="F33" s="41"/>
    </row>
    <row r="34" spans="1:6" s="40" customFormat="1" ht="15" customHeight="1" x14ac:dyDescent="0.2">
      <c r="A34" s="260"/>
      <c r="B34" s="228"/>
      <c r="C34" s="31" t="s">
        <v>34</v>
      </c>
      <c r="D34" s="124">
        <v>1700</v>
      </c>
      <c r="E34" s="284"/>
      <c r="F34" s="41"/>
    </row>
    <row r="35" spans="1:6" s="40" customFormat="1" ht="15" customHeight="1" x14ac:dyDescent="0.2">
      <c r="A35" s="248" t="s">
        <v>127</v>
      </c>
      <c r="B35" s="250" t="s">
        <v>126</v>
      </c>
      <c r="C35" s="31" t="s">
        <v>85</v>
      </c>
      <c r="D35" s="124">
        <v>8000</v>
      </c>
      <c r="E35" s="285" t="s">
        <v>125</v>
      </c>
      <c r="F35" s="41"/>
    </row>
    <row r="36" spans="1:6" s="40" customFormat="1" ht="15" customHeight="1" x14ac:dyDescent="0.2">
      <c r="A36" s="220"/>
      <c r="B36" s="222"/>
      <c r="C36" s="31" t="s">
        <v>34</v>
      </c>
      <c r="D36" s="124">
        <v>5300</v>
      </c>
      <c r="E36" s="286"/>
      <c r="F36" s="41"/>
    </row>
    <row r="37" spans="1:6" s="40" customFormat="1" ht="15" customHeight="1" x14ac:dyDescent="0.2">
      <c r="A37" s="248" t="s">
        <v>73</v>
      </c>
      <c r="B37" s="250" t="s">
        <v>72</v>
      </c>
      <c r="C37" s="31" t="s">
        <v>85</v>
      </c>
      <c r="D37" s="124">
        <v>4100</v>
      </c>
      <c r="E37" s="285" t="s">
        <v>124</v>
      </c>
      <c r="F37" s="41"/>
    </row>
    <row r="38" spans="1:6" s="40" customFormat="1" ht="15" customHeight="1" x14ac:dyDescent="0.2">
      <c r="A38" s="260"/>
      <c r="B38" s="228"/>
      <c r="C38" s="31" t="s">
        <v>34</v>
      </c>
      <c r="D38" s="124">
        <v>100</v>
      </c>
      <c r="E38" s="284"/>
      <c r="F38" s="41"/>
    </row>
    <row r="39" spans="1:6" s="40" customFormat="1" ht="15" customHeight="1" x14ac:dyDescent="0.2">
      <c r="A39" s="248" t="s">
        <v>123</v>
      </c>
      <c r="B39" s="250" t="s">
        <v>122</v>
      </c>
      <c r="C39" s="31" t="s">
        <v>85</v>
      </c>
      <c r="D39" s="124">
        <v>4300</v>
      </c>
      <c r="E39" s="285" t="s">
        <v>121</v>
      </c>
      <c r="F39" s="41"/>
    </row>
    <row r="40" spans="1:6" s="40" customFormat="1" ht="15" customHeight="1" x14ac:dyDescent="0.2">
      <c r="A40" s="260"/>
      <c r="B40" s="228"/>
      <c r="C40" s="31" t="s">
        <v>34</v>
      </c>
      <c r="D40" s="124">
        <v>2100</v>
      </c>
      <c r="E40" s="284"/>
      <c r="F40" s="41"/>
    </row>
    <row r="41" spans="1:6" s="40" customFormat="1" ht="15" customHeight="1" x14ac:dyDescent="0.2">
      <c r="A41" s="248" t="s">
        <v>120</v>
      </c>
      <c r="B41" s="250" t="s">
        <v>119</v>
      </c>
      <c r="C41" s="31" t="s">
        <v>85</v>
      </c>
      <c r="D41" s="124">
        <v>3800</v>
      </c>
      <c r="E41" s="285" t="s">
        <v>118</v>
      </c>
      <c r="F41" s="41"/>
    </row>
    <row r="42" spans="1:6" s="40" customFormat="1" ht="15" customHeight="1" x14ac:dyDescent="0.2">
      <c r="A42" s="260"/>
      <c r="B42" s="228"/>
      <c r="C42" s="31" t="s">
        <v>34</v>
      </c>
      <c r="D42" s="124">
        <v>2100</v>
      </c>
      <c r="E42" s="284"/>
      <c r="F42" s="41"/>
    </row>
    <row r="43" spans="1:6" s="40" customFormat="1" ht="15" customHeight="1" x14ac:dyDescent="0.2">
      <c r="A43" s="248" t="s">
        <v>117</v>
      </c>
      <c r="B43" s="250" t="s">
        <v>116</v>
      </c>
      <c r="C43" s="31" t="s">
        <v>85</v>
      </c>
      <c r="D43" s="124">
        <v>4900</v>
      </c>
      <c r="E43" s="285" t="s">
        <v>115</v>
      </c>
      <c r="F43" s="41"/>
    </row>
    <row r="44" spans="1:6" s="40" customFormat="1" ht="15" customHeight="1" x14ac:dyDescent="0.2">
      <c r="A44" s="260"/>
      <c r="B44" s="228"/>
      <c r="C44" s="31" t="s">
        <v>34</v>
      </c>
      <c r="D44" s="124">
        <v>1500</v>
      </c>
      <c r="E44" s="284"/>
      <c r="F44" s="41"/>
    </row>
    <row r="45" spans="1:6" s="40" customFormat="1" ht="15" customHeight="1" x14ac:dyDescent="0.2">
      <c r="A45" s="248" t="s">
        <v>114</v>
      </c>
      <c r="B45" s="250" t="s">
        <v>113</v>
      </c>
      <c r="C45" s="31" t="s">
        <v>85</v>
      </c>
      <c r="D45" s="124">
        <v>7500</v>
      </c>
      <c r="E45" s="285" t="s">
        <v>112</v>
      </c>
      <c r="F45" s="41"/>
    </row>
    <row r="46" spans="1:6" s="40" customFormat="1" ht="15" customHeight="1" x14ac:dyDescent="0.2">
      <c r="A46" s="260"/>
      <c r="B46" s="228"/>
      <c r="C46" s="31" t="s">
        <v>34</v>
      </c>
      <c r="D46" s="124">
        <v>900</v>
      </c>
      <c r="E46" s="284"/>
      <c r="F46" s="41"/>
    </row>
    <row r="47" spans="1:6" s="40" customFormat="1" ht="15" customHeight="1" x14ac:dyDescent="0.2">
      <c r="A47" s="248" t="s">
        <v>111</v>
      </c>
      <c r="B47" s="250" t="s">
        <v>110</v>
      </c>
      <c r="C47" s="31" t="s">
        <v>85</v>
      </c>
      <c r="D47" s="124">
        <v>400</v>
      </c>
      <c r="E47" s="285" t="s">
        <v>109</v>
      </c>
      <c r="F47" s="41"/>
    </row>
    <row r="48" spans="1:6" s="40" customFormat="1" ht="15" customHeight="1" x14ac:dyDescent="0.2">
      <c r="A48" s="260"/>
      <c r="B48" s="228"/>
      <c r="C48" s="31" t="s">
        <v>34</v>
      </c>
      <c r="D48" s="124">
        <v>1100</v>
      </c>
      <c r="E48" s="284"/>
      <c r="F48" s="41"/>
    </row>
    <row r="49" spans="1:6" s="40" customFormat="1" ht="15" customHeight="1" x14ac:dyDescent="0.2">
      <c r="A49" s="248" t="s">
        <v>108</v>
      </c>
      <c r="B49" s="250" t="s">
        <v>107</v>
      </c>
      <c r="C49" s="31" t="s">
        <v>85</v>
      </c>
      <c r="D49" s="124">
        <v>3000</v>
      </c>
      <c r="E49" s="285" t="s">
        <v>106</v>
      </c>
      <c r="F49" s="41"/>
    </row>
    <row r="50" spans="1:6" s="40" customFormat="1" ht="15" customHeight="1" x14ac:dyDescent="0.2">
      <c r="A50" s="260"/>
      <c r="B50" s="228"/>
      <c r="C50" s="31" t="s">
        <v>34</v>
      </c>
      <c r="D50" s="124">
        <v>400</v>
      </c>
      <c r="E50" s="284"/>
      <c r="F50" s="41"/>
    </row>
    <row r="51" spans="1:6" s="40" customFormat="1" ht="15" customHeight="1" x14ac:dyDescent="0.2">
      <c r="A51" s="248" t="s">
        <v>105</v>
      </c>
      <c r="B51" s="250" t="s">
        <v>104</v>
      </c>
      <c r="C51" s="31" t="s">
        <v>85</v>
      </c>
      <c r="D51" s="124">
        <v>800</v>
      </c>
      <c r="E51" s="285" t="s">
        <v>103</v>
      </c>
      <c r="F51" s="41"/>
    </row>
    <row r="52" spans="1:6" s="40" customFormat="1" ht="15" customHeight="1" x14ac:dyDescent="0.2">
      <c r="A52" s="260"/>
      <c r="B52" s="228"/>
      <c r="C52" s="27" t="s">
        <v>34</v>
      </c>
      <c r="D52" s="124">
        <v>400</v>
      </c>
      <c r="E52" s="284"/>
      <c r="F52" s="41"/>
    </row>
    <row r="53" spans="1:6" s="40" customFormat="1" ht="15" customHeight="1" x14ac:dyDescent="0.2">
      <c r="A53" s="248" t="s">
        <v>78</v>
      </c>
      <c r="B53" s="250" t="s">
        <v>77</v>
      </c>
      <c r="C53" s="27" t="s">
        <v>85</v>
      </c>
      <c r="D53" s="124">
        <v>200</v>
      </c>
      <c r="E53" s="285" t="s">
        <v>75</v>
      </c>
      <c r="F53" s="41"/>
    </row>
    <row r="54" spans="1:6" s="40" customFormat="1" ht="15" customHeight="1" x14ac:dyDescent="0.2">
      <c r="A54" s="260"/>
      <c r="B54" s="228"/>
      <c r="C54" s="29" t="s">
        <v>34</v>
      </c>
      <c r="D54" s="124">
        <v>2500</v>
      </c>
      <c r="E54" s="284"/>
      <c r="F54" s="41"/>
    </row>
    <row r="55" spans="1:6" s="40" customFormat="1" ht="15" customHeight="1" x14ac:dyDescent="0.2">
      <c r="A55" s="248" t="s">
        <v>102</v>
      </c>
      <c r="B55" s="250" t="s">
        <v>101</v>
      </c>
      <c r="C55" s="27" t="s">
        <v>85</v>
      </c>
      <c r="D55" s="125">
        <v>1600</v>
      </c>
      <c r="E55" s="285" t="s">
        <v>100</v>
      </c>
      <c r="F55" s="41"/>
    </row>
    <row r="56" spans="1:6" s="40" customFormat="1" ht="15" customHeight="1" x14ac:dyDescent="0.2">
      <c r="A56" s="260"/>
      <c r="B56" s="228"/>
      <c r="C56" s="27" t="s">
        <v>34</v>
      </c>
      <c r="D56" s="124">
        <v>800</v>
      </c>
      <c r="E56" s="284"/>
      <c r="F56" s="41"/>
    </row>
    <row r="57" spans="1:6" s="40" customFormat="1" ht="15" customHeight="1" x14ac:dyDescent="0.2">
      <c r="A57" s="248" t="s">
        <v>99</v>
      </c>
      <c r="B57" s="250" t="s">
        <v>98</v>
      </c>
      <c r="C57" s="27" t="s">
        <v>85</v>
      </c>
      <c r="D57" s="124">
        <v>2300</v>
      </c>
      <c r="E57" s="285" t="s">
        <v>97</v>
      </c>
      <c r="F57" s="41"/>
    </row>
    <row r="58" spans="1:6" s="40" customFormat="1" ht="15" customHeight="1" x14ac:dyDescent="0.2">
      <c r="A58" s="260"/>
      <c r="B58" s="228"/>
      <c r="C58" s="29" t="s">
        <v>34</v>
      </c>
      <c r="D58" s="124">
        <v>1100</v>
      </c>
      <c r="E58" s="284"/>
      <c r="F58" s="41"/>
    </row>
    <row r="59" spans="1:6" s="40" customFormat="1" ht="15" customHeight="1" x14ac:dyDescent="0.2">
      <c r="A59" s="248" t="s">
        <v>96</v>
      </c>
      <c r="B59" s="250" t="s">
        <v>95</v>
      </c>
      <c r="C59" s="27" t="s">
        <v>85</v>
      </c>
      <c r="D59" s="124">
        <v>1000</v>
      </c>
      <c r="E59" s="285" t="s">
        <v>94</v>
      </c>
      <c r="F59" s="41"/>
    </row>
    <row r="60" spans="1:6" s="40" customFormat="1" ht="15" customHeight="1" x14ac:dyDescent="0.2">
      <c r="A60" s="260"/>
      <c r="B60" s="228"/>
      <c r="C60" s="29" t="s">
        <v>34</v>
      </c>
      <c r="D60" s="124">
        <v>1500</v>
      </c>
      <c r="E60" s="284"/>
      <c r="F60" s="41"/>
    </row>
    <row r="61" spans="1:6" s="40" customFormat="1" ht="15" customHeight="1" x14ac:dyDescent="0.2">
      <c r="A61" s="248" t="s">
        <v>93</v>
      </c>
      <c r="B61" s="250" t="s">
        <v>92</v>
      </c>
      <c r="C61" s="27" t="s">
        <v>85</v>
      </c>
      <c r="D61" s="124">
        <v>1100</v>
      </c>
      <c r="E61" s="285" t="s">
        <v>91</v>
      </c>
      <c r="F61" s="41"/>
    </row>
    <row r="62" spans="1:6" s="40" customFormat="1" ht="15" customHeight="1" x14ac:dyDescent="0.2">
      <c r="A62" s="260"/>
      <c r="B62" s="228"/>
      <c r="C62" s="29" t="s">
        <v>34</v>
      </c>
      <c r="D62" s="124">
        <v>300</v>
      </c>
      <c r="E62" s="284"/>
      <c r="F62" s="41"/>
    </row>
    <row r="63" spans="1:6" s="40" customFormat="1" ht="15" customHeight="1" x14ac:dyDescent="0.2">
      <c r="A63" s="248" t="s">
        <v>90</v>
      </c>
      <c r="B63" s="250" t="s">
        <v>89</v>
      </c>
      <c r="C63" s="27" t="s">
        <v>85</v>
      </c>
      <c r="D63" s="124">
        <v>8200</v>
      </c>
      <c r="E63" s="285" t="s">
        <v>88</v>
      </c>
      <c r="F63" s="41"/>
    </row>
    <row r="64" spans="1:6" s="40" customFormat="1" ht="15" customHeight="1" x14ac:dyDescent="0.2">
      <c r="A64" s="260"/>
      <c r="B64" s="228"/>
      <c r="C64" s="29" t="s">
        <v>34</v>
      </c>
      <c r="D64" s="124">
        <v>400</v>
      </c>
      <c r="E64" s="284"/>
      <c r="F64" s="41"/>
    </row>
    <row r="65" spans="1:6" s="40" customFormat="1" ht="15" customHeight="1" x14ac:dyDescent="0.2">
      <c r="A65" s="248" t="s">
        <v>82</v>
      </c>
      <c r="B65" s="250" t="s">
        <v>81</v>
      </c>
      <c r="C65" s="27" t="s">
        <v>85</v>
      </c>
      <c r="D65" s="124">
        <v>1100</v>
      </c>
      <c r="E65" s="285" t="s">
        <v>79</v>
      </c>
      <c r="F65" s="41"/>
    </row>
    <row r="66" spans="1:6" s="40" customFormat="1" ht="15" customHeight="1" x14ac:dyDescent="0.2">
      <c r="A66" s="260"/>
      <c r="B66" s="228"/>
      <c r="C66" s="29" t="s">
        <v>34</v>
      </c>
      <c r="D66" s="124">
        <v>2900</v>
      </c>
      <c r="E66" s="284"/>
      <c r="F66" s="41"/>
    </row>
    <row r="67" spans="1:6" s="40" customFormat="1" ht="15" customHeight="1" x14ac:dyDescent="0.2">
      <c r="A67" s="248" t="s">
        <v>87</v>
      </c>
      <c r="B67" s="250" t="s">
        <v>86</v>
      </c>
      <c r="C67" s="27" t="s">
        <v>85</v>
      </c>
      <c r="D67" s="124">
        <v>2300</v>
      </c>
      <c r="E67" s="285" t="s">
        <v>84</v>
      </c>
      <c r="F67" s="41"/>
    </row>
    <row r="68" spans="1:6" s="40" customFormat="1" ht="15.75" customHeight="1" thickBot="1" x14ac:dyDescent="0.25">
      <c r="A68" s="260"/>
      <c r="B68" s="228"/>
      <c r="C68" s="29" t="s">
        <v>34</v>
      </c>
      <c r="D68" s="124">
        <v>1600</v>
      </c>
      <c r="E68" s="284"/>
      <c r="F68" s="41"/>
    </row>
    <row r="69" spans="1:6" s="40" customFormat="1" ht="16.5" customHeight="1" thickBot="1" x14ac:dyDescent="0.25">
      <c r="A69" s="229" t="s">
        <v>22</v>
      </c>
      <c r="B69" s="230"/>
      <c r="C69" s="231"/>
      <c r="D69" s="123">
        <f>SUM(D29:D68)</f>
        <v>91000</v>
      </c>
      <c r="E69" s="116"/>
      <c r="F69" s="41"/>
    </row>
    <row r="70" spans="1:6" s="1" customFormat="1" x14ac:dyDescent="0.2">
      <c r="A70" s="22"/>
      <c r="B70" s="21"/>
      <c r="C70" s="21"/>
      <c r="D70" s="95"/>
      <c r="E70" s="21"/>
      <c r="F70" s="21"/>
    </row>
    <row r="71" spans="1:6" s="1" customFormat="1" ht="13.5" thickBot="1" x14ac:dyDescent="0.25">
      <c r="A71" s="22"/>
      <c r="B71" s="21"/>
      <c r="C71" s="21"/>
      <c r="D71" s="95"/>
      <c r="E71" s="21"/>
      <c r="F71" s="21"/>
    </row>
    <row r="72" spans="1:6" s="1" customFormat="1" ht="17.25" customHeight="1" x14ac:dyDescent="0.2">
      <c r="A72" s="232" t="s">
        <v>440</v>
      </c>
      <c r="B72" s="252" t="s">
        <v>33</v>
      </c>
      <c r="C72" s="236" t="s">
        <v>32</v>
      </c>
      <c r="D72" s="122" t="s">
        <v>31</v>
      </c>
      <c r="E72" s="274" t="s">
        <v>83</v>
      </c>
      <c r="F72" s="18"/>
    </row>
    <row r="73" spans="1:6" s="1" customFormat="1" ht="66.75" customHeight="1" thickBot="1" x14ac:dyDescent="0.25">
      <c r="A73" s="233"/>
      <c r="B73" s="253"/>
      <c r="C73" s="237"/>
      <c r="D73" s="121" t="s">
        <v>46</v>
      </c>
      <c r="E73" s="275"/>
      <c r="F73" s="18"/>
    </row>
    <row r="74" spans="1:6" s="40" customFormat="1" ht="15" customHeight="1" x14ac:dyDescent="0.2">
      <c r="A74" s="73" t="s">
        <v>82</v>
      </c>
      <c r="B74" s="72" t="s">
        <v>81</v>
      </c>
      <c r="C74" s="71" t="s">
        <v>80</v>
      </c>
      <c r="D74" s="119">
        <v>500</v>
      </c>
      <c r="E74" s="120" t="s">
        <v>79</v>
      </c>
      <c r="F74" s="42"/>
    </row>
    <row r="75" spans="1:6" s="40" customFormat="1" ht="28.5" customHeight="1" thickBot="1" x14ac:dyDescent="0.25">
      <c r="A75" s="73" t="s">
        <v>78</v>
      </c>
      <c r="B75" s="72" t="s">
        <v>77</v>
      </c>
      <c r="C75" s="25" t="s">
        <v>76</v>
      </c>
      <c r="D75" s="119">
        <v>4800</v>
      </c>
      <c r="E75" s="118" t="s">
        <v>75</v>
      </c>
      <c r="F75" s="42"/>
    </row>
    <row r="76" spans="1:6" s="40" customFormat="1" ht="16.5" customHeight="1" thickBot="1" x14ac:dyDescent="0.25">
      <c r="A76" s="223" t="s">
        <v>22</v>
      </c>
      <c r="B76" s="224"/>
      <c r="C76" s="224"/>
      <c r="D76" s="117">
        <f>SUM(D74:D75)</f>
        <v>5300</v>
      </c>
      <c r="E76" s="116"/>
      <c r="F76" s="42"/>
    </row>
    <row r="77" spans="1:6" s="111" customFormat="1" ht="10.5" x14ac:dyDescent="0.15">
      <c r="A77" s="115"/>
      <c r="B77" s="114"/>
      <c r="C77" s="113"/>
      <c r="D77" s="113"/>
      <c r="E77" s="112"/>
      <c r="F77" s="112"/>
    </row>
    <row r="78" spans="1:6" s="111" customFormat="1" ht="10.5" x14ac:dyDescent="0.15">
      <c r="A78" s="115"/>
      <c r="B78" s="114"/>
      <c r="C78" s="113"/>
      <c r="D78" s="113"/>
      <c r="E78" s="112"/>
      <c r="F78" s="112"/>
    </row>
    <row r="79" spans="1:6" s="111" customFormat="1" ht="10.5" x14ac:dyDescent="0.15"/>
    <row r="80" spans="1:6" s="111" customFormat="1" ht="10.5" x14ac:dyDescent="0.15"/>
    <row r="81" s="111" customFormat="1" ht="10.5" x14ac:dyDescent="0.15"/>
    <row r="82" s="111" customFormat="1" ht="10.5" x14ac:dyDescent="0.15"/>
    <row r="83" s="111" customFormat="1" ht="10.5" x14ac:dyDescent="0.15"/>
    <row r="84" s="111" customFormat="1" ht="10.5" x14ac:dyDescent="0.15"/>
    <row r="85" s="111" customFormat="1" ht="10.5" x14ac:dyDescent="0.15"/>
    <row r="86" s="111" customFormat="1" ht="10.5" x14ac:dyDescent="0.15"/>
  </sheetData>
  <mergeCells count="95">
    <mergeCell ref="B23:C23"/>
    <mergeCell ref="B24:C24"/>
    <mergeCell ref="A25:C25"/>
    <mergeCell ref="A76:C76"/>
    <mergeCell ref="B9:C9"/>
    <mergeCell ref="A72:A73"/>
    <mergeCell ref="B72:B73"/>
    <mergeCell ref="C72:C73"/>
    <mergeCell ref="A61:A62"/>
    <mergeCell ref="B61:B62"/>
    <mergeCell ref="A53:A54"/>
    <mergeCell ref="B53:B54"/>
    <mergeCell ref="A45:A46"/>
    <mergeCell ref="B13:C13"/>
    <mergeCell ref="B14:C14"/>
    <mergeCell ref="B15:C15"/>
    <mergeCell ref="E72:E73"/>
    <mergeCell ref="A69:C69"/>
    <mergeCell ref="A65:A66"/>
    <mergeCell ref="B65:B66"/>
    <mergeCell ref="E65:E66"/>
    <mergeCell ref="A67:A68"/>
    <mergeCell ref="B67:B68"/>
    <mergeCell ref="E67:E68"/>
    <mergeCell ref="E61:E62"/>
    <mergeCell ref="A63:A64"/>
    <mergeCell ref="B63:B64"/>
    <mergeCell ref="E63:E64"/>
    <mergeCell ref="A57:A58"/>
    <mergeCell ref="B57:B58"/>
    <mergeCell ref="E57:E58"/>
    <mergeCell ref="A59:A60"/>
    <mergeCell ref="B59:B60"/>
    <mergeCell ref="E59:E60"/>
    <mergeCell ref="E53:E54"/>
    <mergeCell ref="A55:A56"/>
    <mergeCell ref="B55:B56"/>
    <mergeCell ref="E55:E56"/>
    <mergeCell ref="A49:A50"/>
    <mergeCell ref="B49:B50"/>
    <mergeCell ref="E49:E50"/>
    <mergeCell ref="A51:A52"/>
    <mergeCell ref="B51:B52"/>
    <mergeCell ref="E51:E52"/>
    <mergeCell ref="E45:E46"/>
    <mergeCell ref="A47:A48"/>
    <mergeCell ref="B47:B48"/>
    <mergeCell ref="E47:E48"/>
    <mergeCell ref="A41:A42"/>
    <mergeCell ref="B41:B42"/>
    <mergeCell ref="E41:E42"/>
    <mergeCell ref="A43:A44"/>
    <mergeCell ref="B43:B44"/>
    <mergeCell ref="E43:E44"/>
    <mergeCell ref="B45:B46"/>
    <mergeCell ref="E37:E38"/>
    <mergeCell ref="A39:A40"/>
    <mergeCell ref="B39:B40"/>
    <mergeCell ref="E39:E40"/>
    <mergeCell ref="A33:A34"/>
    <mergeCell ref="B33:B34"/>
    <mergeCell ref="E33:E34"/>
    <mergeCell ref="A35:A36"/>
    <mergeCell ref="B35:B36"/>
    <mergeCell ref="E35:E36"/>
    <mergeCell ref="A37:A38"/>
    <mergeCell ref="B37:B38"/>
    <mergeCell ref="E27:E28"/>
    <mergeCell ref="A29:A30"/>
    <mergeCell ref="B29:B30"/>
    <mergeCell ref="E29:E30"/>
    <mergeCell ref="A31:A32"/>
    <mergeCell ref="B31:B32"/>
    <mergeCell ref="E31:E32"/>
    <mergeCell ref="A27:A28"/>
    <mergeCell ref="B27:B28"/>
    <mergeCell ref="C27:C28"/>
    <mergeCell ref="B21:C21"/>
    <mergeCell ref="B22:C22"/>
    <mergeCell ref="B12:C12"/>
    <mergeCell ref="B6:C6"/>
    <mergeCell ref="B7:C7"/>
    <mergeCell ref="B8:C8"/>
    <mergeCell ref="B10:C10"/>
    <mergeCell ref="B11:C11"/>
    <mergeCell ref="B16:C16"/>
    <mergeCell ref="B17:C17"/>
    <mergeCell ref="B18:C18"/>
    <mergeCell ref="B19:C19"/>
    <mergeCell ref="B20:C20"/>
    <mergeCell ref="A1:E1"/>
    <mergeCell ref="A3:A4"/>
    <mergeCell ref="B3:C4"/>
    <mergeCell ref="E3:E4"/>
    <mergeCell ref="B5:C5"/>
  </mergeCells>
  <pageMargins left="0.78740157480314965" right="0.78740157480314965" top="0.98425196850393704" bottom="0.59055118110236227" header="0.51181102362204722" footer="0.31496062992125984"/>
  <pageSetup paperSize="9" scale="95" firstPageNumber="56" fitToHeight="0" orientation="landscape" useFirstPageNumber="1" r:id="rId1"/>
  <headerFooter alignWithMargins="0">
    <oddHeader>&amp;L&amp;"Tahoma,Kurzíva"&amp;9Návrh rozpočtu na rok 2018
Příloha č. 7&amp;R&amp;"Tahoma,Kurzíva"&amp;9Tabulka č. 4: Závazné ukazatele pro příspěvkové organizace v odvětví sociálních věcí na základě
smlouvy o závazku veřejné služby a vyrovnávací platbě za jeho výkon</oddHeader>
    <oddFooter>&amp;C&amp;"Tahoma,Obyčejné"&amp;P</oddFooter>
  </headerFooter>
  <rowBreaks count="1" manualBreakCount="1">
    <brk id="25" max="4" man="1"/>
  </rowBreaks>
  <ignoredErrors>
    <ignoredError sqref="A5:E26 A29:E71 B27:E28 A74:E78 B72:E7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2"/>
  <sheetViews>
    <sheetView zoomScaleNormal="100" zoomScaleSheetLayoutView="100" workbookViewId="0">
      <selection activeCell="B10" sqref="B10"/>
    </sheetView>
  </sheetViews>
  <sheetFormatPr defaultRowHeight="12.75" x14ac:dyDescent="0.2"/>
  <cols>
    <col min="1" max="1" width="10.7109375" style="137" customWidth="1"/>
    <col min="2" max="2" width="96" style="137" customWidth="1"/>
    <col min="3" max="3" width="20.5703125" style="138" customWidth="1"/>
    <col min="4" max="16384" width="9.140625" style="137"/>
  </cols>
  <sheetData>
    <row r="1" spans="1:4" s="149" customFormat="1" ht="18" customHeight="1" x14ac:dyDescent="0.2">
      <c r="A1" s="287" t="s">
        <v>377</v>
      </c>
      <c r="B1" s="287"/>
      <c r="C1" s="287"/>
      <c r="D1" s="152"/>
    </row>
    <row r="2" spans="1:4" s="149" customFormat="1" ht="15" customHeight="1" thickBot="1" x14ac:dyDescent="0.25">
      <c r="A2" s="155"/>
      <c r="B2" s="154"/>
      <c r="C2" s="153"/>
      <c r="D2" s="152"/>
    </row>
    <row r="3" spans="1:4" s="149" customFormat="1" ht="17.25" customHeight="1" x14ac:dyDescent="0.2">
      <c r="A3" s="232" t="s">
        <v>440</v>
      </c>
      <c r="B3" s="288" t="s">
        <v>33</v>
      </c>
      <c r="C3" s="151" t="s">
        <v>31</v>
      </c>
    </row>
    <row r="4" spans="1:4" s="149" customFormat="1" ht="42" customHeight="1" thickBot="1" x14ac:dyDescent="0.25">
      <c r="A4" s="233"/>
      <c r="B4" s="289"/>
      <c r="C4" s="150" t="s">
        <v>376</v>
      </c>
    </row>
    <row r="5" spans="1:4" s="146" customFormat="1" x14ac:dyDescent="0.2">
      <c r="A5" s="145">
        <v>62331639</v>
      </c>
      <c r="B5" s="148" t="s">
        <v>375</v>
      </c>
      <c r="C5" s="147">
        <v>4242</v>
      </c>
    </row>
    <row r="6" spans="1:4" s="146" customFormat="1" x14ac:dyDescent="0.2">
      <c r="A6" s="145">
        <v>62331493</v>
      </c>
      <c r="B6" s="144" t="s">
        <v>374</v>
      </c>
      <c r="C6" s="141">
        <v>3263</v>
      </c>
    </row>
    <row r="7" spans="1:4" s="146" customFormat="1" x14ac:dyDescent="0.2">
      <c r="A7" s="145">
        <v>62331558</v>
      </c>
      <c r="B7" s="144" t="s">
        <v>373</v>
      </c>
      <c r="C7" s="141">
        <v>2715</v>
      </c>
    </row>
    <row r="8" spans="1:4" s="146" customFormat="1" x14ac:dyDescent="0.2">
      <c r="A8" s="145">
        <v>62331582</v>
      </c>
      <c r="B8" s="144" t="s">
        <v>372</v>
      </c>
      <c r="C8" s="141">
        <v>3701</v>
      </c>
    </row>
    <row r="9" spans="1:4" s="146" customFormat="1" x14ac:dyDescent="0.2">
      <c r="A9" s="145">
        <v>62331795</v>
      </c>
      <c r="B9" s="144" t="s">
        <v>371</v>
      </c>
      <c r="C9" s="141">
        <v>4863</v>
      </c>
    </row>
    <row r="10" spans="1:4" s="146" customFormat="1" x14ac:dyDescent="0.2">
      <c r="A10" s="145" t="s">
        <v>370</v>
      </c>
      <c r="B10" s="144" t="s">
        <v>369</v>
      </c>
      <c r="C10" s="141">
        <v>10113</v>
      </c>
    </row>
    <row r="11" spans="1:4" s="146" customFormat="1" x14ac:dyDescent="0.2">
      <c r="A11" s="145" t="s">
        <v>368</v>
      </c>
      <c r="B11" s="144" t="s">
        <v>367</v>
      </c>
      <c r="C11" s="141">
        <v>4440</v>
      </c>
    </row>
    <row r="12" spans="1:4" s="146" customFormat="1" x14ac:dyDescent="0.2">
      <c r="A12" s="145" t="s">
        <v>366</v>
      </c>
      <c r="B12" s="144" t="s">
        <v>365</v>
      </c>
      <c r="C12" s="141">
        <v>3609</v>
      </c>
    </row>
    <row r="13" spans="1:4" s="146" customFormat="1" x14ac:dyDescent="0.2">
      <c r="A13" s="145" t="s">
        <v>364</v>
      </c>
      <c r="B13" s="144" t="s">
        <v>363</v>
      </c>
      <c r="C13" s="141">
        <v>3208</v>
      </c>
    </row>
    <row r="14" spans="1:4" s="146" customFormat="1" x14ac:dyDescent="0.2">
      <c r="A14" s="145" t="s">
        <v>362</v>
      </c>
      <c r="B14" s="144" t="s">
        <v>361</v>
      </c>
      <c r="C14" s="141">
        <v>3913</v>
      </c>
    </row>
    <row r="15" spans="1:4" s="146" customFormat="1" x14ac:dyDescent="0.2">
      <c r="A15" s="145" t="s">
        <v>360</v>
      </c>
      <c r="B15" s="144" t="s">
        <v>359</v>
      </c>
      <c r="C15" s="141">
        <v>8577</v>
      </c>
    </row>
    <row r="16" spans="1:4" s="146" customFormat="1" ht="25.5" x14ac:dyDescent="0.2">
      <c r="A16" s="145" t="s">
        <v>358</v>
      </c>
      <c r="B16" s="144" t="s">
        <v>357</v>
      </c>
      <c r="C16" s="141">
        <v>2787</v>
      </c>
    </row>
    <row r="17" spans="1:3" s="146" customFormat="1" x14ac:dyDescent="0.2">
      <c r="A17" s="145" t="s">
        <v>356</v>
      </c>
      <c r="B17" s="144" t="s">
        <v>355</v>
      </c>
      <c r="C17" s="141">
        <v>2589</v>
      </c>
    </row>
    <row r="18" spans="1:3" s="146" customFormat="1" x14ac:dyDescent="0.2">
      <c r="A18" s="145">
        <v>64628205</v>
      </c>
      <c r="B18" s="144" t="s">
        <v>354</v>
      </c>
      <c r="C18" s="141">
        <v>1346</v>
      </c>
    </row>
    <row r="19" spans="1:3" s="146" customFormat="1" x14ac:dyDescent="0.2">
      <c r="A19" s="145">
        <v>64628183</v>
      </c>
      <c r="B19" s="144" t="s">
        <v>353</v>
      </c>
      <c r="C19" s="141">
        <v>2725</v>
      </c>
    </row>
    <row r="20" spans="1:3" s="146" customFormat="1" x14ac:dyDescent="0.2">
      <c r="A20" s="145">
        <v>47813482</v>
      </c>
      <c r="B20" s="144" t="s">
        <v>352</v>
      </c>
      <c r="C20" s="141">
        <v>2853</v>
      </c>
    </row>
    <row r="21" spans="1:3" s="146" customFormat="1" ht="25.5" x14ac:dyDescent="0.2">
      <c r="A21" s="145">
        <v>47813491</v>
      </c>
      <c r="B21" s="144" t="s">
        <v>351</v>
      </c>
      <c r="C21" s="141">
        <v>1072</v>
      </c>
    </row>
    <row r="22" spans="1:3" s="146" customFormat="1" x14ac:dyDescent="0.2">
      <c r="A22" s="145">
        <v>47813199</v>
      </c>
      <c r="B22" s="144" t="s">
        <v>350</v>
      </c>
      <c r="C22" s="141">
        <v>1022</v>
      </c>
    </row>
    <row r="23" spans="1:3" s="146" customFormat="1" x14ac:dyDescent="0.2">
      <c r="A23" s="145">
        <v>71172050</v>
      </c>
      <c r="B23" s="144" t="s">
        <v>349</v>
      </c>
      <c r="C23" s="141">
        <v>1921</v>
      </c>
    </row>
    <row r="24" spans="1:3" s="146" customFormat="1" x14ac:dyDescent="0.2">
      <c r="A24" s="145">
        <v>61989193</v>
      </c>
      <c r="B24" s="144" t="s">
        <v>348</v>
      </c>
      <c r="C24" s="141">
        <v>53</v>
      </c>
    </row>
    <row r="25" spans="1:3" s="146" customFormat="1" x14ac:dyDescent="0.2">
      <c r="A25" s="145">
        <v>61989223</v>
      </c>
      <c r="B25" s="144" t="s">
        <v>347</v>
      </c>
      <c r="C25" s="141">
        <v>125</v>
      </c>
    </row>
    <row r="26" spans="1:3" s="146" customFormat="1" x14ac:dyDescent="0.2">
      <c r="A26" s="145">
        <v>47813512</v>
      </c>
      <c r="B26" s="144" t="s">
        <v>346</v>
      </c>
      <c r="C26" s="141">
        <v>68</v>
      </c>
    </row>
    <row r="27" spans="1:3" s="146" customFormat="1" x14ac:dyDescent="0.2">
      <c r="A27" s="145" t="s">
        <v>345</v>
      </c>
      <c r="B27" s="144" t="s">
        <v>344</v>
      </c>
      <c r="C27" s="141">
        <v>2818</v>
      </c>
    </row>
    <row r="28" spans="1:3" s="146" customFormat="1" x14ac:dyDescent="0.2">
      <c r="A28" s="145">
        <v>47813369</v>
      </c>
      <c r="B28" s="144" t="s">
        <v>343</v>
      </c>
      <c r="C28" s="141">
        <v>1277</v>
      </c>
    </row>
    <row r="29" spans="1:3" s="146" customFormat="1" x14ac:dyDescent="0.2">
      <c r="A29" s="145" t="s">
        <v>342</v>
      </c>
      <c r="B29" s="144" t="s">
        <v>341</v>
      </c>
      <c r="C29" s="141">
        <v>3377</v>
      </c>
    </row>
    <row r="30" spans="1:3" s="146" customFormat="1" x14ac:dyDescent="0.2">
      <c r="A30" s="145" t="s">
        <v>340</v>
      </c>
      <c r="B30" s="144" t="s">
        <v>339</v>
      </c>
      <c r="C30" s="141">
        <v>3307</v>
      </c>
    </row>
    <row r="31" spans="1:3" s="146" customFormat="1" x14ac:dyDescent="0.2">
      <c r="A31" s="145" t="s">
        <v>338</v>
      </c>
      <c r="B31" s="144" t="s">
        <v>337</v>
      </c>
      <c r="C31" s="141">
        <v>3322</v>
      </c>
    </row>
    <row r="32" spans="1:3" s="146" customFormat="1" x14ac:dyDescent="0.2">
      <c r="A32" s="145" t="s">
        <v>336</v>
      </c>
      <c r="B32" s="144" t="s">
        <v>335</v>
      </c>
      <c r="C32" s="141">
        <v>2965</v>
      </c>
    </row>
    <row r="33" spans="1:3" s="146" customFormat="1" x14ac:dyDescent="0.2">
      <c r="A33" s="145">
        <v>61989011</v>
      </c>
      <c r="B33" s="144" t="s">
        <v>334</v>
      </c>
      <c r="C33" s="141">
        <v>3070</v>
      </c>
    </row>
    <row r="34" spans="1:3" s="146" customFormat="1" x14ac:dyDescent="0.2">
      <c r="A34" s="145" t="s">
        <v>333</v>
      </c>
      <c r="B34" s="144" t="s">
        <v>332</v>
      </c>
      <c r="C34" s="141">
        <v>7370</v>
      </c>
    </row>
    <row r="35" spans="1:3" s="146" customFormat="1" x14ac:dyDescent="0.2">
      <c r="A35" s="145">
        <v>62331205</v>
      </c>
      <c r="B35" s="144" t="s">
        <v>331</v>
      </c>
      <c r="C35" s="141">
        <v>2771</v>
      </c>
    </row>
    <row r="36" spans="1:3" s="146" customFormat="1" x14ac:dyDescent="0.2">
      <c r="A36" s="145" t="s">
        <v>330</v>
      </c>
      <c r="B36" s="144" t="s">
        <v>329</v>
      </c>
      <c r="C36" s="141">
        <v>4397</v>
      </c>
    </row>
    <row r="37" spans="1:3" s="146" customFormat="1" x14ac:dyDescent="0.2">
      <c r="A37" s="145" t="s">
        <v>328</v>
      </c>
      <c r="B37" s="144" t="s">
        <v>327</v>
      </c>
      <c r="C37" s="141">
        <v>3866</v>
      </c>
    </row>
    <row r="38" spans="1:3" s="146" customFormat="1" x14ac:dyDescent="0.2">
      <c r="A38" s="145" t="s">
        <v>326</v>
      </c>
      <c r="B38" s="144" t="s">
        <v>325</v>
      </c>
      <c r="C38" s="141">
        <v>4378</v>
      </c>
    </row>
    <row r="39" spans="1:3" s="146" customFormat="1" x14ac:dyDescent="0.2">
      <c r="A39" s="145">
        <v>47813091</v>
      </c>
      <c r="B39" s="144" t="s">
        <v>324</v>
      </c>
      <c r="C39" s="141">
        <v>2769</v>
      </c>
    </row>
    <row r="40" spans="1:3" s="146" customFormat="1" x14ac:dyDescent="0.2">
      <c r="A40" s="145">
        <v>47813113</v>
      </c>
      <c r="B40" s="144" t="s">
        <v>323</v>
      </c>
      <c r="C40" s="141">
        <v>8069</v>
      </c>
    </row>
    <row r="41" spans="1:3" s="146" customFormat="1" x14ac:dyDescent="0.2">
      <c r="A41" s="145">
        <v>47813075</v>
      </c>
      <c r="B41" s="144" t="s">
        <v>322</v>
      </c>
      <c r="C41" s="141">
        <v>4229</v>
      </c>
    </row>
    <row r="42" spans="1:3" s="146" customFormat="1" x14ac:dyDescent="0.2">
      <c r="A42" s="145" t="s">
        <v>321</v>
      </c>
      <c r="B42" s="144" t="s">
        <v>320</v>
      </c>
      <c r="C42" s="141">
        <v>3881</v>
      </c>
    </row>
    <row r="43" spans="1:3" s="146" customFormat="1" x14ac:dyDescent="0.2">
      <c r="A43" s="145" t="s">
        <v>319</v>
      </c>
      <c r="B43" s="144" t="s">
        <v>318</v>
      </c>
      <c r="C43" s="141">
        <v>10049</v>
      </c>
    </row>
    <row r="44" spans="1:3" s="146" customFormat="1" x14ac:dyDescent="0.2">
      <c r="A44" s="145" t="s">
        <v>317</v>
      </c>
      <c r="B44" s="144" t="s">
        <v>316</v>
      </c>
      <c r="C44" s="141">
        <v>6226</v>
      </c>
    </row>
    <row r="45" spans="1:3" s="146" customFormat="1" x14ac:dyDescent="0.2">
      <c r="A45" s="145">
        <v>13643479</v>
      </c>
      <c r="B45" s="144" t="s">
        <v>315</v>
      </c>
      <c r="C45" s="141">
        <v>12606</v>
      </c>
    </row>
    <row r="46" spans="1:3" s="146" customFormat="1" x14ac:dyDescent="0.2">
      <c r="A46" s="145">
        <v>70632090</v>
      </c>
      <c r="B46" s="144" t="s">
        <v>314</v>
      </c>
      <c r="C46" s="141">
        <v>598</v>
      </c>
    </row>
    <row r="47" spans="1:3" s="146" customFormat="1" x14ac:dyDescent="0.2">
      <c r="A47" s="145">
        <v>69610126</v>
      </c>
      <c r="B47" s="144" t="s">
        <v>313</v>
      </c>
      <c r="C47" s="141">
        <v>1984</v>
      </c>
    </row>
    <row r="48" spans="1:3" s="146" customFormat="1" x14ac:dyDescent="0.2">
      <c r="A48" s="145">
        <v>62331663</v>
      </c>
      <c r="B48" s="144" t="s">
        <v>312</v>
      </c>
      <c r="C48" s="141">
        <v>29</v>
      </c>
    </row>
    <row r="49" spans="1:3" s="146" customFormat="1" x14ac:dyDescent="0.2">
      <c r="A49" s="145">
        <v>62331647</v>
      </c>
      <c r="B49" s="144" t="s">
        <v>311</v>
      </c>
      <c r="C49" s="141">
        <v>459</v>
      </c>
    </row>
    <row r="50" spans="1:3" s="146" customFormat="1" x14ac:dyDescent="0.2">
      <c r="A50" s="145">
        <v>64120384</v>
      </c>
      <c r="B50" s="144" t="s">
        <v>310</v>
      </c>
      <c r="C50" s="141">
        <v>177</v>
      </c>
    </row>
    <row r="51" spans="1:3" s="146" customFormat="1" x14ac:dyDescent="0.2">
      <c r="A51" s="145">
        <v>60780487</v>
      </c>
      <c r="B51" s="144" t="s">
        <v>309</v>
      </c>
      <c r="C51" s="141">
        <v>30</v>
      </c>
    </row>
    <row r="52" spans="1:3" s="146" customFormat="1" x14ac:dyDescent="0.2">
      <c r="A52" s="145" t="s">
        <v>308</v>
      </c>
      <c r="B52" s="144" t="s">
        <v>307</v>
      </c>
      <c r="C52" s="141">
        <v>4110</v>
      </c>
    </row>
    <row r="53" spans="1:3" s="146" customFormat="1" x14ac:dyDescent="0.2">
      <c r="A53" s="145" t="s">
        <v>306</v>
      </c>
      <c r="B53" s="144" t="s">
        <v>305</v>
      </c>
      <c r="C53" s="141">
        <v>4013</v>
      </c>
    </row>
    <row r="54" spans="1:3" s="146" customFormat="1" ht="25.5" x14ac:dyDescent="0.2">
      <c r="A54" s="145" t="s">
        <v>304</v>
      </c>
      <c r="B54" s="144" t="s">
        <v>303</v>
      </c>
      <c r="C54" s="141">
        <v>7907</v>
      </c>
    </row>
    <row r="55" spans="1:3" s="146" customFormat="1" x14ac:dyDescent="0.2">
      <c r="A55" s="145" t="s">
        <v>302</v>
      </c>
      <c r="B55" s="144" t="s">
        <v>301</v>
      </c>
      <c r="C55" s="141">
        <v>6293</v>
      </c>
    </row>
    <row r="56" spans="1:3" s="146" customFormat="1" x14ac:dyDescent="0.2">
      <c r="A56" s="145" t="s">
        <v>300</v>
      </c>
      <c r="B56" s="144" t="s">
        <v>299</v>
      </c>
      <c r="C56" s="141">
        <v>8898</v>
      </c>
    </row>
    <row r="57" spans="1:3" s="146" customFormat="1" x14ac:dyDescent="0.2">
      <c r="A57" s="145">
        <v>13644327</v>
      </c>
      <c r="B57" s="144" t="s">
        <v>298</v>
      </c>
      <c r="C57" s="141">
        <v>7226</v>
      </c>
    </row>
    <row r="58" spans="1:3" s="146" customFormat="1" x14ac:dyDescent="0.2">
      <c r="A58" s="145" t="s">
        <v>297</v>
      </c>
      <c r="B58" s="144" t="s">
        <v>296</v>
      </c>
      <c r="C58" s="141">
        <v>7580</v>
      </c>
    </row>
    <row r="59" spans="1:3" s="146" customFormat="1" x14ac:dyDescent="0.2">
      <c r="A59" s="145">
        <v>66932581</v>
      </c>
      <c r="B59" s="144" t="s">
        <v>295</v>
      </c>
      <c r="C59" s="141">
        <v>9955</v>
      </c>
    </row>
    <row r="60" spans="1:3" s="146" customFormat="1" x14ac:dyDescent="0.2">
      <c r="A60" s="145" t="s">
        <v>294</v>
      </c>
      <c r="B60" s="144" t="s">
        <v>293</v>
      </c>
      <c r="C60" s="141">
        <v>7696</v>
      </c>
    </row>
    <row r="61" spans="1:3" s="146" customFormat="1" x14ac:dyDescent="0.2">
      <c r="A61" s="145" t="s">
        <v>292</v>
      </c>
      <c r="B61" s="144" t="s">
        <v>291</v>
      </c>
      <c r="C61" s="141">
        <v>11747</v>
      </c>
    </row>
    <row r="62" spans="1:3" s="146" customFormat="1" x14ac:dyDescent="0.2">
      <c r="A62" s="145" t="s">
        <v>290</v>
      </c>
      <c r="B62" s="144" t="s">
        <v>289</v>
      </c>
      <c r="C62" s="141">
        <v>10847</v>
      </c>
    </row>
    <row r="63" spans="1:3" s="146" customFormat="1" x14ac:dyDescent="0.2">
      <c r="A63" s="145">
        <v>61989207</v>
      </c>
      <c r="B63" s="144" t="s">
        <v>288</v>
      </c>
      <c r="C63" s="141">
        <v>88</v>
      </c>
    </row>
    <row r="64" spans="1:3" s="146" customFormat="1" x14ac:dyDescent="0.2">
      <c r="A64" s="145">
        <v>61989185</v>
      </c>
      <c r="B64" s="144" t="s">
        <v>287</v>
      </c>
      <c r="C64" s="141">
        <v>132</v>
      </c>
    </row>
    <row r="65" spans="1:3" s="146" customFormat="1" x14ac:dyDescent="0.2">
      <c r="A65" s="145">
        <v>45234370</v>
      </c>
      <c r="B65" s="144" t="s">
        <v>286</v>
      </c>
      <c r="C65" s="141">
        <v>1150</v>
      </c>
    </row>
    <row r="66" spans="1:3" s="146" customFormat="1" x14ac:dyDescent="0.2">
      <c r="A66" s="145" t="s">
        <v>285</v>
      </c>
      <c r="B66" s="144" t="s">
        <v>284</v>
      </c>
      <c r="C66" s="141">
        <v>1960</v>
      </c>
    </row>
    <row r="67" spans="1:3" s="146" customFormat="1" x14ac:dyDescent="0.2">
      <c r="A67" s="145">
        <v>62331752</v>
      </c>
      <c r="B67" s="144" t="s">
        <v>283</v>
      </c>
      <c r="C67" s="141">
        <v>1103</v>
      </c>
    </row>
    <row r="68" spans="1:3" s="146" customFormat="1" x14ac:dyDescent="0.2">
      <c r="A68" s="145">
        <v>62330381</v>
      </c>
      <c r="B68" s="144" t="s">
        <v>282</v>
      </c>
      <c r="C68" s="141">
        <v>990</v>
      </c>
    </row>
    <row r="69" spans="1:3" s="146" customFormat="1" x14ac:dyDescent="0.2">
      <c r="A69" s="145" t="s">
        <v>281</v>
      </c>
      <c r="B69" s="144" t="s">
        <v>280</v>
      </c>
      <c r="C69" s="141">
        <v>739</v>
      </c>
    </row>
    <row r="70" spans="1:3" s="146" customFormat="1" x14ac:dyDescent="0.2">
      <c r="A70" s="145">
        <v>60045922</v>
      </c>
      <c r="B70" s="144" t="s">
        <v>279</v>
      </c>
      <c r="C70" s="141">
        <v>987</v>
      </c>
    </row>
    <row r="71" spans="1:3" s="146" customFormat="1" x14ac:dyDescent="0.2">
      <c r="A71" s="145">
        <v>60802774</v>
      </c>
      <c r="B71" s="144" t="s">
        <v>278</v>
      </c>
      <c r="C71" s="141">
        <v>809</v>
      </c>
    </row>
    <row r="72" spans="1:3" s="146" customFormat="1" x14ac:dyDescent="0.2">
      <c r="A72" s="145" t="s">
        <v>277</v>
      </c>
      <c r="B72" s="144" t="s">
        <v>276</v>
      </c>
      <c r="C72" s="141">
        <v>11794</v>
      </c>
    </row>
    <row r="73" spans="1:3" s="146" customFormat="1" x14ac:dyDescent="0.2">
      <c r="A73" s="145" t="s">
        <v>275</v>
      </c>
      <c r="B73" s="144" t="s">
        <v>274</v>
      </c>
      <c r="C73" s="141">
        <v>7268</v>
      </c>
    </row>
    <row r="74" spans="1:3" s="146" customFormat="1" x14ac:dyDescent="0.2">
      <c r="A74" s="145" t="s">
        <v>273</v>
      </c>
      <c r="B74" s="144" t="s">
        <v>272</v>
      </c>
      <c r="C74" s="141">
        <v>3709</v>
      </c>
    </row>
    <row r="75" spans="1:3" s="146" customFormat="1" x14ac:dyDescent="0.2">
      <c r="A75" s="145" t="s">
        <v>271</v>
      </c>
      <c r="B75" s="144" t="s">
        <v>270</v>
      </c>
      <c r="C75" s="141">
        <v>7803</v>
      </c>
    </row>
    <row r="76" spans="1:3" s="146" customFormat="1" x14ac:dyDescent="0.2">
      <c r="A76" s="145">
        <v>62331515</v>
      </c>
      <c r="B76" s="144" t="s">
        <v>269</v>
      </c>
      <c r="C76" s="141">
        <v>5516</v>
      </c>
    </row>
    <row r="77" spans="1:3" s="146" customFormat="1" x14ac:dyDescent="0.2">
      <c r="A77" s="145" t="s">
        <v>268</v>
      </c>
      <c r="B77" s="144" t="s">
        <v>267</v>
      </c>
      <c r="C77" s="141">
        <v>1764</v>
      </c>
    </row>
    <row r="78" spans="1:3" s="146" customFormat="1" x14ac:dyDescent="0.2">
      <c r="A78" s="145">
        <v>47813148</v>
      </c>
      <c r="B78" s="144" t="s">
        <v>266</v>
      </c>
      <c r="C78" s="141">
        <v>3596</v>
      </c>
    </row>
    <row r="79" spans="1:3" s="146" customFormat="1" x14ac:dyDescent="0.2">
      <c r="A79" s="145">
        <v>47813121</v>
      </c>
      <c r="B79" s="144" t="s">
        <v>265</v>
      </c>
      <c r="C79" s="141">
        <v>6420</v>
      </c>
    </row>
    <row r="80" spans="1:3" s="146" customFormat="1" ht="25.5" x14ac:dyDescent="0.2">
      <c r="A80" s="145" t="s">
        <v>264</v>
      </c>
      <c r="B80" s="144" t="s">
        <v>263</v>
      </c>
      <c r="C80" s="141">
        <v>10488</v>
      </c>
    </row>
    <row r="81" spans="1:3" s="146" customFormat="1" x14ac:dyDescent="0.2">
      <c r="A81" s="145" t="s">
        <v>262</v>
      </c>
      <c r="B81" s="144" t="s">
        <v>261</v>
      </c>
      <c r="C81" s="141">
        <v>2007</v>
      </c>
    </row>
    <row r="82" spans="1:3" s="146" customFormat="1" x14ac:dyDescent="0.2">
      <c r="A82" s="145">
        <v>14450909</v>
      </c>
      <c r="B82" s="144" t="s">
        <v>260</v>
      </c>
      <c r="C82" s="141">
        <v>2548</v>
      </c>
    </row>
    <row r="83" spans="1:3" s="146" customFormat="1" x14ac:dyDescent="0.2">
      <c r="A83" s="145" t="s">
        <v>259</v>
      </c>
      <c r="B83" s="144" t="s">
        <v>258</v>
      </c>
      <c r="C83" s="141">
        <v>9791</v>
      </c>
    </row>
    <row r="84" spans="1:3" s="146" customFormat="1" x14ac:dyDescent="0.2">
      <c r="A84" s="145">
        <v>70947911</v>
      </c>
      <c r="B84" s="144" t="s">
        <v>257</v>
      </c>
      <c r="C84" s="141">
        <v>1432</v>
      </c>
    </row>
    <row r="85" spans="1:3" s="146" customFormat="1" x14ac:dyDescent="0.2">
      <c r="A85" s="145">
        <v>14451093</v>
      </c>
      <c r="B85" s="144" t="s">
        <v>256</v>
      </c>
      <c r="C85" s="141">
        <v>12055</v>
      </c>
    </row>
    <row r="86" spans="1:3" s="146" customFormat="1" x14ac:dyDescent="0.2">
      <c r="A86" s="145" t="s">
        <v>255</v>
      </c>
      <c r="B86" s="144" t="s">
        <v>254</v>
      </c>
      <c r="C86" s="141">
        <v>12664</v>
      </c>
    </row>
    <row r="87" spans="1:3" s="146" customFormat="1" x14ac:dyDescent="0.2">
      <c r="A87" s="145">
        <v>13644301</v>
      </c>
      <c r="B87" s="144" t="s">
        <v>253</v>
      </c>
      <c r="C87" s="141">
        <v>11271</v>
      </c>
    </row>
    <row r="88" spans="1:3" s="146" customFormat="1" x14ac:dyDescent="0.2">
      <c r="A88" s="145">
        <v>64628159</v>
      </c>
      <c r="B88" s="144" t="s">
        <v>252</v>
      </c>
      <c r="C88" s="141">
        <v>2311</v>
      </c>
    </row>
    <row r="89" spans="1:3" s="146" customFormat="1" x14ac:dyDescent="0.2">
      <c r="A89" s="145">
        <v>61989274</v>
      </c>
      <c r="B89" s="144" t="s">
        <v>251</v>
      </c>
      <c r="C89" s="141">
        <v>3965</v>
      </c>
    </row>
    <row r="90" spans="1:3" s="146" customFormat="1" x14ac:dyDescent="0.2">
      <c r="A90" s="145">
        <v>61989266</v>
      </c>
      <c r="B90" s="144" t="s">
        <v>250</v>
      </c>
      <c r="C90" s="141">
        <v>2865</v>
      </c>
    </row>
    <row r="91" spans="1:3" s="146" customFormat="1" x14ac:dyDescent="0.2">
      <c r="A91" s="145">
        <v>60802669</v>
      </c>
      <c r="B91" s="144" t="s">
        <v>249</v>
      </c>
      <c r="C91" s="141">
        <v>1823</v>
      </c>
    </row>
    <row r="92" spans="1:3" s="146" customFormat="1" x14ac:dyDescent="0.2">
      <c r="A92" s="145">
        <v>60802561</v>
      </c>
      <c r="B92" s="144" t="s">
        <v>248</v>
      </c>
      <c r="C92" s="141">
        <v>796</v>
      </c>
    </row>
    <row r="93" spans="1:3" s="146" customFormat="1" x14ac:dyDescent="0.2">
      <c r="A93" s="145">
        <v>63731983</v>
      </c>
      <c r="B93" s="144" t="s">
        <v>247</v>
      </c>
      <c r="C93" s="141">
        <v>53</v>
      </c>
    </row>
    <row r="94" spans="1:3" s="146" customFormat="1" x14ac:dyDescent="0.2">
      <c r="A94" s="145">
        <v>64628116</v>
      </c>
      <c r="B94" s="144" t="s">
        <v>246</v>
      </c>
      <c r="C94" s="141">
        <v>3</v>
      </c>
    </row>
    <row r="95" spans="1:3" s="146" customFormat="1" x14ac:dyDescent="0.2">
      <c r="A95" s="145">
        <v>64628221</v>
      </c>
      <c r="B95" s="144" t="s">
        <v>245</v>
      </c>
      <c r="C95" s="141">
        <v>369</v>
      </c>
    </row>
    <row r="96" spans="1:3" s="146" customFormat="1" x14ac:dyDescent="0.2">
      <c r="A96" s="145">
        <v>62331701</v>
      </c>
      <c r="B96" s="144" t="s">
        <v>244</v>
      </c>
      <c r="C96" s="141">
        <v>26</v>
      </c>
    </row>
    <row r="97" spans="1:3" s="146" customFormat="1" x14ac:dyDescent="0.2">
      <c r="A97" s="145">
        <v>68899106</v>
      </c>
      <c r="B97" s="144" t="s">
        <v>243</v>
      </c>
      <c r="C97" s="141">
        <v>27</v>
      </c>
    </row>
    <row r="98" spans="1:3" s="146" customFormat="1" x14ac:dyDescent="0.2">
      <c r="A98" s="145" t="s">
        <v>242</v>
      </c>
      <c r="B98" s="144" t="s">
        <v>241</v>
      </c>
      <c r="C98" s="141">
        <v>6576</v>
      </c>
    </row>
    <row r="99" spans="1:3" s="146" customFormat="1" x14ac:dyDescent="0.2">
      <c r="A99" s="145" t="s">
        <v>240</v>
      </c>
      <c r="B99" s="144" t="s">
        <v>239</v>
      </c>
      <c r="C99" s="141">
        <v>5590</v>
      </c>
    </row>
    <row r="100" spans="1:3" s="146" customFormat="1" x14ac:dyDescent="0.2">
      <c r="A100" s="145" t="s">
        <v>238</v>
      </c>
      <c r="B100" s="144" t="s">
        <v>237</v>
      </c>
      <c r="C100" s="141">
        <v>4513</v>
      </c>
    </row>
    <row r="101" spans="1:3" s="146" customFormat="1" x14ac:dyDescent="0.2">
      <c r="A101" s="145" t="s">
        <v>236</v>
      </c>
      <c r="B101" s="144" t="s">
        <v>235</v>
      </c>
      <c r="C101" s="141">
        <v>4745</v>
      </c>
    </row>
    <row r="102" spans="1:3" s="146" customFormat="1" x14ac:dyDescent="0.2">
      <c r="A102" s="145">
        <v>62331574</v>
      </c>
      <c r="B102" s="144" t="s">
        <v>234</v>
      </c>
      <c r="C102" s="141">
        <v>2880</v>
      </c>
    </row>
    <row r="103" spans="1:3" s="146" customFormat="1" x14ac:dyDescent="0.2">
      <c r="A103" s="145">
        <v>62331566</v>
      </c>
      <c r="B103" s="144" t="s">
        <v>233</v>
      </c>
      <c r="C103" s="141">
        <v>4680</v>
      </c>
    </row>
    <row r="104" spans="1:3" s="146" customFormat="1" x14ac:dyDescent="0.2">
      <c r="A104" s="145" t="s">
        <v>232</v>
      </c>
      <c r="B104" s="144" t="s">
        <v>231</v>
      </c>
      <c r="C104" s="141">
        <v>2458</v>
      </c>
    </row>
    <row r="105" spans="1:3" s="146" customFormat="1" x14ac:dyDescent="0.2">
      <c r="A105" s="145" t="s">
        <v>230</v>
      </c>
      <c r="B105" s="144" t="s">
        <v>229</v>
      </c>
      <c r="C105" s="141">
        <v>11187</v>
      </c>
    </row>
    <row r="106" spans="1:3" s="146" customFormat="1" x14ac:dyDescent="0.2">
      <c r="A106" s="145" t="s">
        <v>228</v>
      </c>
      <c r="B106" s="144" t="s">
        <v>227</v>
      </c>
      <c r="C106" s="141">
        <v>7109</v>
      </c>
    </row>
    <row r="107" spans="1:3" s="146" customFormat="1" x14ac:dyDescent="0.2">
      <c r="A107" s="145">
        <v>13644297</v>
      </c>
      <c r="B107" s="144" t="s">
        <v>226</v>
      </c>
      <c r="C107" s="141">
        <v>13381</v>
      </c>
    </row>
    <row r="108" spans="1:3" s="146" customFormat="1" x14ac:dyDescent="0.2">
      <c r="A108" s="145" t="s">
        <v>225</v>
      </c>
      <c r="B108" s="144" t="s">
        <v>224</v>
      </c>
      <c r="C108" s="141">
        <v>3305</v>
      </c>
    </row>
    <row r="109" spans="1:3" s="146" customFormat="1" x14ac:dyDescent="0.2">
      <c r="A109" s="145">
        <v>66741335</v>
      </c>
      <c r="B109" s="144" t="s">
        <v>223</v>
      </c>
      <c r="C109" s="141">
        <v>2406</v>
      </c>
    </row>
    <row r="110" spans="1:3" s="146" customFormat="1" x14ac:dyDescent="0.2">
      <c r="A110" s="145">
        <v>63024616</v>
      </c>
      <c r="B110" s="144" t="s">
        <v>222</v>
      </c>
      <c r="C110" s="141">
        <v>4181</v>
      </c>
    </row>
    <row r="111" spans="1:3" s="146" customFormat="1" x14ac:dyDescent="0.2">
      <c r="A111" s="145">
        <v>70640700</v>
      </c>
      <c r="B111" s="144" t="s">
        <v>221</v>
      </c>
      <c r="C111" s="141">
        <v>1930</v>
      </c>
    </row>
    <row r="112" spans="1:3" s="146" customFormat="1" x14ac:dyDescent="0.2">
      <c r="A112" s="145">
        <v>70640696</v>
      </c>
      <c r="B112" s="144" t="s">
        <v>220</v>
      </c>
      <c r="C112" s="141">
        <v>541</v>
      </c>
    </row>
    <row r="113" spans="1:3" s="146" customFormat="1" x14ac:dyDescent="0.2">
      <c r="A113" s="145">
        <v>64125912</v>
      </c>
      <c r="B113" s="144" t="s">
        <v>219</v>
      </c>
      <c r="C113" s="141">
        <v>1528</v>
      </c>
    </row>
    <row r="114" spans="1:3" s="146" customFormat="1" x14ac:dyDescent="0.2">
      <c r="A114" s="145">
        <v>70640718</v>
      </c>
      <c r="B114" s="144" t="s">
        <v>218</v>
      </c>
      <c r="C114" s="141">
        <v>1024</v>
      </c>
    </row>
    <row r="115" spans="1:3" s="146" customFormat="1" x14ac:dyDescent="0.2">
      <c r="A115" s="145">
        <v>62330390</v>
      </c>
      <c r="B115" s="144" t="s">
        <v>217</v>
      </c>
      <c r="C115" s="141">
        <v>1203</v>
      </c>
    </row>
    <row r="116" spans="1:3" s="146" customFormat="1" x14ac:dyDescent="0.2">
      <c r="A116" s="145">
        <v>47813211</v>
      </c>
      <c r="B116" s="144" t="s">
        <v>216</v>
      </c>
      <c r="C116" s="141">
        <v>1641</v>
      </c>
    </row>
    <row r="117" spans="1:3" s="146" customFormat="1" x14ac:dyDescent="0.2">
      <c r="A117" s="145">
        <v>47813172</v>
      </c>
      <c r="B117" s="144" t="s">
        <v>215</v>
      </c>
      <c r="C117" s="141">
        <v>1598</v>
      </c>
    </row>
    <row r="118" spans="1:3" s="146" customFormat="1" x14ac:dyDescent="0.2">
      <c r="A118" s="145">
        <v>62330420</v>
      </c>
      <c r="B118" s="144" t="s">
        <v>214</v>
      </c>
      <c r="C118" s="141">
        <v>54</v>
      </c>
    </row>
    <row r="119" spans="1:3" s="146" customFormat="1" x14ac:dyDescent="0.2">
      <c r="A119" s="145">
        <v>62330292</v>
      </c>
      <c r="B119" s="144" t="s">
        <v>213</v>
      </c>
      <c r="C119" s="141">
        <v>94</v>
      </c>
    </row>
    <row r="120" spans="1:3" s="146" customFormat="1" x14ac:dyDescent="0.2">
      <c r="A120" s="145" t="s">
        <v>212</v>
      </c>
      <c r="B120" s="144" t="s">
        <v>211</v>
      </c>
      <c r="C120" s="141">
        <v>19725</v>
      </c>
    </row>
    <row r="121" spans="1:3" s="146" customFormat="1" x14ac:dyDescent="0.2">
      <c r="A121" s="145">
        <v>47813130</v>
      </c>
      <c r="B121" s="144" t="s">
        <v>210</v>
      </c>
      <c r="C121" s="141">
        <v>9538</v>
      </c>
    </row>
    <row r="122" spans="1:3" s="146" customFormat="1" x14ac:dyDescent="0.2">
      <c r="A122" s="145" t="s">
        <v>209</v>
      </c>
      <c r="B122" s="144" t="s">
        <v>208</v>
      </c>
      <c r="C122" s="141">
        <v>11003</v>
      </c>
    </row>
    <row r="123" spans="1:3" s="146" customFormat="1" x14ac:dyDescent="0.2">
      <c r="A123" s="145" t="s">
        <v>207</v>
      </c>
      <c r="B123" s="144" t="s">
        <v>206</v>
      </c>
      <c r="C123" s="141">
        <v>11168</v>
      </c>
    </row>
    <row r="124" spans="1:3" s="146" customFormat="1" x14ac:dyDescent="0.2">
      <c r="A124" s="145" t="s">
        <v>205</v>
      </c>
      <c r="B124" s="144" t="s">
        <v>204</v>
      </c>
      <c r="C124" s="141">
        <v>5098</v>
      </c>
    </row>
    <row r="125" spans="1:3" s="146" customFormat="1" x14ac:dyDescent="0.2">
      <c r="A125" s="145" t="s">
        <v>203</v>
      </c>
      <c r="B125" s="144" t="s">
        <v>202</v>
      </c>
      <c r="C125" s="141">
        <v>1964</v>
      </c>
    </row>
    <row r="126" spans="1:3" s="146" customFormat="1" x14ac:dyDescent="0.2">
      <c r="A126" s="145">
        <v>18054455</v>
      </c>
      <c r="B126" s="144" t="s">
        <v>201</v>
      </c>
      <c r="C126" s="141">
        <v>7015</v>
      </c>
    </row>
    <row r="127" spans="1:3" s="146" customFormat="1" x14ac:dyDescent="0.2">
      <c r="A127" s="145" t="s">
        <v>200</v>
      </c>
      <c r="B127" s="144" t="s">
        <v>199</v>
      </c>
      <c r="C127" s="141">
        <v>2430</v>
      </c>
    </row>
    <row r="128" spans="1:3" s="146" customFormat="1" x14ac:dyDescent="0.2">
      <c r="A128" s="145" t="s">
        <v>198</v>
      </c>
      <c r="B128" s="144" t="s">
        <v>197</v>
      </c>
      <c r="C128" s="141">
        <v>16357</v>
      </c>
    </row>
    <row r="129" spans="1:3" s="146" customFormat="1" x14ac:dyDescent="0.2">
      <c r="A129" s="145">
        <v>63731371</v>
      </c>
      <c r="B129" s="144" t="s">
        <v>196</v>
      </c>
      <c r="C129" s="141">
        <v>6032</v>
      </c>
    </row>
    <row r="130" spans="1:3" s="146" customFormat="1" x14ac:dyDescent="0.2">
      <c r="A130" s="145" t="s">
        <v>195</v>
      </c>
      <c r="B130" s="144" t="s">
        <v>194</v>
      </c>
      <c r="C130" s="141">
        <v>4368</v>
      </c>
    </row>
    <row r="131" spans="1:3" s="146" customFormat="1" ht="25.5" x14ac:dyDescent="0.2">
      <c r="A131" s="145" t="s">
        <v>193</v>
      </c>
      <c r="B131" s="144" t="s">
        <v>192</v>
      </c>
      <c r="C131" s="141">
        <v>4624</v>
      </c>
    </row>
    <row r="132" spans="1:3" s="146" customFormat="1" x14ac:dyDescent="0.2">
      <c r="A132" s="145">
        <v>64628141</v>
      </c>
      <c r="B132" s="144" t="s">
        <v>191</v>
      </c>
      <c r="C132" s="141">
        <v>1405</v>
      </c>
    </row>
    <row r="133" spans="1:3" s="146" customFormat="1" x14ac:dyDescent="0.2">
      <c r="A133" s="145">
        <v>64628124</v>
      </c>
      <c r="B133" s="144" t="s">
        <v>190</v>
      </c>
      <c r="C133" s="141">
        <v>1690</v>
      </c>
    </row>
    <row r="134" spans="1:3" s="146" customFormat="1" x14ac:dyDescent="0.2">
      <c r="A134" s="145">
        <v>13644319</v>
      </c>
      <c r="B134" s="144" t="s">
        <v>189</v>
      </c>
      <c r="C134" s="141">
        <v>12712</v>
      </c>
    </row>
    <row r="135" spans="1:3" s="146" customFormat="1" x14ac:dyDescent="0.2">
      <c r="A135" s="145" t="s">
        <v>188</v>
      </c>
      <c r="B135" s="144" t="s">
        <v>187</v>
      </c>
      <c r="C135" s="141">
        <v>980</v>
      </c>
    </row>
    <row r="136" spans="1:3" s="146" customFormat="1" x14ac:dyDescent="0.2">
      <c r="A136" s="145">
        <v>60337346</v>
      </c>
      <c r="B136" s="144" t="s">
        <v>186</v>
      </c>
      <c r="C136" s="141">
        <v>1205</v>
      </c>
    </row>
    <row r="137" spans="1:3" s="146" customFormat="1" x14ac:dyDescent="0.2">
      <c r="A137" s="145">
        <v>47813474</v>
      </c>
      <c r="B137" s="144" t="s">
        <v>185</v>
      </c>
      <c r="C137" s="141">
        <v>1126</v>
      </c>
    </row>
    <row r="138" spans="1:3" s="146" customFormat="1" x14ac:dyDescent="0.2">
      <c r="A138" s="145">
        <v>62330349</v>
      </c>
      <c r="B138" s="144" t="s">
        <v>184</v>
      </c>
      <c r="C138" s="141">
        <v>397</v>
      </c>
    </row>
    <row r="139" spans="1:3" s="146" customFormat="1" x14ac:dyDescent="0.2">
      <c r="A139" s="145">
        <v>47813539</v>
      </c>
      <c r="B139" s="144" t="s">
        <v>183</v>
      </c>
      <c r="C139" s="141">
        <v>66</v>
      </c>
    </row>
    <row r="140" spans="1:3" s="146" customFormat="1" x14ac:dyDescent="0.2">
      <c r="A140" s="145">
        <v>47813598</v>
      </c>
      <c r="B140" s="144" t="s">
        <v>182</v>
      </c>
      <c r="C140" s="141">
        <v>53</v>
      </c>
    </row>
    <row r="141" spans="1:3" s="146" customFormat="1" ht="25.5" x14ac:dyDescent="0.2">
      <c r="A141" s="145" t="s">
        <v>181</v>
      </c>
      <c r="B141" s="144" t="s">
        <v>180</v>
      </c>
      <c r="C141" s="141">
        <v>5003</v>
      </c>
    </row>
    <row r="142" spans="1:3" s="146" customFormat="1" x14ac:dyDescent="0.2">
      <c r="A142" s="145" t="s">
        <v>179</v>
      </c>
      <c r="B142" s="144" t="s">
        <v>178</v>
      </c>
      <c r="C142" s="141">
        <v>5594</v>
      </c>
    </row>
    <row r="143" spans="1:3" s="146" customFormat="1" x14ac:dyDescent="0.2">
      <c r="A143" s="145" t="s">
        <v>177</v>
      </c>
      <c r="B143" s="144" t="s">
        <v>176</v>
      </c>
      <c r="C143" s="141">
        <v>3495</v>
      </c>
    </row>
    <row r="144" spans="1:3" s="146" customFormat="1" x14ac:dyDescent="0.2">
      <c r="A144" s="145">
        <v>60337320</v>
      </c>
      <c r="B144" s="144" t="s">
        <v>175</v>
      </c>
      <c r="C144" s="141">
        <v>2349</v>
      </c>
    </row>
    <row r="145" spans="1:3" s="146" customFormat="1" x14ac:dyDescent="0.2">
      <c r="A145" s="145">
        <v>47813083</v>
      </c>
      <c r="B145" s="144" t="s">
        <v>174</v>
      </c>
      <c r="C145" s="141">
        <v>6915</v>
      </c>
    </row>
    <row r="146" spans="1:3" s="146" customFormat="1" x14ac:dyDescent="0.2">
      <c r="A146" s="145" t="s">
        <v>173</v>
      </c>
      <c r="B146" s="144" t="s">
        <v>172</v>
      </c>
      <c r="C146" s="141">
        <v>12995</v>
      </c>
    </row>
    <row r="147" spans="1:3" s="146" customFormat="1" x14ac:dyDescent="0.2">
      <c r="A147" s="145" t="s">
        <v>171</v>
      </c>
      <c r="B147" s="144" t="s">
        <v>170</v>
      </c>
      <c r="C147" s="141">
        <v>13909</v>
      </c>
    </row>
    <row r="148" spans="1:3" s="146" customFormat="1" x14ac:dyDescent="0.2">
      <c r="A148" s="145" t="s">
        <v>169</v>
      </c>
      <c r="B148" s="144" t="s">
        <v>168</v>
      </c>
      <c r="C148" s="141">
        <v>7175</v>
      </c>
    </row>
    <row r="149" spans="1:3" s="146" customFormat="1" x14ac:dyDescent="0.2">
      <c r="A149" s="145" t="s">
        <v>167</v>
      </c>
      <c r="B149" s="144" t="s">
        <v>166</v>
      </c>
      <c r="C149" s="141">
        <v>6502</v>
      </c>
    </row>
    <row r="150" spans="1:3" s="146" customFormat="1" x14ac:dyDescent="0.2">
      <c r="A150" s="145">
        <v>61989258</v>
      </c>
      <c r="B150" s="144" t="s">
        <v>165</v>
      </c>
      <c r="C150" s="141">
        <v>5155</v>
      </c>
    </row>
    <row r="151" spans="1:3" s="146" customFormat="1" x14ac:dyDescent="0.2">
      <c r="A151" s="145" t="s">
        <v>164</v>
      </c>
      <c r="B151" s="144" t="s">
        <v>163</v>
      </c>
      <c r="C151" s="141">
        <v>3290</v>
      </c>
    </row>
    <row r="152" spans="1:3" x14ac:dyDescent="0.2">
      <c r="A152" s="145">
        <v>47813563</v>
      </c>
      <c r="B152" s="144" t="s">
        <v>162</v>
      </c>
      <c r="C152" s="141">
        <v>3747</v>
      </c>
    </row>
    <row r="153" spans="1:3" x14ac:dyDescent="0.2">
      <c r="A153" s="145">
        <v>47813571</v>
      </c>
      <c r="B153" s="144" t="s">
        <v>161</v>
      </c>
      <c r="C153" s="141">
        <v>6521</v>
      </c>
    </row>
    <row r="154" spans="1:3" x14ac:dyDescent="0.2">
      <c r="A154" s="145">
        <v>69610134</v>
      </c>
      <c r="B154" s="144" t="s">
        <v>160</v>
      </c>
      <c r="C154" s="141">
        <v>2496</v>
      </c>
    </row>
    <row r="155" spans="1:3" ht="25.5" x14ac:dyDescent="0.2">
      <c r="A155" s="145" t="s">
        <v>159</v>
      </c>
      <c r="B155" s="144" t="s">
        <v>158</v>
      </c>
      <c r="C155" s="141">
        <v>4492</v>
      </c>
    </row>
    <row r="156" spans="1:3" x14ac:dyDescent="0.2">
      <c r="A156" s="145">
        <v>68899092</v>
      </c>
      <c r="B156" s="144" t="s">
        <v>157</v>
      </c>
      <c r="C156" s="141">
        <v>44</v>
      </c>
    </row>
    <row r="157" spans="1:3" x14ac:dyDescent="0.2">
      <c r="A157" s="145">
        <v>62331680</v>
      </c>
      <c r="B157" s="144" t="s">
        <v>156</v>
      </c>
      <c r="C157" s="141">
        <v>236</v>
      </c>
    </row>
    <row r="158" spans="1:3" x14ac:dyDescent="0.2">
      <c r="A158" s="145">
        <v>62331698</v>
      </c>
      <c r="B158" s="144" t="s">
        <v>155</v>
      </c>
      <c r="C158" s="141">
        <v>43</v>
      </c>
    </row>
    <row r="159" spans="1:3" x14ac:dyDescent="0.2">
      <c r="A159" s="145" t="s">
        <v>154</v>
      </c>
      <c r="B159" s="144" t="s">
        <v>153</v>
      </c>
      <c r="C159" s="141">
        <v>3915</v>
      </c>
    </row>
    <row r="160" spans="1:3" x14ac:dyDescent="0.2">
      <c r="A160" s="145" t="s">
        <v>152</v>
      </c>
      <c r="B160" s="144" t="s">
        <v>151</v>
      </c>
      <c r="C160" s="141">
        <v>2817</v>
      </c>
    </row>
    <row r="161" spans="1:3" x14ac:dyDescent="0.2">
      <c r="A161" s="145">
        <v>61989339</v>
      </c>
      <c r="B161" s="144" t="s">
        <v>150</v>
      </c>
      <c r="C161" s="141">
        <v>3742</v>
      </c>
    </row>
    <row r="162" spans="1:3" x14ac:dyDescent="0.2">
      <c r="A162" s="145">
        <v>48004774</v>
      </c>
      <c r="B162" s="144" t="s">
        <v>149</v>
      </c>
      <c r="C162" s="141">
        <v>2490</v>
      </c>
    </row>
    <row r="163" spans="1:3" x14ac:dyDescent="0.2">
      <c r="A163" s="145">
        <v>48004898</v>
      </c>
      <c r="B163" s="144" t="s">
        <v>148</v>
      </c>
      <c r="C163" s="141">
        <v>5263</v>
      </c>
    </row>
    <row r="164" spans="1:3" x14ac:dyDescent="0.2">
      <c r="A164" s="145">
        <v>47658061</v>
      </c>
      <c r="B164" s="144" t="s">
        <v>147</v>
      </c>
      <c r="C164" s="141">
        <v>2809</v>
      </c>
    </row>
    <row r="165" spans="1:3" x14ac:dyDescent="0.2">
      <c r="A165" s="145">
        <v>47998296</v>
      </c>
      <c r="B165" s="144" t="s">
        <v>146</v>
      </c>
      <c r="C165" s="141">
        <v>2230</v>
      </c>
    </row>
    <row r="166" spans="1:3" x14ac:dyDescent="0.2">
      <c r="A166" s="145">
        <v>47813466</v>
      </c>
      <c r="B166" s="144" t="s">
        <v>145</v>
      </c>
      <c r="C166" s="141">
        <v>3099</v>
      </c>
    </row>
    <row r="167" spans="1:3" x14ac:dyDescent="0.2">
      <c r="A167" s="145">
        <v>47811927</v>
      </c>
      <c r="B167" s="144" t="s">
        <v>144</v>
      </c>
      <c r="C167" s="141">
        <v>4300</v>
      </c>
    </row>
    <row r="168" spans="1:3" x14ac:dyDescent="0.2">
      <c r="A168" s="145">
        <v>47811919</v>
      </c>
      <c r="B168" s="144" t="s">
        <v>143</v>
      </c>
      <c r="C168" s="141">
        <v>5025</v>
      </c>
    </row>
    <row r="169" spans="1:3" x14ac:dyDescent="0.2">
      <c r="A169" s="145">
        <v>68334222</v>
      </c>
      <c r="B169" s="144" t="s">
        <v>142</v>
      </c>
      <c r="C169" s="141">
        <v>5703</v>
      </c>
    </row>
    <row r="170" spans="1:3" x14ac:dyDescent="0.2">
      <c r="A170" s="145">
        <v>60043661</v>
      </c>
      <c r="B170" s="144" t="s">
        <v>141</v>
      </c>
      <c r="C170" s="141">
        <v>5115</v>
      </c>
    </row>
    <row r="171" spans="1:3" ht="13.5" thickBot="1" x14ac:dyDescent="0.25">
      <c r="A171" s="143" t="s">
        <v>140</v>
      </c>
      <c r="B171" s="142" t="s">
        <v>139</v>
      </c>
      <c r="C171" s="141">
        <v>4138</v>
      </c>
    </row>
    <row r="172" spans="1:3" ht="13.5" thickBot="1" x14ac:dyDescent="0.25">
      <c r="A172" s="140" t="s">
        <v>22</v>
      </c>
      <c r="B172" s="139"/>
      <c r="C172" s="86">
        <f>SUM(C5:C171)</f>
        <v>722010</v>
      </c>
    </row>
  </sheetData>
  <mergeCells count="3">
    <mergeCell ref="A1:C1"/>
    <mergeCell ref="A3:A4"/>
    <mergeCell ref="B3:B4"/>
  </mergeCells>
  <pageMargins left="0.78740157480314965" right="0.78740157480314965" top="0.98425196850393704" bottom="0.59055118110236227" header="0.51181102362204722" footer="0.31496062992125984"/>
  <pageSetup paperSize="9" firstPageNumber="59" fitToHeight="0" orientation="landscape" useFirstPageNumber="1" r:id="rId1"/>
  <headerFooter alignWithMargins="0">
    <oddHeader>&amp;L&amp;"Tahoma,Kurzíva"&amp;9Návrh rozpočtu na rok 2018
Příloha č. 7&amp;R&amp;"Tahoma,Kurzíva"&amp;9Tabulka č. 5: Závazné ukazatele pro příspěvkové organizace v odvětví školství</oddHeader>
    <oddFooter>&amp;C&amp;"Tahoma,Obyčejné"&amp;P</oddFooter>
  </headerFooter>
  <ignoredErrors>
    <ignoredError sqref="A10:C17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9"/>
  <sheetViews>
    <sheetView zoomScaleNormal="100" zoomScaleSheetLayoutView="100" workbookViewId="0">
      <selection activeCell="B8" sqref="B8"/>
    </sheetView>
  </sheetViews>
  <sheetFormatPr defaultRowHeight="12.75" x14ac:dyDescent="0.2"/>
  <cols>
    <col min="1" max="1" width="10.7109375" style="156" customWidth="1"/>
    <col min="2" max="2" width="55.140625" style="156" customWidth="1"/>
    <col min="3" max="3" width="50.7109375" style="156" customWidth="1"/>
    <col min="4" max="4" width="21.140625" style="157" customWidth="1"/>
    <col min="5" max="16384" width="9.140625" style="156"/>
  </cols>
  <sheetData>
    <row r="1" spans="1:4" ht="18" customHeight="1" x14ac:dyDescent="0.2">
      <c r="A1" s="240" t="s">
        <v>377</v>
      </c>
      <c r="B1" s="240"/>
      <c r="C1" s="240"/>
      <c r="D1" s="240"/>
    </row>
    <row r="2" spans="1:4" x14ac:dyDescent="0.2">
      <c r="A2" s="22"/>
      <c r="B2" s="21"/>
      <c r="C2" s="166"/>
      <c r="D2" s="19"/>
    </row>
    <row r="3" spans="1:4" ht="13.5" thickBot="1" x14ac:dyDescent="0.25">
      <c r="A3" s="165" t="s">
        <v>40</v>
      </c>
      <c r="B3" s="21"/>
      <c r="C3" s="21"/>
      <c r="D3" s="164"/>
    </row>
    <row r="4" spans="1:4" ht="17.25" customHeight="1" x14ac:dyDescent="0.2">
      <c r="A4" s="232" t="s">
        <v>440</v>
      </c>
      <c r="B4" s="296" t="s">
        <v>33</v>
      </c>
      <c r="C4" s="299" t="s">
        <v>32</v>
      </c>
      <c r="D4" s="52" t="s">
        <v>31</v>
      </c>
    </row>
    <row r="5" spans="1:4" ht="15" customHeight="1" x14ac:dyDescent="0.2">
      <c r="A5" s="294"/>
      <c r="B5" s="297"/>
      <c r="C5" s="300"/>
      <c r="D5" s="302" t="s">
        <v>388</v>
      </c>
    </row>
    <row r="6" spans="1:4" ht="27" customHeight="1" thickBot="1" x14ac:dyDescent="0.25">
      <c r="A6" s="295"/>
      <c r="B6" s="298"/>
      <c r="C6" s="301"/>
      <c r="D6" s="303"/>
    </row>
    <row r="7" spans="1:4" x14ac:dyDescent="0.2">
      <c r="A7" s="145">
        <v>62331639</v>
      </c>
      <c r="B7" s="144" t="s">
        <v>375</v>
      </c>
      <c r="C7" s="144" t="s">
        <v>34</v>
      </c>
      <c r="D7" s="141">
        <v>871</v>
      </c>
    </row>
    <row r="8" spans="1:4" ht="25.5" x14ac:dyDescent="0.2">
      <c r="A8" s="145">
        <v>62331493</v>
      </c>
      <c r="B8" s="144" t="s">
        <v>374</v>
      </c>
      <c r="C8" s="144" t="s">
        <v>34</v>
      </c>
      <c r="D8" s="141">
        <v>442</v>
      </c>
    </row>
    <row r="9" spans="1:4" ht="25.5" x14ac:dyDescent="0.2">
      <c r="A9" s="145">
        <v>62331558</v>
      </c>
      <c r="B9" s="144" t="s">
        <v>373</v>
      </c>
      <c r="C9" s="144" t="s">
        <v>34</v>
      </c>
      <c r="D9" s="141">
        <v>214</v>
      </c>
    </row>
    <row r="10" spans="1:4" x14ac:dyDescent="0.2">
      <c r="A10" s="145">
        <v>62331582</v>
      </c>
      <c r="B10" s="144" t="s">
        <v>372</v>
      </c>
      <c r="C10" s="144" t="s">
        <v>34</v>
      </c>
      <c r="D10" s="141">
        <v>507</v>
      </c>
    </row>
    <row r="11" spans="1:4" x14ac:dyDescent="0.2">
      <c r="A11" s="145">
        <v>62331795</v>
      </c>
      <c r="B11" s="144" t="s">
        <v>371</v>
      </c>
      <c r="C11" s="144" t="s">
        <v>34</v>
      </c>
      <c r="D11" s="141">
        <v>880</v>
      </c>
    </row>
    <row r="12" spans="1:4" ht="25.5" x14ac:dyDescent="0.2">
      <c r="A12" s="145" t="s">
        <v>370</v>
      </c>
      <c r="B12" s="144" t="s">
        <v>369</v>
      </c>
      <c r="C12" s="144" t="s">
        <v>34</v>
      </c>
      <c r="D12" s="141">
        <v>3465</v>
      </c>
    </row>
    <row r="13" spans="1:4" ht="25.5" x14ac:dyDescent="0.2">
      <c r="A13" s="145" t="s">
        <v>368</v>
      </c>
      <c r="B13" s="144" t="s">
        <v>367</v>
      </c>
      <c r="C13" s="144" t="s">
        <v>34</v>
      </c>
      <c r="D13" s="141">
        <v>1023</v>
      </c>
    </row>
    <row r="14" spans="1:4" ht="25.5" x14ac:dyDescent="0.2">
      <c r="A14" s="145" t="s">
        <v>366</v>
      </c>
      <c r="B14" s="144" t="s">
        <v>365</v>
      </c>
      <c r="C14" s="144" t="s">
        <v>34</v>
      </c>
      <c r="D14" s="141">
        <v>1015</v>
      </c>
    </row>
    <row r="15" spans="1:4" ht="25.5" x14ac:dyDescent="0.2">
      <c r="A15" s="145" t="s">
        <v>364</v>
      </c>
      <c r="B15" s="144" t="s">
        <v>363</v>
      </c>
      <c r="C15" s="144" t="s">
        <v>34</v>
      </c>
      <c r="D15" s="141">
        <v>580</v>
      </c>
    </row>
    <row r="16" spans="1:4" x14ac:dyDescent="0.2">
      <c r="A16" s="145" t="s">
        <v>362</v>
      </c>
      <c r="B16" s="144" t="s">
        <v>361</v>
      </c>
      <c r="C16" s="144" t="s">
        <v>34</v>
      </c>
      <c r="D16" s="141">
        <v>449</v>
      </c>
    </row>
    <row r="17" spans="1:4" x14ac:dyDescent="0.2">
      <c r="A17" s="145" t="s">
        <v>360</v>
      </c>
      <c r="B17" s="144" t="s">
        <v>359</v>
      </c>
      <c r="C17" s="144" t="s">
        <v>34</v>
      </c>
      <c r="D17" s="141">
        <v>1085</v>
      </c>
    </row>
    <row r="18" spans="1:4" ht="25.5" x14ac:dyDescent="0.2">
      <c r="A18" s="145" t="s">
        <v>358</v>
      </c>
      <c r="B18" s="144" t="s">
        <v>357</v>
      </c>
      <c r="C18" s="144" t="s">
        <v>34</v>
      </c>
      <c r="D18" s="141">
        <v>392</v>
      </c>
    </row>
    <row r="19" spans="1:4" ht="25.5" x14ac:dyDescent="0.2">
      <c r="A19" s="145" t="s">
        <v>356</v>
      </c>
      <c r="B19" s="144" t="s">
        <v>355</v>
      </c>
      <c r="C19" s="144" t="s">
        <v>34</v>
      </c>
      <c r="D19" s="141">
        <v>584</v>
      </c>
    </row>
    <row r="20" spans="1:4" ht="25.5" x14ac:dyDescent="0.2">
      <c r="A20" s="145">
        <v>64628205</v>
      </c>
      <c r="B20" s="144" t="s">
        <v>354</v>
      </c>
      <c r="C20" s="144" t="s">
        <v>34</v>
      </c>
      <c r="D20" s="141">
        <v>177</v>
      </c>
    </row>
    <row r="21" spans="1:4" ht="25.5" x14ac:dyDescent="0.2">
      <c r="A21" s="145">
        <v>64628183</v>
      </c>
      <c r="B21" s="144" t="s">
        <v>353</v>
      </c>
      <c r="C21" s="144" t="s">
        <v>34</v>
      </c>
      <c r="D21" s="141">
        <v>195</v>
      </c>
    </row>
    <row r="22" spans="1:4" x14ac:dyDescent="0.2">
      <c r="A22" s="145">
        <v>47813482</v>
      </c>
      <c r="B22" s="144" t="s">
        <v>352</v>
      </c>
      <c r="C22" s="144" t="s">
        <v>34</v>
      </c>
      <c r="D22" s="141">
        <v>376</v>
      </c>
    </row>
    <row r="23" spans="1:4" ht="38.25" x14ac:dyDescent="0.2">
      <c r="A23" s="145">
        <v>47813491</v>
      </c>
      <c r="B23" s="144" t="s">
        <v>351</v>
      </c>
      <c r="C23" s="144" t="s">
        <v>34</v>
      </c>
      <c r="D23" s="141">
        <v>50</v>
      </c>
    </row>
    <row r="24" spans="1:4" x14ac:dyDescent="0.2">
      <c r="A24" s="145">
        <v>47813199</v>
      </c>
      <c r="B24" s="144" t="s">
        <v>350</v>
      </c>
      <c r="C24" s="144" t="s">
        <v>34</v>
      </c>
      <c r="D24" s="141">
        <v>147</v>
      </c>
    </row>
    <row r="25" spans="1:4" ht="25.5" x14ac:dyDescent="0.2">
      <c r="A25" s="145">
        <v>71172050</v>
      </c>
      <c r="B25" s="144" t="s">
        <v>349</v>
      </c>
      <c r="C25" s="144" t="s">
        <v>34</v>
      </c>
      <c r="D25" s="141">
        <v>7</v>
      </c>
    </row>
    <row r="26" spans="1:4" ht="25.5" x14ac:dyDescent="0.2">
      <c r="A26" s="145">
        <v>61989193</v>
      </c>
      <c r="B26" s="144" t="s">
        <v>348</v>
      </c>
      <c r="C26" s="144" t="s">
        <v>34</v>
      </c>
      <c r="D26" s="141">
        <v>53</v>
      </c>
    </row>
    <row r="27" spans="1:4" ht="25.5" x14ac:dyDescent="0.2">
      <c r="A27" s="145">
        <v>61989223</v>
      </c>
      <c r="B27" s="144" t="s">
        <v>347</v>
      </c>
      <c r="C27" s="144" t="s">
        <v>34</v>
      </c>
      <c r="D27" s="141">
        <v>125</v>
      </c>
    </row>
    <row r="28" spans="1:4" x14ac:dyDescent="0.2">
      <c r="A28" s="145">
        <v>47813512</v>
      </c>
      <c r="B28" s="144" t="s">
        <v>346</v>
      </c>
      <c r="C28" s="144" t="s">
        <v>34</v>
      </c>
      <c r="D28" s="141">
        <v>68</v>
      </c>
    </row>
    <row r="29" spans="1:4" ht="25.5" x14ac:dyDescent="0.2">
      <c r="A29" s="145" t="s">
        <v>345</v>
      </c>
      <c r="B29" s="144" t="s">
        <v>344</v>
      </c>
      <c r="C29" s="144" t="s">
        <v>34</v>
      </c>
      <c r="D29" s="141">
        <v>360</v>
      </c>
    </row>
    <row r="30" spans="1:4" ht="25.5" x14ac:dyDescent="0.2">
      <c r="A30" s="145">
        <v>47813369</v>
      </c>
      <c r="B30" s="144" t="s">
        <v>343</v>
      </c>
      <c r="C30" s="144" t="s">
        <v>34</v>
      </c>
      <c r="D30" s="141">
        <v>146</v>
      </c>
    </row>
    <row r="31" spans="1:4" ht="25.5" x14ac:dyDescent="0.2">
      <c r="A31" s="145" t="s">
        <v>342</v>
      </c>
      <c r="B31" s="144" t="s">
        <v>341</v>
      </c>
      <c r="C31" s="144" t="s">
        <v>34</v>
      </c>
      <c r="D31" s="141">
        <v>528</v>
      </c>
    </row>
    <row r="32" spans="1:4" ht="25.5" x14ac:dyDescent="0.2">
      <c r="A32" s="145" t="s">
        <v>340</v>
      </c>
      <c r="B32" s="144" t="s">
        <v>339</v>
      </c>
      <c r="C32" s="144" t="s">
        <v>34</v>
      </c>
      <c r="D32" s="141">
        <v>759</v>
      </c>
    </row>
    <row r="33" spans="1:4" ht="25.5" x14ac:dyDescent="0.2">
      <c r="A33" s="145" t="s">
        <v>338</v>
      </c>
      <c r="B33" s="144" t="s">
        <v>337</v>
      </c>
      <c r="C33" s="144" t="s">
        <v>34</v>
      </c>
      <c r="D33" s="141">
        <v>145</v>
      </c>
    </row>
    <row r="34" spans="1:4" ht="25.5" x14ac:dyDescent="0.2">
      <c r="A34" s="145" t="s">
        <v>336</v>
      </c>
      <c r="B34" s="144" t="s">
        <v>335</v>
      </c>
      <c r="C34" s="144" t="s">
        <v>34</v>
      </c>
      <c r="D34" s="141">
        <v>225</v>
      </c>
    </row>
    <row r="35" spans="1:4" ht="25.5" x14ac:dyDescent="0.2">
      <c r="A35" s="145">
        <v>61989011</v>
      </c>
      <c r="B35" s="144" t="s">
        <v>334</v>
      </c>
      <c r="C35" s="144" t="s">
        <v>34</v>
      </c>
      <c r="D35" s="141">
        <v>419</v>
      </c>
    </row>
    <row r="36" spans="1:4" ht="25.5" x14ac:dyDescent="0.2">
      <c r="A36" s="145" t="s">
        <v>333</v>
      </c>
      <c r="B36" s="144" t="s">
        <v>332</v>
      </c>
      <c r="C36" s="144" t="s">
        <v>34</v>
      </c>
      <c r="D36" s="141">
        <v>1307</v>
      </c>
    </row>
    <row r="37" spans="1:4" ht="25.5" x14ac:dyDescent="0.2">
      <c r="A37" s="145">
        <v>62331205</v>
      </c>
      <c r="B37" s="144" t="s">
        <v>331</v>
      </c>
      <c r="C37" s="144" t="s">
        <v>34</v>
      </c>
      <c r="D37" s="141">
        <v>242</v>
      </c>
    </row>
    <row r="38" spans="1:4" x14ac:dyDescent="0.2">
      <c r="A38" s="145" t="s">
        <v>330</v>
      </c>
      <c r="B38" s="144" t="s">
        <v>329</v>
      </c>
      <c r="C38" s="144" t="s">
        <v>34</v>
      </c>
      <c r="D38" s="141">
        <v>978</v>
      </c>
    </row>
    <row r="39" spans="1:4" x14ac:dyDescent="0.2">
      <c r="A39" s="145" t="s">
        <v>328</v>
      </c>
      <c r="B39" s="144" t="s">
        <v>327</v>
      </c>
      <c r="C39" s="144" t="s">
        <v>34</v>
      </c>
      <c r="D39" s="141">
        <v>521</v>
      </c>
    </row>
    <row r="40" spans="1:4" x14ac:dyDescent="0.2">
      <c r="A40" s="145" t="s">
        <v>326</v>
      </c>
      <c r="B40" s="144" t="s">
        <v>325</v>
      </c>
      <c r="C40" s="144" t="s">
        <v>34</v>
      </c>
      <c r="D40" s="141">
        <v>1028</v>
      </c>
    </row>
    <row r="41" spans="1:4" x14ac:dyDescent="0.2">
      <c r="A41" s="145">
        <v>47813091</v>
      </c>
      <c r="B41" s="144" t="s">
        <v>324</v>
      </c>
      <c r="C41" s="144" t="s">
        <v>34</v>
      </c>
      <c r="D41" s="141">
        <v>231</v>
      </c>
    </row>
    <row r="42" spans="1:4" x14ac:dyDescent="0.2">
      <c r="A42" s="290">
        <v>47813113</v>
      </c>
      <c r="B42" s="292" t="s">
        <v>323</v>
      </c>
      <c r="C42" s="144" t="s">
        <v>34</v>
      </c>
      <c r="D42" s="141">
        <v>465</v>
      </c>
    </row>
    <row r="43" spans="1:4" x14ac:dyDescent="0.2">
      <c r="A43" s="291"/>
      <c r="B43" s="293"/>
      <c r="C43" s="144" t="s">
        <v>387</v>
      </c>
      <c r="D43" s="141">
        <v>2000</v>
      </c>
    </row>
    <row r="44" spans="1:4" x14ac:dyDescent="0.2">
      <c r="A44" s="145">
        <v>47813075</v>
      </c>
      <c r="B44" s="144" t="s">
        <v>322</v>
      </c>
      <c r="C44" s="144" t="s">
        <v>34</v>
      </c>
      <c r="D44" s="141">
        <v>550</v>
      </c>
    </row>
    <row r="45" spans="1:4" ht="25.5" x14ac:dyDescent="0.2">
      <c r="A45" s="145" t="s">
        <v>321</v>
      </c>
      <c r="B45" s="144" t="s">
        <v>320</v>
      </c>
      <c r="C45" s="144" t="s">
        <v>34</v>
      </c>
      <c r="D45" s="141">
        <v>453</v>
      </c>
    </row>
    <row r="46" spans="1:4" x14ac:dyDescent="0.2">
      <c r="A46" s="290" t="s">
        <v>319</v>
      </c>
      <c r="B46" s="292" t="s">
        <v>318</v>
      </c>
      <c r="C46" s="144" t="s">
        <v>34</v>
      </c>
      <c r="D46" s="141">
        <v>312</v>
      </c>
    </row>
    <row r="47" spans="1:4" x14ac:dyDescent="0.2">
      <c r="A47" s="291"/>
      <c r="B47" s="293"/>
      <c r="C47" s="144" t="s">
        <v>386</v>
      </c>
      <c r="D47" s="141">
        <v>7000</v>
      </c>
    </row>
    <row r="48" spans="1:4" ht="25.5" x14ac:dyDescent="0.2">
      <c r="A48" s="145" t="s">
        <v>317</v>
      </c>
      <c r="B48" s="144" t="s">
        <v>316</v>
      </c>
      <c r="C48" s="144" t="s">
        <v>34</v>
      </c>
      <c r="D48" s="141">
        <v>1290</v>
      </c>
    </row>
    <row r="49" spans="1:4" x14ac:dyDescent="0.2">
      <c r="A49" s="145">
        <v>13643479</v>
      </c>
      <c r="B49" s="144" t="s">
        <v>315</v>
      </c>
      <c r="C49" s="144" t="s">
        <v>34</v>
      </c>
      <c r="D49" s="141">
        <v>2036</v>
      </c>
    </row>
    <row r="50" spans="1:4" ht="25.5" x14ac:dyDescent="0.2">
      <c r="A50" s="145">
        <v>70632090</v>
      </c>
      <c r="B50" s="144" t="s">
        <v>314</v>
      </c>
      <c r="C50" s="144" t="s">
        <v>34</v>
      </c>
      <c r="D50" s="141">
        <v>3</v>
      </c>
    </row>
    <row r="51" spans="1:4" ht="25.5" x14ac:dyDescent="0.2">
      <c r="A51" s="145">
        <v>69610126</v>
      </c>
      <c r="B51" s="144" t="s">
        <v>313</v>
      </c>
      <c r="C51" s="144" t="s">
        <v>34</v>
      </c>
      <c r="D51" s="141">
        <v>151</v>
      </c>
    </row>
    <row r="52" spans="1:4" ht="25.5" x14ac:dyDescent="0.2">
      <c r="A52" s="145">
        <v>62331663</v>
      </c>
      <c r="B52" s="144" t="s">
        <v>312</v>
      </c>
      <c r="C52" s="144" t="s">
        <v>34</v>
      </c>
      <c r="D52" s="141">
        <v>29</v>
      </c>
    </row>
    <row r="53" spans="1:4" ht="25.5" x14ac:dyDescent="0.2">
      <c r="A53" s="145">
        <v>62331647</v>
      </c>
      <c r="B53" s="144" t="s">
        <v>311</v>
      </c>
      <c r="C53" s="144" t="s">
        <v>34</v>
      </c>
      <c r="D53" s="141">
        <v>459</v>
      </c>
    </row>
    <row r="54" spans="1:4" ht="25.5" x14ac:dyDescent="0.2">
      <c r="A54" s="145">
        <v>64120384</v>
      </c>
      <c r="B54" s="144" t="s">
        <v>310</v>
      </c>
      <c r="C54" s="144" t="s">
        <v>34</v>
      </c>
      <c r="D54" s="141">
        <v>177</v>
      </c>
    </row>
    <row r="55" spans="1:4" ht="25.5" x14ac:dyDescent="0.2">
      <c r="A55" s="145">
        <v>60780487</v>
      </c>
      <c r="B55" s="144" t="s">
        <v>309</v>
      </c>
      <c r="C55" s="144" t="s">
        <v>34</v>
      </c>
      <c r="D55" s="141">
        <v>30</v>
      </c>
    </row>
    <row r="56" spans="1:4" x14ac:dyDescent="0.2">
      <c r="A56" s="145" t="s">
        <v>308</v>
      </c>
      <c r="B56" s="144" t="s">
        <v>307</v>
      </c>
      <c r="C56" s="144" t="s">
        <v>34</v>
      </c>
      <c r="D56" s="141">
        <v>887</v>
      </c>
    </row>
    <row r="57" spans="1:4" x14ac:dyDescent="0.2">
      <c r="A57" s="145" t="s">
        <v>306</v>
      </c>
      <c r="B57" s="144" t="s">
        <v>305</v>
      </c>
      <c r="C57" s="144" t="s">
        <v>34</v>
      </c>
      <c r="D57" s="141">
        <v>992</v>
      </c>
    </row>
    <row r="58" spans="1:4" ht="25.5" x14ac:dyDescent="0.2">
      <c r="A58" s="145" t="s">
        <v>304</v>
      </c>
      <c r="B58" s="144" t="s">
        <v>303</v>
      </c>
      <c r="C58" s="144" t="s">
        <v>34</v>
      </c>
      <c r="D58" s="141">
        <v>796</v>
      </c>
    </row>
    <row r="59" spans="1:4" x14ac:dyDescent="0.2">
      <c r="A59" s="145" t="s">
        <v>302</v>
      </c>
      <c r="B59" s="144" t="s">
        <v>301</v>
      </c>
      <c r="C59" s="144" t="s">
        <v>34</v>
      </c>
      <c r="D59" s="141">
        <v>570</v>
      </c>
    </row>
    <row r="60" spans="1:4" ht="25.5" x14ac:dyDescent="0.2">
      <c r="A60" s="145" t="s">
        <v>300</v>
      </c>
      <c r="B60" s="144" t="s">
        <v>299</v>
      </c>
      <c r="C60" s="144" t="s">
        <v>34</v>
      </c>
      <c r="D60" s="141">
        <v>1721</v>
      </c>
    </row>
    <row r="61" spans="1:4" ht="25.5" x14ac:dyDescent="0.2">
      <c r="A61" s="145">
        <v>13644327</v>
      </c>
      <c r="B61" s="144" t="s">
        <v>298</v>
      </c>
      <c r="C61" s="144" t="s">
        <v>34</v>
      </c>
      <c r="D61" s="141">
        <v>480</v>
      </c>
    </row>
    <row r="62" spans="1:4" ht="25.5" x14ac:dyDescent="0.2">
      <c r="A62" s="145" t="s">
        <v>297</v>
      </c>
      <c r="B62" s="144" t="s">
        <v>296</v>
      </c>
      <c r="C62" s="144" t="s">
        <v>34</v>
      </c>
      <c r="D62" s="141">
        <v>532</v>
      </c>
    </row>
    <row r="63" spans="1:4" x14ac:dyDescent="0.2">
      <c r="A63" s="290">
        <v>66932581</v>
      </c>
      <c r="B63" s="292" t="s">
        <v>295</v>
      </c>
      <c r="C63" s="144" t="s">
        <v>34</v>
      </c>
      <c r="D63" s="141">
        <v>1263</v>
      </c>
    </row>
    <row r="64" spans="1:4" ht="25.5" x14ac:dyDescent="0.2">
      <c r="A64" s="291"/>
      <c r="B64" s="293"/>
      <c r="C64" s="144" t="s">
        <v>378</v>
      </c>
      <c r="D64" s="141">
        <v>200</v>
      </c>
    </row>
    <row r="65" spans="1:4" x14ac:dyDescent="0.2">
      <c r="A65" s="145" t="s">
        <v>294</v>
      </c>
      <c r="B65" s="144" t="s">
        <v>293</v>
      </c>
      <c r="C65" s="144" t="s">
        <v>34</v>
      </c>
      <c r="D65" s="141">
        <v>934</v>
      </c>
    </row>
    <row r="66" spans="1:4" x14ac:dyDescent="0.2">
      <c r="A66" s="290" t="s">
        <v>292</v>
      </c>
      <c r="B66" s="292" t="s">
        <v>291</v>
      </c>
      <c r="C66" s="144" t="s">
        <v>34</v>
      </c>
      <c r="D66" s="141">
        <v>874</v>
      </c>
    </row>
    <row r="67" spans="1:4" ht="25.5" x14ac:dyDescent="0.2">
      <c r="A67" s="291"/>
      <c r="B67" s="293"/>
      <c r="C67" s="144" t="s">
        <v>378</v>
      </c>
      <c r="D67" s="141">
        <v>550</v>
      </c>
    </row>
    <row r="68" spans="1:4" ht="25.5" x14ac:dyDescent="0.2">
      <c r="A68" s="145" t="s">
        <v>290</v>
      </c>
      <c r="B68" s="144" t="s">
        <v>289</v>
      </c>
      <c r="C68" s="144" t="s">
        <v>34</v>
      </c>
      <c r="D68" s="141">
        <v>2224</v>
      </c>
    </row>
    <row r="69" spans="1:4" ht="25.5" x14ac:dyDescent="0.2">
      <c r="A69" s="145">
        <v>61989207</v>
      </c>
      <c r="B69" s="144" t="s">
        <v>288</v>
      </c>
      <c r="C69" s="144" t="s">
        <v>34</v>
      </c>
      <c r="D69" s="141">
        <v>88</v>
      </c>
    </row>
    <row r="70" spans="1:4" ht="25.5" x14ac:dyDescent="0.2">
      <c r="A70" s="145">
        <v>61989185</v>
      </c>
      <c r="B70" s="144" t="s">
        <v>287</v>
      </c>
      <c r="C70" s="144" t="s">
        <v>34</v>
      </c>
      <c r="D70" s="141">
        <v>132</v>
      </c>
    </row>
    <row r="71" spans="1:4" ht="25.5" x14ac:dyDescent="0.2">
      <c r="A71" s="145">
        <v>45234370</v>
      </c>
      <c r="B71" s="144" t="s">
        <v>286</v>
      </c>
      <c r="C71" s="144" t="s">
        <v>34</v>
      </c>
      <c r="D71" s="141">
        <v>27</v>
      </c>
    </row>
    <row r="72" spans="1:4" ht="25.5" x14ac:dyDescent="0.2">
      <c r="A72" s="145" t="s">
        <v>285</v>
      </c>
      <c r="B72" s="144" t="s">
        <v>284</v>
      </c>
      <c r="C72" s="144" t="s">
        <v>34</v>
      </c>
      <c r="D72" s="141">
        <v>117</v>
      </c>
    </row>
    <row r="73" spans="1:4" ht="25.5" x14ac:dyDescent="0.2">
      <c r="A73" s="145">
        <v>62331752</v>
      </c>
      <c r="B73" s="144" t="s">
        <v>283</v>
      </c>
      <c r="C73" s="144" t="s">
        <v>34</v>
      </c>
      <c r="D73" s="141">
        <v>46</v>
      </c>
    </row>
    <row r="74" spans="1:4" ht="25.5" x14ac:dyDescent="0.2">
      <c r="A74" s="145">
        <v>62330381</v>
      </c>
      <c r="B74" s="144" t="s">
        <v>282</v>
      </c>
      <c r="C74" s="144" t="s">
        <v>34</v>
      </c>
      <c r="D74" s="141">
        <v>44</v>
      </c>
    </row>
    <row r="75" spans="1:4" ht="25.5" x14ac:dyDescent="0.2">
      <c r="A75" s="145" t="s">
        <v>281</v>
      </c>
      <c r="B75" s="144" t="s">
        <v>280</v>
      </c>
      <c r="C75" s="144" t="s">
        <v>34</v>
      </c>
      <c r="D75" s="141">
        <v>58</v>
      </c>
    </row>
    <row r="76" spans="1:4" ht="25.5" x14ac:dyDescent="0.2">
      <c r="A76" s="145">
        <v>60045922</v>
      </c>
      <c r="B76" s="144" t="s">
        <v>279</v>
      </c>
      <c r="C76" s="144" t="s">
        <v>34</v>
      </c>
      <c r="D76" s="141">
        <v>37</v>
      </c>
    </row>
    <row r="77" spans="1:4" ht="25.5" x14ac:dyDescent="0.2">
      <c r="A77" s="145">
        <v>60802774</v>
      </c>
      <c r="B77" s="144" t="s">
        <v>278</v>
      </c>
      <c r="C77" s="144" t="s">
        <v>34</v>
      </c>
      <c r="D77" s="141">
        <v>76</v>
      </c>
    </row>
    <row r="78" spans="1:4" x14ac:dyDescent="0.2">
      <c r="A78" s="145" t="s">
        <v>277</v>
      </c>
      <c r="B78" s="144" t="s">
        <v>276</v>
      </c>
      <c r="C78" s="144" t="s">
        <v>34</v>
      </c>
      <c r="D78" s="141">
        <v>2400</v>
      </c>
    </row>
    <row r="79" spans="1:4" x14ac:dyDescent="0.2">
      <c r="A79" s="145" t="s">
        <v>275</v>
      </c>
      <c r="B79" s="144" t="s">
        <v>274</v>
      </c>
      <c r="C79" s="144" t="s">
        <v>34</v>
      </c>
      <c r="D79" s="141">
        <v>3468</v>
      </c>
    </row>
    <row r="80" spans="1:4" x14ac:dyDescent="0.2">
      <c r="A80" s="145" t="s">
        <v>273</v>
      </c>
      <c r="B80" s="144" t="s">
        <v>272</v>
      </c>
      <c r="C80" s="144" t="s">
        <v>34</v>
      </c>
      <c r="D80" s="141">
        <v>548</v>
      </c>
    </row>
    <row r="81" spans="1:4" ht="25.5" x14ac:dyDescent="0.2">
      <c r="A81" s="145" t="s">
        <v>271</v>
      </c>
      <c r="B81" s="144" t="s">
        <v>270</v>
      </c>
      <c r="C81" s="144" t="s">
        <v>34</v>
      </c>
      <c r="D81" s="141">
        <v>893</v>
      </c>
    </row>
    <row r="82" spans="1:4" x14ac:dyDescent="0.2">
      <c r="A82" s="145">
        <v>62331515</v>
      </c>
      <c r="B82" s="144" t="s">
        <v>269</v>
      </c>
      <c r="C82" s="144" t="s">
        <v>34</v>
      </c>
      <c r="D82" s="141">
        <v>1488</v>
      </c>
    </row>
    <row r="83" spans="1:4" x14ac:dyDescent="0.2">
      <c r="A83" s="145" t="s">
        <v>268</v>
      </c>
      <c r="B83" s="144" t="s">
        <v>267</v>
      </c>
      <c r="C83" s="144" t="s">
        <v>34</v>
      </c>
      <c r="D83" s="141">
        <v>109</v>
      </c>
    </row>
    <row r="84" spans="1:4" ht="25.5" x14ac:dyDescent="0.2">
      <c r="A84" s="145">
        <v>47813148</v>
      </c>
      <c r="B84" s="144" t="s">
        <v>266</v>
      </c>
      <c r="C84" s="144" t="s">
        <v>34</v>
      </c>
      <c r="D84" s="141">
        <v>308</v>
      </c>
    </row>
    <row r="85" spans="1:4" x14ac:dyDescent="0.2">
      <c r="A85" s="290">
        <v>47813121</v>
      </c>
      <c r="B85" s="292" t="s">
        <v>265</v>
      </c>
      <c r="C85" s="144" t="s">
        <v>34</v>
      </c>
      <c r="D85" s="141">
        <v>719</v>
      </c>
    </row>
    <row r="86" spans="1:4" x14ac:dyDescent="0.2">
      <c r="A86" s="291"/>
      <c r="B86" s="293"/>
      <c r="C86" s="144" t="s">
        <v>385</v>
      </c>
      <c r="D86" s="141">
        <v>3100</v>
      </c>
    </row>
    <row r="87" spans="1:4" ht="38.25" x14ac:dyDescent="0.2">
      <c r="A87" s="145" t="s">
        <v>264</v>
      </c>
      <c r="B87" s="144" t="s">
        <v>263</v>
      </c>
      <c r="C87" s="144" t="s">
        <v>34</v>
      </c>
      <c r="D87" s="141">
        <v>2872</v>
      </c>
    </row>
    <row r="88" spans="1:4" ht="25.5" x14ac:dyDescent="0.2">
      <c r="A88" s="145" t="s">
        <v>262</v>
      </c>
      <c r="B88" s="144" t="s">
        <v>261</v>
      </c>
      <c r="C88" s="144" t="s">
        <v>34</v>
      </c>
      <c r="D88" s="141">
        <v>47</v>
      </c>
    </row>
    <row r="89" spans="1:4" ht="25.5" x14ac:dyDescent="0.2">
      <c r="A89" s="145">
        <v>14450909</v>
      </c>
      <c r="B89" s="144" t="s">
        <v>260</v>
      </c>
      <c r="C89" s="144" t="s">
        <v>34</v>
      </c>
      <c r="D89" s="141">
        <v>183</v>
      </c>
    </row>
    <row r="90" spans="1:4" x14ac:dyDescent="0.2">
      <c r="A90" s="290" t="s">
        <v>259</v>
      </c>
      <c r="B90" s="292" t="s">
        <v>258</v>
      </c>
      <c r="C90" s="144" t="s">
        <v>34</v>
      </c>
      <c r="D90" s="141">
        <v>535</v>
      </c>
    </row>
    <row r="91" spans="1:4" x14ac:dyDescent="0.2">
      <c r="A91" s="291"/>
      <c r="B91" s="293"/>
      <c r="C91" s="144" t="s">
        <v>384</v>
      </c>
      <c r="D91" s="141">
        <v>4700</v>
      </c>
    </row>
    <row r="92" spans="1:4" ht="25.5" x14ac:dyDescent="0.2">
      <c r="A92" s="145">
        <v>70947911</v>
      </c>
      <c r="B92" s="144" t="s">
        <v>257</v>
      </c>
      <c r="C92" s="144" t="s">
        <v>34</v>
      </c>
      <c r="D92" s="141">
        <v>5</v>
      </c>
    </row>
    <row r="93" spans="1:4" ht="25.5" x14ac:dyDescent="0.2">
      <c r="A93" s="145">
        <v>14451093</v>
      </c>
      <c r="B93" s="144" t="s">
        <v>256</v>
      </c>
      <c r="C93" s="144" t="s">
        <v>34</v>
      </c>
      <c r="D93" s="141">
        <v>3810</v>
      </c>
    </row>
    <row r="94" spans="1:4" x14ac:dyDescent="0.2">
      <c r="A94" s="290" t="s">
        <v>255</v>
      </c>
      <c r="B94" s="292" t="s">
        <v>254</v>
      </c>
      <c r="C94" s="144" t="s">
        <v>34</v>
      </c>
      <c r="D94" s="141">
        <v>1149</v>
      </c>
    </row>
    <row r="95" spans="1:4" ht="25.5" x14ac:dyDescent="0.2">
      <c r="A95" s="291"/>
      <c r="B95" s="293"/>
      <c r="C95" s="144" t="s">
        <v>378</v>
      </c>
      <c r="D95" s="141">
        <v>1970</v>
      </c>
    </row>
    <row r="96" spans="1:4" x14ac:dyDescent="0.2">
      <c r="A96" s="145">
        <v>13644301</v>
      </c>
      <c r="B96" s="144" t="s">
        <v>253</v>
      </c>
      <c r="C96" s="144" t="s">
        <v>34</v>
      </c>
      <c r="D96" s="141">
        <v>2244</v>
      </c>
    </row>
    <row r="97" spans="1:4" ht="25.5" x14ac:dyDescent="0.2">
      <c r="A97" s="145">
        <v>64628159</v>
      </c>
      <c r="B97" s="144" t="s">
        <v>252</v>
      </c>
      <c r="C97" s="144" t="s">
        <v>34</v>
      </c>
      <c r="D97" s="141">
        <v>358</v>
      </c>
    </row>
    <row r="98" spans="1:4" ht="25.5" x14ac:dyDescent="0.2">
      <c r="A98" s="145">
        <v>61989274</v>
      </c>
      <c r="B98" s="144" t="s">
        <v>251</v>
      </c>
      <c r="C98" s="144" t="s">
        <v>34</v>
      </c>
      <c r="D98" s="141">
        <v>587</v>
      </c>
    </row>
    <row r="99" spans="1:4" ht="25.5" x14ac:dyDescent="0.2">
      <c r="A99" s="145">
        <v>61989266</v>
      </c>
      <c r="B99" s="144" t="s">
        <v>250</v>
      </c>
      <c r="C99" s="144" t="s">
        <v>34</v>
      </c>
      <c r="D99" s="141">
        <v>909</v>
      </c>
    </row>
    <row r="100" spans="1:4" x14ac:dyDescent="0.2">
      <c r="A100" s="145">
        <v>60802669</v>
      </c>
      <c r="B100" s="144" t="s">
        <v>249</v>
      </c>
      <c r="C100" s="144" t="s">
        <v>34</v>
      </c>
      <c r="D100" s="141">
        <v>252</v>
      </c>
    </row>
    <row r="101" spans="1:4" ht="25.5" x14ac:dyDescent="0.2">
      <c r="A101" s="145">
        <v>60802561</v>
      </c>
      <c r="B101" s="144" t="s">
        <v>248</v>
      </c>
      <c r="C101" s="144" t="s">
        <v>34</v>
      </c>
      <c r="D101" s="141">
        <v>21</v>
      </c>
    </row>
    <row r="102" spans="1:4" ht="25.5" x14ac:dyDescent="0.2">
      <c r="A102" s="145">
        <v>63731983</v>
      </c>
      <c r="B102" s="144" t="s">
        <v>247</v>
      </c>
      <c r="C102" s="144" t="s">
        <v>34</v>
      </c>
      <c r="D102" s="141">
        <v>53</v>
      </c>
    </row>
    <row r="103" spans="1:4" ht="25.5" x14ac:dyDescent="0.2">
      <c r="A103" s="145">
        <v>64628116</v>
      </c>
      <c r="B103" s="144" t="s">
        <v>246</v>
      </c>
      <c r="C103" s="144" t="s">
        <v>34</v>
      </c>
      <c r="D103" s="141">
        <v>3</v>
      </c>
    </row>
    <row r="104" spans="1:4" ht="25.5" x14ac:dyDescent="0.2">
      <c r="A104" s="145">
        <v>64628221</v>
      </c>
      <c r="B104" s="144" t="s">
        <v>245</v>
      </c>
      <c r="C104" s="144" t="s">
        <v>34</v>
      </c>
      <c r="D104" s="141">
        <v>369</v>
      </c>
    </row>
    <row r="105" spans="1:4" ht="25.5" x14ac:dyDescent="0.2">
      <c r="A105" s="145">
        <v>62331701</v>
      </c>
      <c r="B105" s="144" t="s">
        <v>244</v>
      </c>
      <c r="C105" s="144" t="s">
        <v>34</v>
      </c>
      <c r="D105" s="141">
        <v>26</v>
      </c>
    </row>
    <row r="106" spans="1:4" ht="25.5" x14ac:dyDescent="0.2">
      <c r="A106" s="145">
        <v>68899106</v>
      </c>
      <c r="B106" s="144" t="s">
        <v>243</v>
      </c>
      <c r="C106" s="144" t="s">
        <v>34</v>
      </c>
      <c r="D106" s="141">
        <v>27</v>
      </c>
    </row>
    <row r="107" spans="1:4" ht="25.5" x14ac:dyDescent="0.2">
      <c r="A107" s="145" t="s">
        <v>242</v>
      </c>
      <c r="B107" s="144" t="s">
        <v>241</v>
      </c>
      <c r="C107" s="144" t="s">
        <v>34</v>
      </c>
      <c r="D107" s="141">
        <v>1380</v>
      </c>
    </row>
    <row r="108" spans="1:4" ht="25.5" x14ac:dyDescent="0.2">
      <c r="A108" s="145" t="s">
        <v>240</v>
      </c>
      <c r="B108" s="144" t="s">
        <v>239</v>
      </c>
      <c r="C108" s="144" t="s">
        <v>34</v>
      </c>
      <c r="D108" s="141">
        <v>1160</v>
      </c>
    </row>
    <row r="109" spans="1:4" ht="25.5" x14ac:dyDescent="0.2">
      <c r="A109" s="145" t="s">
        <v>238</v>
      </c>
      <c r="B109" s="144" t="s">
        <v>237</v>
      </c>
      <c r="C109" s="144" t="s">
        <v>34</v>
      </c>
      <c r="D109" s="141">
        <v>861</v>
      </c>
    </row>
    <row r="110" spans="1:4" ht="25.5" x14ac:dyDescent="0.2">
      <c r="A110" s="145" t="s">
        <v>236</v>
      </c>
      <c r="B110" s="144" t="s">
        <v>235</v>
      </c>
      <c r="C110" s="144" t="s">
        <v>34</v>
      </c>
      <c r="D110" s="141">
        <v>709</v>
      </c>
    </row>
    <row r="111" spans="1:4" ht="25.5" x14ac:dyDescent="0.2">
      <c r="A111" s="145">
        <v>62331574</v>
      </c>
      <c r="B111" s="144" t="s">
        <v>234</v>
      </c>
      <c r="C111" s="144" t="s">
        <v>34</v>
      </c>
      <c r="D111" s="141">
        <v>568</v>
      </c>
    </row>
    <row r="112" spans="1:4" ht="25.5" x14ac:dyDescent="0.2">
      <c r="A112" s="145">
        <v>62331566</v>
      </c>
      <c r="B112" s="144" t="s">
        <v>233</v>
      </c>
      <c r="C112" s="144" t="s">
        <v>34</v>
      </c>
      <c r="D112" s="141">
        <v>469</v>
      </c>
    </row>
    <row r="113" spans="1:4" x14ac:dyDescent="0.2">
      <c r="A113" s="145" t="s">
        <v>232</v>
      </c>
      <c r="B113" s="144" t="s">
        <v>231</v>
      </c>
      <c r="C113" s="144" t="s">
        <v>34</v>
      </c>
      <c r="D113" s="141">
        <v>451</v>
      </c>
    </row>
    <row r="114" spans="1:4" x14ac:dyDescent="0.2">
      <c r="A114" s="290" t="s">
        <v>230</v>
      </c>
      <c r="B114" s="292" t="s">
        <v>229</v>
      </c>
      <c r="C114" s="144" t="s">
        <v>34</v>
      </c>
      <c r="D114" s="141">
        <v>1579</v>
      </c>
    </row>
    <row r="115" spans="1:4" ht="25.5" x14ac:dyDescent="0.2">
      <c r="A115" s="291"/>
      <c r="B115" s="293"/>
      <c r="C115" s="144" t="s">
        <v>383</v>
      </c>
      <c r="D115" s="141">
        <v>580</v>
      </c>
    </row>
    <row r="116" spans="1:4" ht="25.5" x14ac:dyDescent="0.2">
      <c r="A116" s="145" t="s">
        <v>228</v>
      </c>
      <c r="B116" s="144" t="s">
        <v>227</v>
      </c>
      <c r="C116" s="144" t="s">
        <v>34</v>
      </c>
      <c r="D116" s="141">
        <v>813</v>
      </c>
    </row>
    <row r="117" spans="1:4" ht="25.5" x14ac:dyDescent="0.2">
      <c r="A117" s="145">
        <v>13644297</v>
      </c>
      <c r="B117" s="144" t="s">
        <v>226</v>
      </c>
      <c r="C117" s="144" t="s">
        <v>34</v>
      </c>
      <c r="D117" s="141">
        <v>1420</v>
      </c>
    </row>
    <row r="118" spans="1:4" x14ac:dyDescent="0.2">
      <c r="A118" s="145" t="s">
        <v>225</v>
      </c>
      <c r="B118" s="144" t="s">
        <v>224</v>
      </c>
      <c r="C118" s="144" t="s">
        <v>34</v>
      </c>
      <c r="D118" s="141">
        <v>502</v>
      </c>
    </row>
    <row r="119" spans="1:4" ht="25.5" x14ac:dyDescent="0.2">
      <c r="A119" s="145">
        <v>66741335</v>
      </c>
      <c r="B119" s="144" t="s">
        <v>223</v>
      </c>
      <c r="C119" s="144" t="s">
        <v>34</v>
      </c>
      <c r="D119" s="141">
        <v>1008</v>
      </c>
    </row>
    <row r="120" spans="1:4" ht="25.5" x14ac:dyDescent="0.2">
      <c r="A120" s="145">
        <v>63024616</v>
      </c>
      <c r="B120" s="144" t="s">
        <v>222</v>
      </c>
      <c r="C120" s="144" t="s">
        <v>34</v>
      </c>
      <c r="D120" s="141">
        <v>318</v>
      </c>
    </row>
    <row r="121" spans="1:4" ht="25.5" x14ac:dyDescent="0.2">
      <c r="A121" s="145">
        <v>70640700</v>
      </c>
      <c r="B121" s="144" t="s">
        <v>221</v>
      </c>
      <c r="C121" s="144" t="s">
        <v>34</v>
      </c>
      <c r="D121" s="141">
        <v>425</v>
      </c>
    </row>
    <row r="122" spans="1:4" ht="25.5" x14ac:dyDescent="0.2">
      <c r="A122" s="145">
        <v>64125912</v>
      </c>
      <c r="B122" s="144" t="s">
        <v>219</v>
      </c>
      <c r="C122" s="144" t="s">
        <v>34</v>
      </c>
      <c r="D122" s="141">
        <v>159</v>
      </c>
    </row>
    <row r="123" spans="1:4" ht="25.5" x14ac:dyDescent="0.2">
      <c r="A123" s="145">
        <v>62330390</v>
      </c>
      <c r="B123" s="144" t="s">
        <v>217</v>
      </c>
      <c r="C123" s="144" t="s">
        <v>34</v>
      </c>
      <c r="D123" s="141">
        <v>87</v>
      </c>
    </row>
    <row r="124" spans="1:4" ht="25.5" x14ac:dyDescent="0.2">
      <c r="A124" s="145">
        <v>47813211</v>
      </c>
      <c r="B124" s="144" t="s">
        <v>216</v>
      </c>
      <c r="C124" s="144" t="s">
        <v>34</v>
      </c>
      <c r="D124" s="141">
        <v>125</v>
      </c>
    </row>
    <row r="125" spans="1:4" ht="25.5" x14ac:dyDescent="0.2">
      <c r="A125" s="145">
        <v>47813172</v>
      </c>
      <c r="B125" s="144" t="s">
        <v>215</v>
      </c>
      <c r="C125" s="144" t="s">
        <v>34</v>
      </c>
      <c r="D125" s="141">
        <v>110</v>
      </c>
    </row>
    <row r="126" spans="1:4" ht="25.5" x14ac:dyDescent="0.2">
      <c r="A126" s="145">
        <v>62330420</v>
      </c>
      <c r="B126" s="144" t="s">
        <v>214</v>
      </c>
      <c r="C126" s="144" t="s">
        <v>34</v>
      </c>
      <c r="D126" s="141">
        <v>54</v>
      </c>
    </row>
    <row r="127" spans="1:4" ht="25.5" x14ac:dyDescent="0.2">
      <c r="A127" s="145">
        <v>62330292</v>
      </c>
      <c r="B127" s="144" t="s">
        <v>213</v>
      </c>
      <c r="C127" s="144" t="s">
        <v>34</v>
      </c>
      <c r="D127" s="141">
        <v>94</v>
      </c>
    </row>
    <row r="128" spans="1:4" x14ac:dyDescent="0.2">
      <c r="A128" s="290" t="s">
        <v>212</v>
      </c>
      <c r="B128" s="292" t="s">
        <v>211</v>
      </c>
      <c r="C128" s="144" t="s">
        <v>34</v>
      </c>
      <c r="D128" s="141">
        <v>3547</v>
      </c>
    </row>
    <row r="129" spans="1:4" x14ac:dyDescent="0.2">
      <c r="A129" s="291"/>
      <c r="B129" s="293"/>
      <c r="C129" s="162" t="s">
        <v>382</v>
      </c>
      <c r="D129" s="141">
        <v>130</v>
      </c>
    </row>
    <row r="130" spans="1:4" x14ac:dyDescent="0.2">
      <c r="A130" s="290">
        <v>47813130</v>
      </c>
      <c r="B130" s="292" t="s">
        <v>210</v>
      </c>
      <c r="C130" s="144" t="s">
        <v>34</v>
      </c>
      <c r="D130" s="141">
        <v>1359</v>
      </c>
    </row>
    <row r="131" spans="1:4" ht="25.5" x14ac:dyDescent="0.2">
      <c r="A131" s="291"/>
      <c r="B131" s="293"/>
      <c r="C131" s="144" t="s">
        <v>378</v>
      </c>
      <c r="D131" s="141">
        <v>700</v>
      </c>
    </row>
    <row r="132" spans="1:4" x14ac:dyDescent="0.2">
      <c r="A132" s="145" t="s">
        <v>209</v>
      </c>
      <c r="B132" s="144" t="s">
        <v>208</v>
      </c>
      <c r="C132" s="144" t="s">
        <v>34</v>
      </c>
      <c r="D132" s="141">
        <v>1110</v>
      </c>
    </row>
    <row r="133" spans="1:4" x14ac:dyDescent="0.2">
      <c r="A133" s="290" t="s">
        <v>207</v>
      </c>
      <c r="B133" s="292" t="s">
        <v>206</v>
      </c>
      <c r="C133" s="144" t="s">
        <v>34</v>
      </c>
      <c r="D133" s="141">
        <v>1447</v>
      </c>
    </row>
    <row r="134" spans="1:4" ht="25.5" x14ac:dyDescent="0.2">
      <c r="A134" s="291"/>
      <c r="B134" s="293"/>
      <c r="C134" s="144" t="s">
        <v>378</v>
      </c>
      <c r="D134" s="141">
        <v>146</v>
      </c>
    </row>
    <row r="135" spans="1:4" x14ac:dyDescent="0.2">
      <c r="A135" s="145" t="s">
        <v>205</v>
      </c>
      <c r="B135" s="144" t="s">
        <v>204</v>
      </c>
      <c r="C135" s="144" t="s">
        <v>34</v>
      </c>
      <c r="D135" s="141">
        <v>549</v>
      </c>
    </row>
    <row r="136" spans="1:4" ht="25.5" x14ac:dyDescent="0.2">
      <c r="A136" s="145" t="s">
        <v>203</v>
      </c>
      <c r="B136" s="144" t="s">
        <v>202</v>
      </c>
      <c r="C136" s="144" t="s">
        <v>34</v>
      </c>
      <c r="D136" s="141">
        <v>252</v>
      </c>
    </row>
    <row r="137" spans="1:4" ht="25.5" x14ac:dyDescent="0.2">
      <c r="A137" s="145">
        <v>18054455</v>
      </c>
      <c r="B137" s="144" t="s">
        <v>201</v>
      </c>
      <c r="C137" s="144" t="s">
        <v>34</v>
      </c>
      <c r="D137" s="141">
        <v>691</v>
      </c>
    </row>
    <row r="138" spans="1:4" ht="25.5" x14ac:dyDescent="0.2">
      <c r="A138" s="145" t="s">
        <v>200</v>
      </c>
      <c r="B138" s="144" t="s">
        <v>199</v>
      </c>
      <c r="C138" s="144" t="s">
        <v>34</v>
      </c>
      <c r="D138" s="141">
        <v>443</v>
      </c>
    </row>
    <row r="139" spans="1:4" x14ac:dyDescent="0.2">
      <c r="A139" s="145" t="s">
        <v>198</v>
      </c>
      <c r="B139" s="144" t="s">
        <v>197</v>
      </c>
      <c r="C139" s="144" t="s">
        <v>34</v>
      </c>
      <c r="D139" s="141">
        <v>2665</v>
      </c>
    </row>
    <row r="140" spans="1:4" x14ac:dyDescent="0.2">
      <c r="A140" s="145">
        <v>63731371</v>
      </c>
      <c r="B140" s="144" t="s">
        <v>196</v>
      </c>
      <c r="C140" s="144" t="s">
        <v>34</v>
      </c>
      <c r="D140" s="141">
        <v>996</v>
      </c>
    </row>
    <row r="141" spans="1:4" x14ac:dyDescent="0.2">
      <c r="A141" s="290" t="s">
        <v>195</v>
      </c>
      <c r="B141" s="292" t="s">
        <v>194</v>
      </c>
      <c r="C141" s="144" t="s">
        <v>34</v>
      </c>
      <c r="D141" s="141">
        <v>616</v>
      </c>
    </row>
    <row r="142" spans="1:4" ht="25.5" x14ac:dyDescent="0.2">
      <c r="A142" s="291"/>
      <c r="B142" s="293"/>
      <c r="C142" s="144" t="s">
        <v>378</v>
      </c>
      <c r="D142" s="141">
        <v>150</v>
      </c>
    </row>
    <row r="143" spans="1:4" x14ac:dyDescent="0.2">
      <c r="A143" s="290" t="s">
        <v>193</v>
      </c>
      <c r="B143" s="292" t="s">
        <v>192</v>
      </c>
      <c r="C143" s="144" t="s">
        <v>34</v>
      </c>
      <c r="D143" s="141">
        <v>556</v>
      </c>
    </row>
    <row r="144" spans="1:4" ht="25.5" x14ac:dyDescent="0.2">
      <c r="A144" s="291"/>
      <c r="B144" s="293"/>
      <c r="C144" s="144" t="s">
        <v>378</v>
      </c>
      <c r="D144" s="141">
        <v>105</v>
      </c>
    </row>
    <row r="145" spans="1:4" ht="25.5" x14ac:dyDescent="0.2">
      <c r="A145" s="145">
        <v>64628141</v>
      </c>
      <c r="B145" s="144" t="s">
        <v>191</v>
      </c>
      <c r="C145" s="144" t="s">
        <v>34</v>
      </c>
      <c r="D145" s="141">
        <v>236</v>
      </c>
    </row>
    <row r="146" spans="1:4" ht="25.5" x14ac:dyDescent="0.2">
      <c r="A146" s="145">
        <v>64628124</v>
      </c>
      <c r="B146" s="144" t="s">
        <v>190</v>
      </c>
      <c r="C146" s="144" t="s">
        <v>34</v>
      </c>
      <c r="D146" s="141">
        <v>233</v>
      </c>
    </row>
    <row r="147" spans="1:4" ht="25.5" x14ac:dyDescent="0.2">
      <c r="A147" s="145">
        <v>13644319</v>
      </c>
      <c r="B147" s="144" t="s">
        <v>189</v>
      </c>
      <c r="C147" s="144" t="s">
        <v>34</v>
      </c>
      <c r="D147" s="141">
        <v>2281</v>
      </c>
    </row>
    <row r="148" spans="1:4" x14ac:dyDescent="0.2">
      <c r="A148" s="145" t="s">
        <v>188</v>
      </c>
      <c r="B148" s="144" t="s">
        <v>187</v>
      </c>
      <c r="C148" s="144" t="s">
        <v>34</v>
      </c>
      <c r="D148" s="141">
        <v>66</v>
      </c>
    </row>
    <row r="149" spans="1:4" ht="25.5" x14ac:dyDescent="0.2">
      <c r="A149" s="145">
        <v>60337346</v>
      </c>
      <c r="B149" s="144" t="s">
        <v>186</v>
      </c>
      <c r="C149" s="144" t="s">
        <v>34</v>
      </c>
      <c r="D149" s="141">
        <v>136</v>
      </c>
    </row>
    <row r="150" spans="1:4" x14ac:dyDescent="0.2">
      <c r="A150" s="145">
        <v>47813474</v>
      </c>
      <c r="B150" s="144" t="s">
        <v>185</v>
      </c>
      <c r="C150" s="144" t="s">
        <v>34</v>
      </c>
      <c r="D150" s="141">
        <v>145</v>
      </c>
    </row>
    <row r="151" spans="1:4" x14ac:dyDescent="0.2">
      <c r="A151" s="290">
        <v>62330349</v>
      </c>
      <c r="B151" s="292" t="s">
        <v>184</v>
      </c>
      <c r="C151" s="144" t="s">
        <v>34</v>
      </c>
      <c r="D151" s="141">
        <v>147</v>
      </c>
    </row>
    <row r="152" spans="1:4" x14ac:dyDescent="0.2">
      <c r="A152" s="291"/>
      <c r="B152" s="293"/>
      <c r="C152" s="144" t="s">
        <v>381</v>
      </c>
      <c r="D152" s="141">
        <v>250</v>
      </c>
    </row>
    <row r="153" spans="1:4" ht="25.5" x14ac:dyDescent="0.2">
      <c r="A153" s="145">
        <v>47813539</v>
      </c>
      <c r="B153" s="144" t="s">
        <v>183</v>
      </c>
      <c r="C153" s="144" t="s">
        <v>34</v>
      </c>
      <c r="D153" s="141">
        <v>66</v>
      </c>
    </row>
    <row r="154" spans="1:4" ht="25.5" x14ac:dyDescent="0.2">
      <c r="A154" s="145">
        <v>47813598</v>
      </c>
      <c r="B154" s="144" t="s">
        <v>182</v>
      </c>
      <c r="C154" s="144" t="s">
        <v>34</v>
      </c>
      <c r="D154" s="141">
        <v>53</v>
      </c>
    </row>
    <row r="155" spans="1:4" x14ac:dyDescent="0.2">
      <c r="A155" s="290" t="s">
        <v>181</v>
      </c>
      <c r="B155" s="292" t="s">
        <v>180</v>
      </c>
      <c r="C155" s="144" t="s">
        <v>34</v>
      </c>
      <c r="D155" s="141">
        <v>399</v>
      </c>
    </row>
    <row r="156" spans="1:4" ht="38.25" x14ac:dyDescent="0.2">
      <c r="A156" s="304"/>
      <c r="B156" s="305"/>
      <c r="C156" s="163" t="s">
        <v>380</v>
      </c>
      <c r="D156" s="141">
        <v>200</v>
      </c>
    </row>
    <row r="157" spans="1:4" x14ac:dyDescent="0.2">
      <c r="A157" s="291"/>
      <c r="B157" s="293"/>
      <c r="C157" s="162" t="s">
        <v>379</v>
      </c>
      <c r="D157" s="141">
        <v>131</v>
      </c>
    </row>
    <row r="158" spans="1:4" ht="25.5" x14ac:dyDescent="0.2">
      <c r="A158" s="145" t="s">
        <v>179</v>
      </c>
      <c r="B158" s="144" t="s">
        <v>178</v>
      </c>
      <c r="C158" s="144" t="s">
        <v>34</v>
      </c>
      <c r="D158" s="141">
        <v>945</v>
      </c>
    </row>
    <row r="159" spans="1:4" x14ac:dyDescent="0.2">
      <c r="A159" s="145" t="s">
        <v>177</v>
      </c>
      <c r="B159" s="144" t="s">
        <v>176</v>
      </c>
      <c r="C159" s="144" t="s">
        <v>34</v>
      </c>
      <c r="D159" s="141">
        <v>449</v>
      </c>
    </row>
    <row r="160" spans="1:4" x14ac:dyDescent="0.2">
      <c r="A160" s="145">
        <v>60337320</v>
      </c>
      <c r="B160" s="144" t="s">
        <v>175</v>
      </c>
      <c r="C160" s="144" t="s">
        <v>34</v>
      </c>
      <c r="D160" s="141">
        <v>415</v>
      </c>
    </row>
    <row r="161" spans="1:4" x14ac:dyDescent="0.2">
      <c r="A161" s="290">
        <v>47813083</v>
      </c>
      <c r="B161" s="292" t="s">
        <v>174</v>
      </c>
      <c r="C161" s="144" t="s">
        <v>34</v>
      </c>
      <c r="D161" s="141">
        <v>617</v>
      </c>
    </row>
    <row r="162" spans="1:4" ht="25.5" x14ac:dyDescent="0.2">
      <c r="A162" s="291"/>
      <c r="B162" s="293"/>
      <c r="C162" s="144" t="s">
        <v>378</v>
      </c>
      <c r="D162" s="141">
        <v>179</v>
      </c>
    </row>
    <row r="163" spans="1:4" ht="25.5" x14ac:dyDescent="0.2">
      <c r="A163" s="145" t="s">
        <v>173</v>
      </c>
      <c r="B163" s="144" t="s">
        <v>172</v>
      </c>
      <c r="C163" s="144" t="s">
        <v>34</v>
      </c>
      <c r="D163" s="141">
        <v>1614</v>
      </c>
    </row>
    <row r="164" spans="1:4" ht="25.5" x14ac:dyDescent="0.2">
      <c r="A164" s="145" t="s">
        <v>171</v>
      </c>
      <c r="B164" s="144" t="s">
        <v>170</v>
      </c>
      <c r="C164" s="144" t="s">
        <v>34</v>
      </c>
      <c r="D164" s="141">
        <v>910</v>
      </c>
    </row>
    <row r="165" spans="1:4" ht="25.5" x14ac:dyDescent="0.2">
      <c r="A165" s="145" t="s">
        <v>169</v>
      </c>
      <c r="B165" s="144" t="s">
        <v>168</v>
      </c>
      <c r="C165" s="144" t="s">
        <v>34</v>
      </c>
      <c r="D165" s="141">
        <v>1986</v>
      </c>
    </row>
    <row r="166" spans="1:4" ht="25.5" x14ac:dyDescent="0.2">
      <c r="A166" s="145" t="s">
        <v>167</v>
      </c>
      <c r="B166" s="144" t="s">
        <v>166</v>
      </c>
      <c r="C166" s="144" t="s">
        <v>34</v>
      </c>
      <c r="D166" s="141">
        <v>1556</v>
      </c>
    </row>
    <row r="167" spans="1:4" ht="25.5" x14ac:dyDescent="0.2">
      <c r="A167" s="145">
        <v>61989258</v>
      </c>
      <c r="B167" s="144" t="s">
        <v>165</v>
      </c>
      <c r="C167" s="144" t="s">
        <v>34</v>
      </c>
      <c r="D167" s="141">
        <v>985</v>
      </c>
    </row>
    <row r="168" spans="1:4" ht="25.5" x14ac:dyDescent="0.2">
      <c r="A168" s="145" t="s">
        <v>164</v>
      </c>
      <c r="B168" s="144" t="s">
        <v>163</v>
      </c>
      <c r="C168" s="144" t="s">
        <v>34</v>
      </c>
      <c r="D168" s="141">
        <v>469</v>
      </c>
    </row>
    <row r="169" spans="1:4" ht="25.5" x14ac:dyDescent="0.2">
      <c r="A169" s="145">
        <v>47813563</v>
      </c>
      <c r="B169" s="144" t="s">
        <v>162</v>
      </c>
      <c r="C169" s="144" t="s">
        <v>34</v>
      </c>
      <c r="D169" s="141">
        <v>106</v>
      </c>
    </row>
    <row r="170" spans="1:4" ht="25.5" x14ac:dyDescent="0.2">
      <c r="A170" s="145">
        <v>47813571</v>
      </c>
      <c r="B170" s="144" t="s">
        <v>161</v>
      </c>
      <c r="C170" s="144" t="s">
        <v>34</v>
      </c>
      <c r="D170" s="141">
        <v>438</v>
      </c>
    </row>
    <row r="171" spans="1:4" ht="25.5" x14ac:dyDescent="0.2">
      <c r="A171" s="145">
        <v>69610134</v>
      </c>
      <c r="B171" s="144" t="s">
        <v>160</v>
      </c>
      <c r="C171" s="144" t="s">
        <v>34</v>
      </c>
      <c r="D171" s="141">
        <v>243</v>
      </c>
    </row>
    <row r="172" spans="1:4" ht="38.25" x14ac:dyDescent="0.2">
      <c r="A172" s="145" t="s">
        <v>159</v>
      </c>
      <c r="B172" s="144" t="s">
        <v>158</v>
      </c>
      <c r="C172" s="144" t="s">
        <v>34</v>
      </c>
      <c r="D172" s="141">
        <v>342</v>
      </c>
    </row>
    <row r="173" spans="1:4" ht="25.5" x14ac:dyDescent="0.2">
      <c r="A173" s="145">
        <v>68899092</v>
      </c>
      <c r="B173" s="144" t="s">
        <v>157</v>
      </c>
      <c r="C173" s="144" t="s">
        <v>34</v>
      </c>
      <c r="D173" s="141">
        <v>44</v>
      </c>
    </row>
    <row r="174" spans="1:4" ht="25.5" x14ac:dyDescent="0.2">
      <c r="A174" s="145">
        <v>62331680</v>
      </c>
      <c r="B174" s="144" t="s">
        <v>156</v>
      </c>
      <c r="C174" s="144" t="s">
        <v>34</v>
      </c>
      <c r="D174" s="141">
        <v>236</v>
      </c>
    </row>
    <row r="175" spans="1:4" ht="25.5" x14ac:dyDescent="0.2">
      <c r="A175" s="145">
        <v>62331698</v>
      </c>
      <c r="B175" s="144" t="s">
        <v>155</v>
      </c>
      <c r="C175" s="144" t="s">
        <v>34</v>
      </c>
      <c r="D175" s="141">
        <v>43</v>
      </c>
    </row>
    <row r="176" spans="1:4" x14ac:dyDescent="0.2">
      <c r="A176" s="145" t="s">
        <v>154</v>
      </c>
      <c r="B176" s="144" t="s">
        <v>153</v>
      </c>
      <c r="C176" s="144" t="s">
        <v>34</v>
      </c>
      <c r="D176" s="141">
        <v>196</v>
      </c>
    </row>
    <row r="177" spans="1:4" ht="25.5" x14ac:dyDescent="0.2">
      <c r="A177" s="145" t="s">
        <v>152</v>
      </c>
      <c r="B177" s="144" t="s">
        <v>151</v>
      </c>
      <c r="C177" s="144" t="s">
        <v>34</v>
      </c>
      <c r="D177" s="141">
        <v>60</v>
      </c>
    </row>
    <row r="178" spans="1:4" ht="25.5" x14ac:dyDescent="0.2">
      <c r="A178" s="145">
        <v>61989339</v>
      </c>
      <c r="B178" s="144" t="s">
        <v>150</v>
      </c>
      <c r="C178" s="144" t="s">
        <v>34</v>
      </c>
      <c r="D178" s="141">
        <v>618</v>
      </c>
    </row>
    <row r="179" spans="1:4" ht="25.5" x14ac:dyDescent="0.2">
      <c r="A179" s="145">
        <v>48004774</v>
      </c>
      <c r="B179" s="144" t="s">
        <v>149</v>
      </c>
      <c r="C179" s="144" t="s">
        <v>34</v>
      </c>
      <c r="D179" s="141">
        <v>122</v>
      </c>
    </row>
    <row r="180" spans="1:4" ht="25.5" x14ac:dyDescent="0.2">
      <c r="A180" s="145">
        <v>48004898</v>
      </c>
      <c r="B180" s="144" t="s">
        <v>148</v>
      </c>
      <c r="C180" s="144" t="s">
        <v>34</v>
      </c>
      <c r="D180" s="141">
        <v>400</v>
      </c>
    </row>
    <row r="181" spans="1:4" ht="25.5" x14ac:dyDescent="0.2">
      <c r="A181" s="145">
        <v>47658061</v>
      </c>
      <c r="B181" s="144" t="s">
        <v>147</v>
      </c>
      <c r="C181" s="144" t="s">
        <v>34</v>
      </c>
      <c r="D181" s="141">
        <v>198</v>
      </c>
    </row>
    <row r="182" spans="1:4" ht="25.5" x14ac:dyDescent="0.2">
      <c r="A182" s="145">
        <v>47998296</v>
      </c>
      <c r="B182" s="144" t="s">
        <v>146</v>
      </c>
      <c r="C182" s="144" t="s">
        <v>34</v>
      </c>
      <c r="D182" s="141">
        <v>260</v>
      </c>
    </row>
    <row r="183" spans="1:4" ht="25.5" x14ac:dyDescent="0.2">
      <c r="A183" s="145">
        <v>47813466</v>
      </c>
      <c r="B183" s="144" t="s">
        <v>145</v>
      </c>
      <c r="C183" s="144" t="s">
        <v>34</v>
      </c>
      <c r="D183" s="141">
        <v>448</v>
      </c>
    </row>
    <row r="184" spans="1:4" x14ac:dyDescent="0.2">
      <c r="A184" s="145">
        <v>47811927</v>
      </c>
      <c r="B184" s="144" t="s">
        <v>144</v>
      </c>
      <c r="C184" s="144" t="s">
        <v>34</v>
      </c>
      <c r="D184" s="141">
        <v>348</v>
      </c>
    </row>
    <row r="185" spans="1:4" ht="25.5" x14ac:dyDescent="0.2">
      <c r="A185" s="145">
        <v>47811919</v>
      </c>
      <c r="B185" s="144" t="s">
        <v>143</v>
      </c>
      <c r="C185" s="144" t="s">
        <v>34</v>
      </c>
      <c r="D185" s="141">
        <v>245</v>
      </c>
    </row>
    <row r="186" spans="1:4" ht="25.5" x14ac:dyDescent="0.2">
      <c r="A186" s="145">
        <v>68334222</v>
      </c>
      <c r="B186" s="144" t="s">
        <v>142</v>
      </c>
      <c r="C186" s="144" t="s">
        <v>34</v>
      </c>
      <c r="D186" s="141">
        <v>502</v>
      </c>
    </row>
    <row r="187" spans="1:4" ht="25.5" x14ac:dyDescent="0.2">
      <c r="A187" s="145">
        <v>60043661</v>
      </c>
      <c r="B187" s="144" t="s">
        <v>141</v>
      </c>
      <c r="C187" s="144" t="s">
        <v>34</v>
      </c>
      <c r="D187" s="141">
        <v>509</v>
      </c>
    </row>
    <row r="188" spans="1:4" ht="26.25" thickBot="1" x14ac:dyDescent="0.25">
      <c r="A188" s="161" t="s">
        <v>140</v>
      </c>
      <c r="B188" s="160" t="s">
        <v>139</v>
      </c>
      <c r="C188" s="160" t="s">
        <v>34</v>
      </c>
      <c r="D188" s="159">
        <v>283</v>
      </c>
    </row>
    <row r="189" spans="1:4" ht="13.5" thickBot="1" x14ac:dyDescent="0.25">
      <c r="A189" s="223" t="s">
        <v>22</v>
      </c>
      <c r="B189" s="224"/>
      <c r="C189" s="224"/>
      <c r="D189" s="158">
        <f>SUM(D7:D188)</f>
        <v>128793</v>
      </c>
    </row>
  </sheetData>
  <mergeCells count="38">
    <mergeCell ref="A189:C189"/>
    <mergeCell ref="A42:A43"/>
    <mergeCell ref="B42:B43"/>
    <mergeCell ref="A46:A47"/>
    <mergeCell ref="B46:B47"/>
    <mergeCell ref="A63:A64"/>
    <mergeCell ref="A130:A131"/>
    <mergeCell ref="B130:B131"/>
    <mergeCell ref="A133:A134"/>
    <mergeCell ref="A155:A157"/>
    <mergeCell ref="B155:B157"/>
    <mergeCell ref="A161:A162"/>
    <mergeCell ref="B161:B162"/>
    <mergeCell ref="A141:A142"/>
    <mergeCell ref="B141:B142"/>
    <mergeCell ref="A143:A144"/>
    <mergeCell ref="A94:A95"/>
    <mergeCell ref="B94:B95"/>
    <mergeCell ref="B143:B144"/>
    <mergeCell ref="A151:A152"/>
    <mergeCell ref="B151:B152"/>
    <mergeCell ref="B133:B134"/>
    <mergeCell ref="B128:B129"/>
    <mergeCell ref="A114:A115"/>
    <mergeCell ref="B114:B115"/>
    <mergeCell ref="A128:A129"/>
    <mergeCell ref="A1:D1"/>
    <mergeCell ref="A4:A6"/>
    <mergeCell ref="B4:B6"/>
    <mergeCell ref="C4:C6"/>
    <mergeCell ref="D5:D6"/>
    <mergeCell ref="A90:A91"/>
    <mergeCell ref="B90:B91"/>
    <mergeCell ref="A85:A86"/>
    <mergeCell ref="B85:B86"/>
    <mergeCell ref="B63:B64"/>
    <mergeCell ref="A66:A67"/>
    <mergeCell ref="B66:B67"/>
  </mergeCells>
  <pageMargins left="0.78740157480314965" right="0.78740157480314965" top="0.98425196850393704" bottom="0.59055118110236227" header="0.51181102362204722" footer="0.31496062992125984"/>
  <pageSetup paperSize="9" scale="95" firstPageNumber="65" fitToHeight="0" orientation="landscape" useFirstPageNumber="1" r:id="rId1"/>
  <headerFooter alignWithMargins="0">
    <oddHeader>&amp;L&amp;"Tahoma,Kurzíva"&amp;9Návrh rozpočtu na rok 2018
Příloha č. 7&amp;R&amp;"Tahoma,Kurzíva"&amp;9Tabulka č. 5: Závazné ukazatele pro příspěvkové organizace v odvětví školství</oddHeader>
    <oddFooter>&amp;C&amp;"Tahoma,Obyčejné"&amp;P</oddFooter>
  </headerFooter>
  <rowBreaks count="1" manualBreakCount="1">
    <brk id="154" max="3" man="1"/>
  </rowBreaks>
  <ignoredErrors>
    <ignoredError sqref="A12:D18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D11"/>
  <sheetViews>
    <sheetView zoomScaleNormal="100" zoomScaleSheetLayoutView="100" workbookViewId="0">
      <selection activeCell="A3" sqref="A3:A4"/>
    </sheetView>
  </sheetViews>
  <sheetFormatPr defaultRowHeight="12.75" x14ac:dyDescent="0.2"/>
  <cols>
    <col min="1" max="1" width="10.7109375" style="156" customWidth="1"/>
    <col min="2" max="2" width="53.5703125" style="156" customWidth="1"/>
    <col min="3" max="3" width="46.7109375" style="156" customWidth="1"/>
    <col min="4" max="4" width="23.140625" style="156" customWidth="1"/>
    <col min="5" max="16384" width="9.140625" style="156"/>
  </cols>
  <sheetData>
    <row r="1" spans="1:4" ht="18" customHeight="1" x14ac:dyDescent="0.2">
      <c r="A1" s="240" t="s">
        <v>377</v>
      </c>
      <c r="B1" s="240"/>
      <c r="C1" s="240"/>
      <c r="D1" s="240"/>
    </row>
    <row r="2" spans="1:4" ht="15" customHeight="1" thickBot="1" x14ac:dyDescent="0.25">
      <c r="A2" s="172"/>
      <c r="B2" s="172"/>
      <c r="C2" s="172"/>
      <c r="D2" s="172"/>
    </row>
    <row r="3" spans="1:4" ht="17.25" customHeight="1" x14ac:dyDescent="0.2">
      <c r="A3" s="306" t="s">
        <v>440</v>
      </c>
      <c r="B3" s="252" t="s">
        <v>33</v>
      </c>
      <c r="C3" s="236" t="s">
        <v>32</v>
      </c>
      <c r="D3" s="35" t="s">
        <v>31</v>
      </c>
    </row>
    <row r="4" spans="1:4" ht="57" customHeight="1" thickBot="1" x14ac:dyDescent="0.25">
      <c r="A4" s="307"/>
      <c r="B4" s="253"/>
      <c r="C4" s="237"/>
      <c r="D4" s="34" t="s">
        <v>394</v>
      </c>
    </row>
    <row r="5" spans="1:4" s="68" customFormat="1" ht="27.75" customHeight="1" x14ac:dyDescent="0.2">
      <c r="A5" s="73" t="s">
        <v>304</v>
      </c>
      <c r="B5" s="72" t="s">
        <v>303</v>
      </c>
      <c r="C5" s="170" t="s">
        <v>393</v>
      </c>
      <c r="D5" s="70">
        <v>3500</v>
      </c>
    </row>
    <row r="6" spans="1:4" s="68" customFormat="1" ht="27.75" customHeight="1" x14ac:dyDescent="0.2">
      <c r="A6" s="73">
        <v>62331493</v>
      </c>
      <c r="B6" s="171" t="s">
        <v>374</v>
      </c>
      <c r="C6" s="170" t="s">
        <v>392</v>
      </c>
      <c r="D6" s="70">
        <v>2500</v>
      </c>
    </row>
    <row r="7" spans="1:4" s="68" customFormat="1" ht="15" customHeight="1" x14ac:dyDescent="0.2">
      <c r="A7" s="73" t="s">
        <v>391</v>
      </c>
      <c r="B7" s="171" t="s">
        <v>361</v>
      </c>
      <c r="C7" s="170" t="s">
        <v>390</v>
      </c>
      <c r="D7" s="70">
        <v>4100</v>
      </c>
    </row>
    <row r="8" spans="1:4" s="68" customFormat="1" ht="28.5" customHeight="1" thickBot="1" x14ac:dyDescent="0.25">
      <c r="A8" s="73">
        <v>62330349</v>
      </c>
      <c r="B8" s="72" t="s">
        <v>184</v>
      </c>
      <c r="C8" s="170" t="s">
        <v>389</v>
      </c>
      <c r="D8" s="70">
        <v>125</v>
      </c>
    </row>
    <row r="9" spans="1:4" s="167" customFormat="1" ht="16.5" customHeight="1" thickBot="1" x14ac:dyDescent="0.25">
      <c r="A9" s="229" t="s">
        <v>22</v>
      </c>
      <c r="B9" s="230"/>
      <c r="C9" s="231"/>
      <c r="D9" s="23">
        <f>SUM(D5:D8)</f>
        <v>10225</v>
      </c>
    </row>
    <row r="10" spans="1:4" s="167" customFormat="1" ht="15" customHeight="1" x14ac:dyDescent="0.2">
      <c r="A10" s="169"/>
      <c r="B10" s="169"/>
      <c r="C10" s="169"/>
      <c r="D10" s="168"/>
    </row>
    <row r="11" spans="1:4" x14ac:dyDescent="0.2">
      <c r="A11" s="22"/>
      <c r="B11" s="21"/>
      <c r="C11" s="20"/>
      <c r="D11" s="19"/>
    </row>
  </sheetData>
  <mergeCells count="5">
    <mergeCell ref="A1:D1"/>
    <mergeCell ref="A3:A4"/>
    <mergeCell ref="B3:B4"/>
    <mergeCell ref="C3:C4"/>
    <mergeCell ref="A9:C9"/>
  </mergeCells>
  <printOptions horizontalCentered="1"/>
  <pageMargins left="0.78740157480314965" right="0.78740157480314965" top="0.98425196850393704" bottom="0.59055118110236227" header="0.51181102362204722" footer="0.31496062992125984"/>
  <pageSetup paperSize="9" firstPageNumber="74" fitToHeight="0" orientation="landscape" useFirstPageNumber="1" r:id="rId1"/>
  <headerFooter alignWithMargins="0">
    <oddHeader>&amp;L&amp;"Tahoma,Kurzíva"&amp;9Návrh rozpočtu na rok 2018
Příloha č. 7&amp;R&amp;"Tahoma,Kurzíva"&amp;9Tabulka č. 6: Závazné ukazatele pro příspěvkové organizace v odvětví školství</oddHeader>
    <oddFooter>&amp;C&amp;"Tahoma,Obyčejné"&amp;P</oddFooter>
  </headerFooter>
  <ignoredErrors>
    <ignoredError sqref="A5:D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zoomScaleNormal="100" zoomScaleSheetLayoutView="100" workbookViewId="0">
      <selection activeCell="A12" sqref="A12:A13"/>
    </sheetView>
  </sheetViews>
  <sheetFormatPr defaultRowHeight="12.75" x14ac:dyDescent="0.2"/>
  <cols>
    <col min="1" max="1" width="10.7109375" style="173" customWidth="1"/>
    <col min="2" max="2" width="53.5703125" style="173" customWidth="1"/>
    <col min="3" max="3" width="49.28515625" style="173" customWidth="1"/>
    <col min="4" max="4" width="23.140625" style="173" customWidth="1"/>
    <col min="5" max="16384" width="9.140625" style="173"/>
  </cols>
  <sheetData>
    <row r="1" spans="1:6" ht="18" customHeight="1" x14ac:dyDescent="0.2">
      <c r="A1" s="240" t="s">
        <v>412</v>
      </c>
      <c r="B1" s="240"/>
      <c r="C1" s="240"/>
      <c r="D1" s="240"/>
      <c r="E1" s="106"/>
      <c r="F1" s="106"/>
    </row>
    <row r="2" spans="1:6" ht="15" customHeight="1" thickBot="1" x14ac:dyDescent="0.25">
      <c r="A2" s="183"/>
      <c r="B2" s="313"/>
      <c r="C2" s="313"/>
      <c r="D2" s="313"/>
      <c r="E2" s="106"/>
      <c r="F2" s="106"/>
    </row>
    <row r="3" spans="1:6" s="174" customFormat="1" ht="17.25" customHeight="1" x14ac:dyDescent="0.2">
      <c r="A3" s="306" t="s">
        <v>440</v>
      </c>
      <c r="B3" s="236" t="s">
        <v>33</v>
      </c>
      <c r="C3" s="314"/>
      <c r="D3" s="63" t="s">
        <v>31</v>
      </c>
      <c r="E3" s="62"/>
      <c r="F3" s="62"/>
    </row>
    <row r="4" spans="1:6" s="174" customFormat="1" ht="42" customHeight="1" thickBot="1" x14ac:dyDescent="0.25">
      <c r="A4" s="307"/>
      <c r="B4" s="315"/>
      <c r="C4" s="316"/>
      <c r="D4" s="34" t="s">
        <v>41</v>
      </c>
      <c r="E4" s="61"/>
      <c r="F4" s="61"/>
    </row>
    <row r="5" spans="1:6" s="175" customFormat="1" ht="15" customHeight="1" x14ac:dyDescent="0.2">
      <c r="A5" s="182" t="s">
        <v>411</v>
      </c>
      <c r="B5" s="317" t="s">
        <v>410</v>
      </c>
      <c r="C5" s="317"/>
      <c r="D5" s="70">
        <v>10081</v>
      </c>
      <c r="E5" s="42"/>
      <c r="F5" s="42"/>
    </row>
    <row r="6" spans="1:6" s="175" customFormat="1" ht="15" customHeight="1" x14ac:dyDescent="0.2">
      <c r="A6" s="181" t="s">
        <v>409</v>
      </c>
      <c r="B6" s="311" t="s">
        <v>408</v>
      </c>
      <c r="C6" s="311"/>
      <c r="D6" s="70">
        <v>40585</v>
      </c>
      <c r="E6" s="42"/>
      <c r="F6" s="42"/>
    </row>
    <row r="7" spans="1:6" s="175" customFormat="1" ht="15" customHeight="1" x14ac:dyDescent="0.2">
      <c r="A7" s="181" t="s">
        <v>407</v>
      </c>
      <c r="B7" s="311" t="s">
        <v>406</v>
      </c>
      <c r="C7" s="311"/>
      <c r="D7" s="70">
        <v>7157</v>
      </c>
      <c r="E7" s="42"/>
      <c r="F7" s="42"/>
    </row>
    <row r="8" spans="1:6" s="175" customFormat="1" ht="15" customHeight="1" x14ac:dyDescent="0.2">
      <c r="A8" s="177" t="s">
        <v>403</v>
      </c>
      <c r="B8" s="312" t="s">
        <v>402</v>
      </c>
      <c r="C8" s="312"/>
      <c r="D8" s="90">
        <v>436636</v>
      </c>
      <c r="E8" s="42"/>
      <c r="F8" s="42"/>
    </row>
    <row r="9" spans="1:6" s="175" customFormat="1" ht="15.75" customHeight="1" thickBot="1" x14ac:dyDescent="0.25">
      <c r="A9" s="177" t="s">
        <v>396</v>
      </c>
      <c r="B9" s="312" t="s">
        <v>395</v>
      </c>
      <c r="C9" s="312"/>
      <c r="D9" s="90">
        <v>6000</v>
      </c>
      <c r="E9" s="42"/>
      <c r="F9" s="42"/>
    </row>
    <row r="10" spans="1:6" s="175" customFormat="1" ht="16.5" customHeight="1" thickBot="1" x14ac:dyDescent="0.25">
      <c r="A10" s="223" t="s">
        <v>22</v>
      </c>
      <c r="B10" s="224"/>
      <c r="C10" s="224"/>
      <c r="D10" s="86">
        <f>SUM(D5:D9)</f>
        <v>500459</v>
      </c>
      <c r="E10" s="42"/>
      <c r="F10" s="42"/>
    </row>
    <row r="11" spans="1:6" s="174" customFormat="1" ht="16.5" customHeight="1" thickBot="1" x14ac:dyDescent="0.25">
      <c r="A11" s="56" t="s">
        <v>40</v>
      </c>
      <c r="B11" s="55"/>
      <c r="C11" s="54"/>
      <c r="D11" s="53"/>
      <c r="E11" s="18"/>
      <c r="F11" s="85"/>
    </row>
    <row r="12" spans="1:6" s="174" customFormat="1" ht="17.25" customHeight="1" x14ac:dyDescent="0.2">
      <c r="A12" s="306" t="s">
        <v>440</v>
      </c>
      <c r="B12" s="234" t="s">
        <v>33</v>
      </c>
      <c r="C12" s="238" t="s">
        <v>32</v>
      </c>
      <c r="D12" s="52" t="s">
        <v>31</v>
      </c>
      <c r="E12" s="18"/>
      <c r="F12" s="85"/>
    </row>
    <row r="13" spans="1:6" s="174" customFormat="1" ht="42" customHeight="1" thickBot="1" x14ac:dyDescent="0.25">
      <c r="A13" s="307"/>
      <c r="B13" s="235"/>
      <c r="C13" s="239"/>
      <c r="D13" s="51" t="s">
        <v>39</v>
      </c>
      <c r="E13" s="18"/>
      <c r="F13" s="85"/>
    </row>
    <row r="14" spans="1:6" s="74" customFormat="1" ht="15" customHeight="1" x14ac:dyDescent="0.2">
      <c r="A14" s="219" t="s">
        <v>407</v>
      </c>
      <c r="B14" s="309" t="s">
        <v>406</v>
      </c>
      <c r="C14" s="180" t="s">
        <v>405</v>
      </c>
      <c r="D14" s="30">
        <v>3916</v>
      </c>
      <c r="E14" s="18"/>
      <c r="F14" s="85"/>
    </row>
    <row r="15" spans="1:6" s="74" customFormat="1" ht="15" customHeight="1" x14ac:dyDescent="0.2">
      <c r="A15" s="308"/>
      <c r="B15" s="310"/>
      <c r="C15" s="31" t="s">
        <v>404</v>
      </c>
      <c r="D15" s="30">
        <v>183</v>
      </c>
      <c r="E15" s="18"/>
      <c r="F15" s="85"/>
    </row>
    <row r="16" spans="1:6" s="74" customFormat="1" ht="15" customHeight="1" x14ac:dyDescent="0.2">
      <c r="A16" s="248" t="s">
        <v>403</v>
      </c>
      <c r="B16" s="250" t="s">
        <v>402</v>
      </c>
      <c r="C16" s="179" t="s">
        <v>2</v>
      </c>
      <c r="D16" s="30">
        <v>10500</v>
      </c>
      <c r="E16" s="18"/>
      <c r="F16" s="85"/>
    </row>
    <row r="17" spans="1:6" s="74" customFormat="1" ht="27.75" customHeight="1" x14ac:dyDescent="0.2">
      <c r="A17" s="220"/>
      <c r="B17" s="222"/>
      <c r="C17" s="179" t="s">
        <v>401</v>
      </c>
      <c r="D17" s="30">
        <v>12756</v>
      </c>
      <c r="E17" s="18"/>
      <c r="F17" s="85"/>
    </row>
    <row r="18" spans="1:6" s="74" customFormat="1" ht="15" customHeight="1" x14ac:dyDescent="0.2">
      <c r="A18" s="220"/>
      <c r="B18" s="222"/>
      <c r="C18" s="178" t="s">
        <v>400</v>
      </c>
      <c r="D18" s="30">
        <v>528</v>
      </c>
      <c r="E18" s="18"/>
      <c r="F18" s="85"/>
    </row>
    <row r="19" spans="1:6" s="74" customFormat="1" ht="15" customHeight="1" x14ac:dyDescent="0.2">
      <c r="A19" s="220"/>
      <c r="B19" s="222"/>
      <c r="C19" s="178" t="s">
        <v>399</v>
      </c>
      <c r="D19" s="30">
        <v>6000</v>
      </c>
      <c r="E19" s="18"/>
      <c r="F19" s="85"/>
    </row>
    <row r="20" spans="1:6" s="74" customFormat="1" ht="15.75" customHeight="1" x14ac:dyDescent="0.2">
      <c r="A20" s="220"/>
      <c r="B20" s="222"/>
      <c r="C20" s="27" t="s">
        <v>398</v>
      </c>
      <c r="D20" s="30">
        <v>490</v>
      </c>
      <c r="E20" s="18"/>
      <c r="F20" s="85"/>
    </row>
    <row r="21" spans="1:6" s="74" customFormat="1" ht="27.75" customHeight="1" x14ac:dyDescent="0.2">
      <c r="A21" s="260"/>
      <c r="B21" s="228"/>
      <c r="C21" s="29" t="s">
        <v>397</v>
      </c>
      <c r="D21" s="30">
        <v>136</v>
      </c>
      <c r="E21" s="18"/>
      <c r="F21" s="85"/>
    </row>
    <row r="22" spans="1:6" s="175" customFormat="1" ht="15.75" customHeight="1" thickBot="1" x14ac:dyDescent="0.25">
      <c r="A22" s="177" t="s">
        <v>396</v>
      </c>
      <c r="B22" s="176" t="s">
        <v>395</v>
      </c>
      <c r="C22" s="176" t="s">
        <v>2</v>
      </c>
      <c r="D22" s="90">
        <v>6000</v>
      </c>
      <c r="E22" s="42"/>
      <c r="F22" s="42"/>
    </row>
    <row r="23" spans="1:6" s="175" customFormat="1" ht="16.5" customHeight="1" thickBot="1" x14ac:dyDescent="0.25">
      <c r="A23" s="229" t="s">
        <v>22</v>
      </c>
      <c r="B23" s="230"/>
      <c r="C23" s="231"/>
      <c r="D23" s="78">
        <f>SUM(D14:D22)</f>
        <v>40509</v>
      </c>
      <c r="E23" s="42"/>
      <c r="F23" s="41"/>
    </row>
    <row r="24" spans="1:6" s="174" customFormat="1" x14ac:dyDescent="0.2">
      <c r="A24" s="22"/>
      <c r="B24" s="21"/>
      <c r="C24" s="21"/>
      <c r="D24" s="95"/>
      <c r="E24" s="21"/>
      <c r="F24" s="21"/>
    </row>
  </sheetData>
  <mergeCells count="18">
    <mergeCell ref="B6:C6"/>
    <mergeCell ref="A1:D1"/>
    <mergeCell ref="B2:D2"/>
    <mergeCell ref="A3:A4"/>
    <mergeCell ref="B3:C4"/>
    <mergeCell ref="B5:C5"/>
    <mergeCell ref="B7:C7"/>
    <mergeCell ref="B8:C8"/>
    <mergeCell ref="B9:C9"/>
    <mergeCell ref="A10:C10"/>
    <mergeCell ref="A12:A13"/>
    <mergeCell ref="B12:B13"/>
    <mergeCell ref="C12:C13"/>
    <mergeCell ref="A14:A15"/>
    <mergeCell ref="B14:B15"/>
    <mergeCell ref="A23:C23"/>
    <mergeCell ref="A16:A21"/>
    <mergeCell ref="B16:B21"/>
  </mergeCells>
  <pageMargins left="0.78740157480314965" right="0.78740157480314965" top="0.98425196850393704" bottom="0.59055118110236227" header="0.51181102362204722" footer="0.31496062992125984"/>
  <pageSetup paperSize="9" scale="96" firstPageNumber="75" fitToHeight="0" orientation="landscape" useFirstPageNumber="1" r:id="rId1"/>
  <headerFooter alignWithMargins="0">
    <oddHeader>&amp;L&amp;"Tahoma,Kurzíva"&amp;9Návrh rozpočtu na rok 2018
Příloha č. 7&amp;R&amp;"Tahoma,Kurzíva"&amp;9Tabulka č. 7: Závazné ukazatele pro příspěvkové organizace v odvětví zdravotnictví</oddHeader>
    <oddFooter>&amp;C&amp;"Tahoma,Obyčejné"&amp;P</oddFooter>
  </headerFooter>
  <ignoredErrors>
    <ignoredError sqref="A5:D11 A14:D23 B12: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16</vt:i4>
      </vt:variant>
    </vt:vector>
  </HeadingPairs>
  <TitlesOfParts>
    <vt:vector size="26" baseType="lpstr">
      <vt:lpstr>E.zav.ukaz.</vt:lpstr>
      <vt:lpstr>TAB-1</vt:lpstr>
      <vt:lpstr>TAB-2</vt:lpstr>
      <vt:lpstr>TAB-3</vt:lpstr>
      <vt:lpstr>TAB-4</vt:lpstr>
      <vt:lpstr>TAB-5</vt:lpstr>
      <vt:lpstr>TAB-5 účel</vt:lpstr>
      <vt:lpstr>TAB-6</vt:lpstr>
      <vt:lpstr>TAB-7</vt:lpstr>
      <vt:lpstr>TAB-8</vt:lpstr>
      <vt:lpstr>'TAB-1'!Názvy_tisku</vt:lpstr>
      <vt:lpstr>'TAB-2'!Názvy_tisku</vt:lpstr>
      <vt:lpstr>'TAB-4'!Názvy_tisku</vt:lpstr>
      <vt:lpstr>'TAB-5'!Názvy_tisku</vt:lpstr>
      <vt:lpstr>'TAB-5 účel'!Názvy_tisku</vt:lpstr>
      <vt:lpstr>'TAB-6'!Názvy_tisku</vt:lpstr>
      <vt:lpstr>E.zav.ukaz.!Oblast_tisku</vt:lpstr>
      <vt:lpstr>'TAB-1'!Oblast_tisku</vt:lpstr>
      <vt:lpstr>'TAB-2'!Oblast_tisku</vt:lpstr>
      <vt:lpstr>'TAB-3'!Oblast_tisku</vt:lpstr>
      <vt:lpstr>'TAB-4'!Oblast_tisku</vt:lpstr>
      <vt:lpstr>'TAB-5'!Oblast_tisku</vt:lpstr>
      <vt:lpstr>'TAB-5 účel'!Oblast_tisku</vt:lpstr>
      <vt:lpstr>'TAB-6'!Oblast_tisku</vt:lpstr>
      <vt:lpstr>'TAB-7'!Oblast_tisku</vt:lpstr>
      <vt:lpstr>'TAB-8'!Oblast_tisku</vt:lpstr>
    </vt:vector>
  </TitlesOfParts>
  <Company>GORDIC spol. s r. 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2017-11-13T11:23:37Z</cp:lastPrinted>
  <dcterms:created xsi:type="dcterms:W3CDTF">2011-05-20T06:41:55Z</dcterms:created>
  <dcterms:modified xsi:type="dcterms:W3CDTF">2017-11-28T14:57:39Z</dcterms:modified>
</cp:coreProperties>
</file>