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8\DP - projekty ve zdravotnictví\ZK 14. 3. 2018\"/>
    </mc:Choice>
  </mc:AlternateContent>
  <bookViews>
    <workbookView xWindow="0" yWindow="0" windowWidth="19200" windowHeight="11130"/>
  </bookViews>
  <sheets>
    <sheet name="poskytnutí" sheetId="1" r:id="rId1"/>
  </sheets>
  <definedNames>
    <definedName name="_xlnm._FilterDatabase" localSheetId="0" hidden="1">poskytnutí!$A$4:$J$26</definedName>
    <definedName name="_xlnm.Print_Titles" localSheetId="0">poskytnutí!$3:$3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30" i="1"/>
  <c r="J27" i="1"/>
  <c r="H27" i="1"/>
  <c r="J26" i="1"/>
  <c r="H26" i="1"/>
  <c r="J25" i="1"/>
  <c r="J24" i="1"/>
  <c r="J23" i="1"/>
  <c r="J22" i="1"/>
  <c r="J21" i="1"/>
  <c r="J20" i="1"/>
  <c r="J19" i="1"/>
  <c r="J18" i="1"/>
  <c r="J17" i="1"/>
  <c r="J16" i="1"/>
  <c r="J15" i="1"/>
  <c r="J14" i="1"/>
  <c r="G13" i="1"/>
  <c r="J13" i="1" s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<sst xmlns="http://schemas.openxmlformats.org/spreadsheetml/2006/main" count="149" uniqueCount="89">
  <si>
    <t>Poř. číslo</t>
  </si>
  <si>
    <t>IČ</t>
  </si>
  <si>
    <t>Název žadatele</t>
  </si>
  <si>
    <t>Právní forma žadatele</t>
  </si>
  <si>
    <t>Název projektu</t>
  </si>
  <si>
    <t>Charakter dotace</t>
  </si>
  <si>
    <t>Celkové plánované uznatelné náklady projektu (Kč)</t>
  </si>
  <si>
    <t>Požadovaná výše dotace (Kč)</t>
  </si>
  <si>
    <t>Podíl dotace na celkových nákladech projektu (%)</t>
  </si>
  <si>
    <t>69206244</t>
  </si>
  <si>
    <t>APROPO z. s.</t>
  </si>
  <si>
    <t>spolek</t>
  </si>
  <si>
    <t>Celoroční podpora zdraví občanů s těžkým tělesným postižením</t>
  </si>
  <si>
    <t>neinvestiční</t>
  </si>
  <si>
    <t>Charita Opava</t>
  </si>
  <si>
    <t>církevní právnická osoba</t>
  </si>
  <si>
    <t>Domov léčí rychleji</t>
  </si>
  <si>
    <t>Slezská diakonie</t>
  </si>
  <si>
    <t>Cvičím s pomocí a cítím se lépe</t>
  </si>
  <si>
    <t>01715640</t>
  </si>
  <si>
    <t>Asociace rodičů dětí s DMO 
a přidruženými neurologickými onemocněními ČR z.s.</t>
  </si>
  <si>
    <t>00550477</t>
  </si>
  <si>
    <t>Klub bechtěreviků ČR z.s.</t>
  </si>
  <si>
    <t>Chci se dívat lidem do očí</t>
  </si>
  <si>
    <t>ONKO - Naděje, spolek onkologických pacientů Karviná</t>
  </si>
  <si>
    <t>Svaz diabetiků ČR, 
Územní organizace Ostrava - Jih</t>
  </si>
  <si>
    <t>pobočný spolek</t>
  </si>
  <si>
    <t>Život s diabetem 2018</t>
  </si>
  <si>
    <t>01170163</t>
  </si>
  <si>
    <t>ANULIKA z.s.</t>
  </si>
  <si>
    <t>Jak být v pohodě</t>
  </si>
  <si>
    <t>Centrum pro dítě s diabetem, z.s.</t>
  </si>
  <si>
    <t>Žijme naplno-rovný přístup pro děti 
s diabetem</t>
  </si>
  <si>
    <t>06006205</t>
  </si>
  <si>
    <t>České centrum signálních zvířat, z. s.</t>
  </si>
  <si>
    <t>Pilotní projekt ověření funkčnosti a citlivosti metody časného záchytu nádorů vaječníků a plic v běžné populaci s využitím signálních psů</t>
  </si>
  <si>
    <t>KAFIRA o.p.s.</t>
  </si>
  <si>
    <t>obecně prospěšná společnost</t>
  </si>
  <si>
    <t>Zvyšujeme kvalitu služeb pro osoby se zrakovým postižením v MSK</t>
  </si>
  <si>
    <t>Sdružení CHEWAL, z.s.</t>
  </si>
  <si>
    <t>S koníky za zdravím</t>
  </si>
  <si>
    <t>02474964</t>
  </si>
  <si>
    <t>Společnost pro podporu lidí 
s mentálním postižením Ostrava, z.s.</t>
  </si>
  <si>
    <t>Plaváním ke zdraví</t>
  </si>
  <si>
    <t>75088908</t>
  </si>
  <si>
    <t>Týdenní kurz odezírání + mluvené řeči pro nedoslýchavé členy ZO SP Ostrava-Poruba</t>
  </si>
  <si>
    <t>neivestiční</t>
  </si>
  <si>
    <t>Unie ROSKA - reg. org. ROSKA Frýdek-Místek, z.p.s.</t>
  </si>
  <si>
    <t>Podpora a rozšíření činnosti Rosky Frýdek-Místek</t>
  </si>
  <si>
    <t>48804517</t>
  </si>
  <si>
    <t>REHAST - rehabilitační asistence v rodinách pečujících o děti a mladé se zdravotním postižením</t>
  </si>
  <si>
    <t>Dobrovolníci v nemocnici</t>
  </si>
  <si>
    <t>SLEZSKÝ SVAZ ZDRAVOTNĚ POSTIŽENÝCH, z.s.</t>
  </si>
  <si>
    <t>Rehabilitační nápravné cvičení a cvičení v bazénu</t>
  </si>
  <si>
    <t>Svaz tělesně postižených v České republice z. s., krajská organizace Moravskoslezského kraje</t>
  </si>
  <si>
    <t>Rekondiční pobyt pro tělesně postižené a vertebrogenní onemocnění</t>
  </si>
  <si>
    <t>22709941</t>
  </si>
  <si>
    <t>ABC o.p.s.</t>
  </si>
  <si>
    <t>Rodinné centrum ABC pro děti s autismem</t>
  </si>
  <si>
    <t>THeatr ludem, z. s.</t>
  </si>
  <si>
    <t>Zdravotní prevence a osvěta na 1. stupni ZŠ skrze divadelní lekce s loutkami 2018</t>
  </si>
  <si>
    <t>69610355</t>
  </si>
  <si>
    <t>Spolek zdravotně postižených občanů a jejich přátel</t>
  </si>
  <si>
    <t>Rehabilitační pobyt</t>
  </si>
  <si>
    <t>Dětský ranč Hlučín z.s.</t>
  </si>
  <si>
    <t>Podpora provozu Dětského ranče Hlučín, z.s.</t>
  </si>
  <si>
    <t>Asociace  TRIGON, o.p.s.</t>
  </si>
  <si>
    <t>Mezinárodní konference a kulatý stůl s tématem "Reforma psychiatrické péče v praxi", konaný v rámci EDH 2018</t>
  </si>
  <si>
    <t>Oblastní spolek Českého červeného kříže Ostrava</t>
  </si>
  <si>
    <t>Hrad žije první pomocí</t>
  </si>
  <si>
    <t>celkem</t>
  </si>
  <si>
    <t>Časová použitelnost dotace</t>
  </si>
  <si>
    <t>Edukační kurs pro rodiče dětí 
s neurologickým deficitem</t>
  </si>
  <si>
    <t>Návrh dotace 
(Kč)</t>
  </si>
  <si>
    <t>1. 1. 2018 
- 31. 12. 2018</t>
  </si>
  <si>
    <t>1. 1. 2018 
- 31. 10. 2018</t>
  </si>
  <si>
    <t>1. 4. 2018 
- 31. 10. 2018</t>
  </si>
  <si>
    <t>1. 2. 2018 
- 31. 12. 2018</t>
  </si>
  <si>
    <t>1. 7. 2018 
- 31. 12. 2018</t>
  </si>
  <si>
    <t>1. 4. 2018 
- 31. 12. 2018</t>
  </si>
  <si>
    <t>1. 5. 2018 
- 31. 12. 2018</t>
  </si>
  <si>
    <t>1. 5. 2018 
- 31. 10. 2018</t>
  </si>
  <si>
    <t>1. 3. 2018 
- 31. 12. 2018</t>
  </si>
  <si>
    <t>1. 1. 2018 
- 30. 11. 2018</t>
  </si>
  <si>
    <t>Centrum pro rodinu 
a sociální péči z.s.</t>
  </si>
  <si>
    <t>Svaz neslyšícíh 
a nedoslýchavých osob v ČR, 
z.s., Základní organizace nedoslýchavých Ostrava-Poruba, p.s.</t>
  </si>
  <si>
    <t>68308485</t>
  </si>
  <si>
    <t>Zkvalitnění života onkologických pacientů a preventivní osvěta v oblasti nádorového onemocnění v Karviné 
a okolí</t>
  </si>
  <si>
    <t>Poskytnutí účelových dotací z rozpočtu Moravskoslezského kraje 
v rámci "Dotačního programu na podporu projektů ve zdravotnictví na rok 2018"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</si>
</sst>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2"/>
      <name val="Tahoma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right" vertical="center" wrapText="1"/>
    </xf>
    <xf numFmtId="3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right" vertical="center" wrapText="1"/>
    </xf>
    <xf numFmtId="10" fontId="1" fillId="0" borderId="0" xfId="0" applyNumberFormat="1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3" fontId="3" fillId="0" borderId="1" xfId="0" applyNumberFormat="1" applyFont="1" applyFill="1" applyBorder="1" applyAlignment="1">
      <alignment horizontal="right" vertical="center" wrapText="1" indent="1"/>
    </xf>
    <xf numFmtId="3" fontId="3" fillId="0" borderId="0" xfId="0" applyNumberFormat="1" applyFont="1" applyFill="1" applyBorder="1" applyAlignment="1">
      <alignment horizontal="right" vertical="center" wrapText="1" indent="1"/>
    </xf>
    <xf numFmtId="3" fontId="3" fillId="0" borderId="0" xfId="0" applyNumberFormat="1" applyFont="1" applyFill="1" applyAlignment="1">
      <alignment horizontal="right" vertical="center" wrapText="1" indent="1"/>
    </xf>
    <xf numFmtId="3" fontId="2" fillId="0" borderId="1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Fill="1" applyAlignment="1">
      <alignment horizontal="right" vertical="center" wrapText="1" indent="1"/>
    </xf>
    <xf numFmtId="10" fontId="1" fillId="0" borderId="1" xfId="0" applyNumberFormat="1" applyFont="1" applyFill="1" applyBorder="1" applyAlignment="1">
      <alignment horizontal="right" vertical="center" wrapText="1" indent="1"/>
    </xf>
    <xf numFmtId="10" fontId="1" fillId="0" borderId="0" xfId="0" applyNumberFormat="1" applyFont="1" applyFill="1" applyBorder="1" applyAlignment="1">
      <alignment horizontal="right" vertical="center" wrapText="1" indent="1"/>
    </xf>
    <xf numFmtId="10" fontId="1" fillId="0" borderId="0" xfId="0" applyNumberFormat="1" applyFont="1" applyFill="1" applyAlignment="1">
      <alignment horizontal="right" vertical="center" wrapText="1" inden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0"/>
  <sheetViews>
    <sheetView tabSelected="1" zoomScale="110" zoomScaleNormal="110" workbookViewId="0">
      <selection sqref="A1:K1"/>
    </sheetView>
  </sheetViews>
  <sheetFormatPr defaultRowHeight="12.75" x14ac:dyDescent="0.2"/>
  <cols>
    <col min="1" max="1" width="4.7109375" style="1" customWidth="1"/>
    <col min="2" max="2" width="9.85546875" style="1" customWidth="1"/>
    <col min="3" max="3" width="31.140625" style="2" customWidth="1"/>
    <col min="4" max="4" width="10.42578125" style="1" customWidth="1"/>
    <col min="5" max="5" width="33.7109375" style="2" customWidth="1"/>
    <col min="6" max="6" width="11.42578125" style="2" customWidth="1"/>
    <col min="7" max="7" width="11.42578125" style="3" hidden="1" customWidth="1"/>
    <col min="8" max="9" width="13.140625" style="3" customWidth="1"/>
    <col min="10" max="10" width="14.28515625" style="3" customWidth="1"/>
    <col min="11" max="11" width="14" style="5" customWidth="1"/>
    <col min="12" max="12" width="10" style="5" customWidth="1"/>
    <col min="13" max="16384" width="9.140625" style="5"/>
  </cols>
  <sheetData>
    <row r="1" spans="1:12" ht="32.25" customHeight="1" x14ac:dyDescent="0.2">
      <c r="A1" s="33" t="s">
        <v>88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2" ht="76.5" x14ac:dyDescent="0.2">
      <c r="A3" s="23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7" t="s">
        <v>7</v>
      </c>
      <c r="I3" s="8" t="s">
        <v>73</v>
      </c>
      <c r="J3" s="7" t="s">
        <v>8</v>
      </c>
      <c r="K3" s="6" t="s">
        <v>71</v>
      </c>
    </row>
    <row r="4" spans="1:12" s="15" customFormat="1" ht="38.25" customHeight="1" x14ac:dyDescent="0.2">
      <c r="A4" s="9">
        <v>1</v>
      </c>
      <c r="B4" s="10" t="s">
        <v>9</v>
      </c>
      <c r="C4" s="11" t="s">
        <v>10</v>
      </c>
      <c r="D4" s="9" t="s">
        <v>11</v>
      </c>
      <c r="E4" s="12" t="s">
        <v>12</v>
      </c>
      <c r="F4" s="9" t="s">
        <v>13</v>
      </c>
      <c r="G4" s="13">
        <v>138600</v>
      </c>
      <c r="H4" s="24">
        <v>74500</v>
      </c>
      <c r="I4" s="27">
        <v>74500</v>
      </c>
      <c r="J4" s="30">
        <f>I4/G4</f>
        <v>0.53751803751803751</v>
      </c>
      <c r="K4" s="9" t="s">
        <v>74</v>
      </c>
      <c r="L4" s="14"/>
    </row>
    <row r="5" spans="1:12" s="15" customFormat="1" ht="38.25" customHeight="1" x14ac:dyDescent="0.2">
      <c r="A5" s="9">
        <v>2</v>
      </c>
      <c r="B5" s="9">
        <v>43964591</v>
      </c>
      <c r="C5" s="11" t="s">
        <v>14</v>
      </c>
      <c r="D5" s="9" t="s">
        <v>15</v>
      </c>
      <c r="E5" s="12" t="s">
        <v>16</v>
      </c>
      <c r="F5" s="9" t="s">
        <v>13</v>
      </c>
      <c r="G5" s="13">
        <v>115000</v>
      </c>
      <c r="H5" s="24">
        <v>80000</v>
      </c>
      <c r="I5" s="27">
        <v>80000</v>
      </c>
      <c r="J5" s="30">
        <f t="shared" ref="J5:J27" si="0">I5/G5</f>
        <v>0.69565217391304346</v>
      </c>
      <c r="K5" s="9" t="s">
        <v>74</v>
      </c>
      <c r="L5" s="14"/>
    </row>
    <row r="6" spans="1:12" s="15" customFormat="1" ht="38.25" customHeight="1" x14ac:dyDescent="0.2">
      <c r="A6" s="9">
        <v>3</v>
      </c>
      <c r="B6" s="9">
        <v>65468562</v>
      </c>
      <c r="C6" s="11" t="s">
        <v>17</v>
      </c>
      <c r="D6" s="9" t="s">
        <v>15</v>
      </c>
      <c r="E6" s="12" t="s">
        <v>18</v>
      </c>
      <c r="F6" s="9" t="s">
        <v>13</v>
      </c>
      <c r="G6" s="13">
        <v>160000</v>
      </c>
      <c r="H6" s="24">
        <v>80000</v>
      </c>
      <c r="I6" s="27">
        <v>80000</v>
      </c>
      <c r="J6" s="30">
        <f t="shared" si="0"/>
        <v>0.5</v>
      </c>
      <c r="K6" s="9" t="s">
        <v>74</v>
      </c>
      <c r="L6" s="14"/>
    </row>
    <row r="7" spans="1:12" s="15" customFormat="1" ht="38.25" x14ac:dyDescent="0.2">
      <c r="A7" s="9">
        <v>4</v>
      </c>
      <c r="B7" s="10" t="s">
        <v>19</v>
      </c>
      <c r="C7" s="11" t="s">
        <v>20</v>
      </c>
      <c r="D7" s="9" t="s">
        <v>11</v>
      </c>
      <c r="E7" s="12" t="s">
        <v>72</v>
      </c>
      <c r="F7" s="9" t="s">
        <v>13</v>
      </c>
      <c r="G7" s="13">
        <v>193500</v>
      </c>
      <c r="H7" s="24">
        <v>80000</v>
      </c>
      <c r="I7" s="27">
        <v>80000</v>
      </c>
      <c r="J7" s="30">
        <f t="shared" si="0"/>
        <v>0.41343669250645992</v>
      </c>
      <c r="K7" s="9" t="s">
        <v>77</v>
      </c>
      <c r="L7" s="14"/>
    </row>
    <row r="8" spans="1:12" s="15" customFormat="1" ht="38.25" customHeight="1" x14ac:dyDescent="0.2">
      <c r="A8" s="9">
        <v>5</v>
      </c>
      <c r="B8" s="10" t="s">
        <v>21</v>
      </c>
      <c r="C8" s="11" t="s">
        <v>22</v>
      </c>
      <c r="D8" s="9" t="s">
        <v>11</v>
      </c>
      <c r="E8" s="12" t="s">
        <v>23</v>
      </c>
      <c r="F8" s="9" t="s">
        <v>13</v>
      </c>
      <c r="G8" s="13">
        <v>183500</v>
      </c>
      <c r="H8" s="24">
        <v>79000</v>
      </c>
      <c r="I8" s="27">
        <v>79000</v>
      </c>
      <c r="J8" s="30">
        <f t="shared" si="0"/>
        <v>0.4305177111716621</v>
      </c>
      <c r="K8" s="9" t="s">
        <v>74</v>
      </c>
      <c r="L8" s="14"/>
    </row>
    <row r="9" spans="1:12" s="15" customFormat="1" ht="38.25" customHeight="1" x14ac:dyDescent="0.2">
      <c r="A9" s="9">
        <v>6</v>
      </c>
      <c r="B9" s="9">
        <v>26603900</v>
      </c>
      <c r="C9" s="11" t="s">
        <v>24</v>
      </c>
      <c r="D9" s="9" t="s">
        <v>11</v>
      </c>
      <c r="E9" s="12" t="s">
        <v>87</v>
      </c>
      <c r="F9" s="9" t="s">
        <v>13</v>
      </c>
      <c r="G9" s="13">
        <v>108600</v>
      </c>
      <c r="H9" s="24">
        <v>55000</v>
      </c>
      <c r="I9" s="27">
        <v>55000</v>
      </c>
      <c r="J9" s="30">
        <f t="shared" si="0"/>
        <v>0.50644567219152858</v>
      </c>
      <c r="K9" s="9" t="s">
        <v>74</v>
      </c>
      <c r="L9" s="14"/>
    </row>
    <row r="10" spans="1:12" s="15" customFormat="1" ht="38.25" customHeight="1" x14ac:dyDescent="0.2">
      <c r="A10" s="9">
        <v>7</v>
      </c>
      <c r="B10" s="10" t="s">
        <v>86</v>
      </c>
      <c r="C10" s="11" t="s">
        <v>25</v>
      </c>
      <c r="D10" s="9" t="s">
        <v>26</v>
      </c>
      <c r="E10" s="12" t="s">
        <v>27</v>
      </c>
      <c r="F10" s="9" t="s">
        <v>13</v>
      </c>
      <c r="G10" s="13">
        <v>40000</v>
      </c>
      <c r="H10" s="24">
        <v>20000</v>
      </c>
      <c r="I10" s="27">
        <v>20000</v>
      </c>
      <c r="J10" s="30">
        <f t="shared" si="0"/>
        <v>0.5</v>
      </c>
      <c r="K10" s="9" t="s">
        <v>74</v>
      </c>
      <c r="L10" s="14"/>
    </row>
    <row r="11" spans="1:12" s="15" customFormat="1" ht="38.25" customHeight="1" x14ac:dyDescent="0.2">
      <c r="A11" s="9">
        <v>8</v>
      </c>
      <c r="B11" s="10" t="s">
        <v>28</v>
      </c>
      <c r="C11" s="11" t="s">
        <v>29</v>
      </c>
      <c r="D11" s="9" t="s">
        <v>11</v>
      </c>
      <c r="E11" s="12" t="s">
        <v>30</v>
      </c>
      <c r="F11" s="9" t="s">
        <v>13</v>
      </c>
      <c r="G11" s="13">
        <v>115000</v>
      </c>
      <c r="H11" s="24">
        <v>80000</v>
      </c>
      <c r="I11" s="27">
        <v>80000</v>
      </c>
      <c r="J11" s="30">
        <f t="shared" si="0"/>
        <v>0.69565217391304346</v>
      </c>
      <c r="K11" s="9" t="s">
        <v>78</v>
      </c>
      <c r="L11" s="14"/>
    </row>
    <row r="12" spans="1:12" s="15" customFormat="1" ht="38.25" customHeight="1" x14ac:dyDescent="0.2">
      <c r="A12" s="9">
        <v>9</v>
      </c>
      <c r="B12" s="9">
        <v>26673371</v>
      </c>
      <c r="C12" s="11" t="s">
        <v>31</v>
      </c>
      <c r="D12" s="9" t="s">
        <v>11</v>
      </c>
      <c r="E12" s="12" t="s">
        <v>32</v>
      </c>
      <c r="F12" s="9" t="s">
        <v>13</v>
      </c>
      <c r="G12" s="13">
        <v>115000</v>
      </c>
      <c r="H12" s="24">
        <v>52000</v>
      </c>
      <c r="I12" s="27">
        <v>52000</v>
      </c>
      <c r="J12" s="30">
        <f t="shared" si="0"/>
        <v>0.45217391304347826</v>
      </c>
      <c r="K12" s="9" t="s">
        <v>74</v>
      </c>
      <c r="L12" s="14"/>
    </row>
    <row r="13" spans="1:12" s="15" customFormat="1" ht="51" x14ac:dyDescent="0.2">
      <c r="A13" s="9">
        <v>10</v>
      </c>
      <c r="B13" s="10" t="s">
        <v>33</v>
      </c>
      <c r="C13" s="11" t="s">
        <v>34</v>
      </c>
      <c r="D13" s="9" t="s">
        <v>11</v>
      </c>
      <c r="E13" s="12" t="s">
        <v>35</v>
      </c>
      <c r="F13" s="9" t="s">
        <v>13</v>
      </c>
      <c r="G13" s="13">
        <f>58710+45500</f>
        <v>104210</v>
      </c>
      <c r="H13" s="24">
        <v>58700</v>
      </c>
      <c r="I13" s="27">
        <v>58700</v>
      </c>
      <c r="J13" s="30">
        <f t="shared" si="0"/>
        <v>0.56328567315996547</v>
      </c>
      <c r="K13" s="9" t="s">
        <v>79</v>
      </c>
      <c r="L13" s="14"/>
    </row>
    <row r="14" spans="1:12" s="15" customFormat="1" ht="38.25" customHeight="1" x14ac:dyDescent="0.2">
      <c r="A14" s="9">
        <v>11</v>
      </c>
      <c r="B14" s="9">
        <v>26588773</v>
      </c>
      <c r="C14" s="11" t="s">
        <v>36</v>
      </c>
      <c r="D14" s="9" t="s">
        <v>37</v>
      </c>
      <c r="E14" s="12" t="s">
        <v>38</v>
      </c>
      <c r="F14" s="9" t="s">
        <v>13</v>
      </c>
      <c r="G14" s="13">
        <v>119000</v>
      </c>
      <c r="H14" s="24">
        <v>80000</v>
      </c>
      <c r="I14" s="27">
        <v>80000</v>
      </c>
      <c r="J14" s="30">
        <f t="shared" si="0"/>
        <v>0.67226890756302526</v>
      </c>
      <c r="K14" s="9" t="s">
        <v>74</v>
      </c>
      <c r="L14" s="14"/>
    </row>
    <row r="15" spans="1:12" s="15" customFormat="1" ht="38.25" customHeight="1" x14ac:dyDescent="0.2">
      <c r="A15" s="9">
        <v>12</v>
      </c>
      <c r="B15" s="9">
        <v>26531607</v>
      </c>
      <c r="C15" s="11" t="s">
        <v>39</v>
      </c>
      <c r="D15" s="9" t="s">
        <v>11</v>
      </c>
      <c r="E15" s="12" t="s">
        <v>40</v>
      </c>
      <c r="F15" s="9" t="s">
        <v>13</v>
      </c>
      <c r="G15" s="13">
        <v>284000</v>
      </c>
      <c r="H15" s="24">
        <v>70000</v>
      </c>
      <c r="I15" s="27">
        <v>70000</v>
      </c>
      <c r="J15" s="30">
        <f t="shared" si="0"/>
        <v>0.24647887323943662</v>
      </c>
      <c r="K15" s="9" t="s">
        <v>74</v>
      </c>
      <c r="L15" s="14"/>
    </row>
    <row r="16" spans="1:12" s="15" customFormat="1" ht="38.25" customHeight="1" x14ac:dyDescent="0.2">
      <c r="A16" s="9">
        <v>13</v>
      </c>
      <c r="B16" s="10" t="s">
        <v>41</v>
      </c>
      <c r="C16" s="11" t="s">
        <v>42</v>
      </c>
      <c r="D16" s="9" t="s">
        <v>11</v>
      </c>
      <c r="E16" s="12" t="s">
        <v>43</v>
      </c>
      <c r="F16" s="9" t="s">
        <v>13</v>
      </c>
      <c r="G16" s="13">
        <v>50500</v>
      </c>
      <c r="H16" s="24">
        <v>35000</v>
      </c>
      <c r="I16" s="27">
        <v>35000</v>
      </c>
      <c r="J16" s="30">
        <f t="shared" si="0"/>
        <v>0.69306930693069302</v>
      </c>
      <c r="K16" s="9" t="s">
        <v>74</v>
      </c>
      <c r="L16" s="14"/>
    </row>
    <row r="17" spans="1:13" s="15" customFormat="1" ht="63.75" x14ac:dyDescent="0.2">
      <c r="A17" s="9">
        <v>14</v>
      </c>
      <c r="B17" s="10" t="s">
        <v>44</v>
      </c>
      <c r="C17" s="11" t="s">
        <v>85</v>
      </c>
      <c r="D17" s="9" t="s">
        <v>26</v>
      </c>
      <c r="E17" s="12" t="s">
        <v>45</v>
      </c>
      <c r="F17" s="9" t="s">
        <v>46</v>
      </c>
      <c r="G17" s="13">
        <v>110000</v>
      </c>
      <c r="H17" s="24">
        <v>23000</v>
      </c>
      <c r="I17" s="27">
        <v>23000</v>
      </c>
      <c r="J17" s="30">
        <f t="shared" si="0"/>
        <v>0.20909090909090908</v>
      </c>
      <c r="K17" s="9" t="s">
        <v>76</v>
      </c>
      <c r="L17" s="14"/>
    </row>
    <row r="18" spans="1:13" s="15" customFormat="1" ht="38.25" customHeight="1" x14ac:dyDescent="0.2">
      <c r="A18" s="9">
        <v>15</v>
      </c>
      <c r="B18" s="9">
        <v>64120252</v>
      </c>
      <c r="C18" s="11" t="s">
        <v>47</v>
      </c>
      <c r="D18" s="9" t="s">
        <v>26</v>
      </c>
      <c r="E18" s="12" t="s">
        <v>48</v>
      </c>
      <c r="F18" s="9" t="s">
        <v>13</v>
      </c>
      <c r="G18" s="13">
        <v>86700</v>
      </c>
      <c r="H18" s="24">
        <v>60200</v>
      </c>
      <c r="I18" s="27">
        <v>60200</v>
      </c>
      <c r="J18" s="30">
        <f t="shared" si="0"/>
        <v>0.6943483275663207</v>
      </c>
      <c r="K18" s="9" t="s">
        <v>75</v>
      </c>
      <c r="L18" s="14"/>
    </row>
    <row r="19" spans="1:13" s="15" customFormat="1" ht="38.25" customHeight="1" x14ac:dyDescent="0.2">
      <c r="A19" s="9">
        <v>16</v>
      </c>
      <c r="B19" s="10" t="s">
        <v>49</v>
      </c>
      <c r="C19" s="11" t="s">
        <v>84</v>
      </c>
      <c r="D19" s="9" t="s">
        <v>11</v>
      </c>
      <c r="E19" s="12" t="s">
        <v>50</v>
      </c>
      <c r="F19" s="9" t="s">
        <v>13</v>
      </c>
      <c r="G19" s="13">
        <v>76000</v>
      </c>
      <c r="H19" s="24">
        <v>48000</v>
      </c>
      <c r="I19" s="27">
        <v>48000</v>
      </c>
      <c r="J19" s="30">
        <f t="shared" si="0"/>
        <v>0.63157894736842102</v>
      </c>
      <c r="K19" s="9" t="s">
        <v>74</v>
      </c>
      <c r="L19" s="14"/>
    </row>
    <row r="20" spans="1:13" s="15" customFormat="1" ht="38.25" customHeight="1" x14ac:dyDescent="0.2">
      <c r="A20" s="9">
        <v>17</v>
      </c>
      <c r="B20" s="9">
        <v>65468562</v>
      </c>
      <c r="C20" s="11" t="s">
        <v>17</v>
      </c>
      <c r="D20" s="9" t="s">
        <v>15</v>
      </c>
      <c r="E20" s="12" t="s">
        <v>51</v>
      </c>
      <c r="F20" s="9" t="s">
        <v>13</v>
      </c>
      <c r="G20" s="13">
        <v>79000</v>
      </c>
      <c r="H20" s="24">
        <v>54000</v>
      </c>
      <c r="I20" s="27">
        <v>54000</v>
      </c>
      <c r="J20" s="30">
        <f t="shared" si="0"/>
        <v>0.68354430379746833</v>
      </c>
      <c r="K20" s="9" t="s">
        <v>74</v>
      </c>
      <c r="L20" s="14"/>
    </row>
    <row r="21" spans="1:13" s="15" customFormat="1" ht="38.25" customHeight="1" x14ac:dyDescent="0.2">
      <c r="A21" s="9">
        <v>18</v>
      </c>
      <c r="B21" s="9">
        <v>26606003</v>
      </c>
      <c r="C21" s="11" t="s">
        <v>52</v>
      </c>
      <c r="D21" s="9" t="s">
        <v>11</v>
      </c>
      <c r="E21" s="12" t="s">
        <v>53</v>
      </c>
      <c r="F21" s="9" t="s">
        <v>13</v>
      </c>
      <c r="G21" s="13">
        <v>140000</v>
      </c>
      <c r="H21" s="24">
        <v>70000</v>
      </c>
      <c r="I21" s="27">
        <v>70000</v>
      </c>
      <c r="J21" s="30">
        <f t="shared" si="0"/>
        <v>0.5</v>
      </c>
      <c r="K21" s="9" t="s">
        <v>74</v>
      </c>
      <c r="L21" s="14"/>
    </row>
    <row r="22" spans="1:13" s="15" customFormat="1" ht="51" x14ac:dyDescent="0.2">
      <c r="A22" s="9">
        <v>19</v>
      </c>
      <c r="B22" s="9">
        <v>70892351</v>
      </c>
      <c r="C22" s="11" t="s">
        <v>54</v>
      </c>
      <c r="D22" s="9" t="s">
        <v>26</v>
      </c>
      <c r="E22" s="12" t="s">
        <v>55</v>
      </c>
      <c r="F22" s="9" t="s">
        <v>13</v>
      </c>
      <c r="G22" s="13">
        <v>51600</v>
      </c>
      <c r="H22" s="24">
        <v>36100</v>
      </c>
      <c r="I22" s="27">
        <v>36100</v>
      </c>
      <c r="J22" s="30">
        <f t="shared" si="0"/>
        <v>0.69961240310077522</v>
      </c>
      <c r="K22" s="9" t="s">
        <v>74</v>
      </c>
      <c r="L22" s="14"/>
    </row>
    <row r="23" spans="1:13" s="15" customFormat="1" ht="38.25" customHeight="1" x14ac:dyDescent="0.2">
      <c r="A23" s="9">
        <v>20</v>
      </c>
      <c r="B23" s="10" t="s">
        <v>56</v>
      </c>
      <c r="C23" s="11" t="s">
        <v>57</v>
      </c>
      <c r="D23" s="9" t="s">
        <v>37</v>
      </c>
      <c r="E23" s="12" t="s">
        <v>58</v>
      </c>
      <c r="F23" s="9" t="s">
        <v>13</v>
      </c>
      <c r="G23" s="13">
        <v>67100</v>
      </c>
      <c r="H23" s="24">
        <v>44400</v>
      </c>
      <c r="I23" s="27">
        <v>44400</v>
      </c>
      <c r="J23" s="30">
        <f t="shared" si="0"/>
        <v>0.66169895678092394</v>
      </c>
      <c r="K23" s="9" t="s">
        <v>74</v>
      </c>
      <c r="L23" s="14"/>
    </row>
    <row r="24" spans="1:13" s="15" customFormat="1" ht="38.25" customHeight="1" x14ac:dyDescent="0.2">
      <c r="A24" s="9">
        <v>21</v>
      </c>
      <c r="B24" s="9">
        <v>27002144</v>
      </c>
      <c r="C24" s="11" t="s">
        <v>59</v>
      </c>
      <c r="D24" s="9" t="s">
        <v>11</v>
      </c>
      <c r="E24" s="12" t="s">
        <v>60</v>
      </c>
      <c r="F24" s="9" t="s">
        <v>13</v>
      </c>
      <c r="G24" s="13">
        <v>143000</v>
      </c>
      <c r="H24" s="24">
        <v>50000</v>
      </c>
      <c r="I24" s="27">
        <v>50000</v>
      </c>
      <c r="J24" s="30">
        <f t="shared" si="0"/>
        <v>0.34965034965034963</v>
      </c>
      <c r="K24" s="9" t="s">
        <v>80</v>
      </c>
      <c r="L24" s="14"/>
    </row>
    <row r="25" spans="1:13" s="15" customFormat="1" ht="38.25" customHeight="1" x14ac:dyDescent="0.2">
      <c r="A25" s="9">
        <v>22</v>
      </c>
      <c r="B25" s="10" t="s">
        <v>61</v>
      </c>
      <c r="C25" s="11" t="s">
        <v>62</v>
      </c>
      <c r="D25" s="9" t="s">
        <v>11</v>
      </c>
      <c r="E25" s="12" t="s">
        <v>63</v>
      </c>
      <c r="F25" s="9" t="s">
        <v>13</v>
      </c>
      <c r="G25" s="13">
        <v>280000</v>
      </c>
      <c r="H25" s="24">
        <v>50000</v>
      </c>
      <c r="I25" s="27">
        <v>50000</v>
      </c>
      <c r="J25" s="30">
        <f t="shared" si="0"/>
        <v>0.17857142857142858</v>
      </c>
      <c r="K25" s="9" t="s">
        <v>81</v>
      </c>
      <c r="L25" s="14"/>
    </row>
    <row r="26" spans="1:13" s="15" customFormat="1" ht="38.25" customHeight="1" x14ac:dyDescent="0.2">
      <c r="A26" s="9">
        <v>23</v>
      </c>
      <c r="B26" s="9">
        <v>66144400</v>
      </c>
      <c r="C26" s="11" t="s">
        <v>64</v>
      </c>
      <c r="D26" s="9" t="s">
        <v>11</v>
      </c>
      <c r="E26" s="12" t="s">
        <v>65</v>
      </c>
      <c r="F26" s="9" t="s">
        <v>13</v>
      </c>
      <c r="G26" s="13">
        <v>250000</v>
      </c>
      <c r="H26" s="24">
        <f>80000</f>
        <v>80000</v>
      </c>
      <c r="I26" s="27">
        <v>80000</v>
      </c>
      <c r="J26" s="30">
        <f t="shared" si="0"/>
        <v>0.32</v>
      </c>
      <c r="K26" s="9" t="s">
        <v>77</v>
      </c>
      <c r="L26" s="14"/>
    </row>
    <row r="27" spans="1:13" s="15" customFormat="1" ht="38.25" customHeight="1" x14ac:dyDescent="0.2">
      <c r="A27" s="9">
        <v>24</v>
      </c>
      <c r="B27" s="9">
        <v>27027686</v>
      </c>
      <c r="C27" s="11" t="s">
        <v>66</v>
      </c>
      <c r="D27" s="9" t="s">
        <v>37</v>
      </c>
      <c r="E27" s="12" t="s">
        <v>67</v>
      </c>
      <c r="F27" s="9" t="s">
        <v>13</v>
      </c>
      <c r="G27" s="13">
        <v>115000</v>
      </c>
      <c r="H27" s="24">
        <f>80000</f>
        <v>80000</v>
      </c>
      <c r="I27" s="27">
        <v>72800</v>
      </c>
      <c r="J27" s="30">
        <f t="shared" si="0"/>
        <v>0.6330434782608696</v>
      </c>
      <c r="K27" s="9" t="s">
        <v>82</v>
      </c>
      <c r="L27" s="14"/>
    </row>
    <row r="28" spans="1:13" s="15" customFormat="1" ht="38.25" customHeight="1" x14ac:dyDescent="0.2">
      <c r="A28" s="9">
        <v>25</v>
      </c>
      <c r="B28" s="9">
        <v>49593412</v>
      </c>
      <c r="C28" s="11" t="s">
        <v>68</v>
      </c>
      <c r="D28" s="9" t="s">
        <v>26</v>
      </c>
      <c r="E28" s="12" t="s">
        <v>69</v>
      </c>
      <c r="F28" s="9" t="s">
        <v>13</v>
      </c>
      <c r="G28" s="13">
        <v>170000</v>
      </c>
      <c r="H28" s="24">
        <v>79500</v>
      </c>
      <c r="I28" s="27">
        <v>67400</v>
      </c>
      <c r="J28" s="30">
        <f>I28/G28</f>
        <v>0.39647058823529413</v>
      </c>
      <c r="K28" s="9" t="s">
        <v>83</v>
      </c>
      <c r="L28" s="14"/>
    </row>
    <row r="29" spans="1:13" s="15" customFormat="1" ht="12.75" customHeight="1" x14ac:dyDescent="0.2">
      <c r="A29" s="16"/>
      <c r="B29" s="16"/>
      <c r="C29" s="17"/>
      <c r="D29" s="16"/>
      <c r="E29" s="18"/>
      <c r="F29" s="16"/>
      <c r="G29" s="19"/>
      <c r="H29" s="25"/>
      <c r="I29" s="28"/>
      <c r="J29" s="31"/>
      <c r="K29" s="16"/>
      <c r="L29" s="14"/>
    </row>
    <row r="30" spans="1:13" s="4" customFormat="1" x14ac:dyDescent="0.2">
      <c r="A30" s="1"/>
      <c r="B30" s="20"/>
      <c r="C30" s="2"/>
      <c r="D30" s="1"/>
      <c r="E30" s="2"/>
      <c r="F30" s="1"/>
      <c r="G30" s="21" t="s">
        <v>70</v>
      </c>
      <c r="H30" s="26"/>
      <c r="I30" s="29">
        <f>SUM(I4:I28)</f>
        <v>1500100</v>
      </c>
      <c r="J30" s="32"/>
      <c r="K30" s="1"/>
      <c r="L30" s="5"/>
      <c r="M30" s="5"/>
    </row>
    <row r="31" spans="1:13" s="4" customFormat="1" x14ac:dyDescent="0.2">
      <c r="A31" s="1"/>
      <c r="B31" s="20"/>
      <c r="C31" s="2"/>
      <c r="D31" s="1"/>
      <c r="E31" s="2"/>
      <c r="F31" s="2"/>
      <c r="G31" s="3"/>
      <c r="H31" s="3"/>
      <c r="I31" s="3"/>
      <c r="J31" s="22"/>
      <c r="K31" s="5"/>
      <c r="L31" s="5"/>
      <c r="M31" s="5"/>
    </row>
    <row r="32" spans="1:13" s="4" customFormat="1" x14ac:dyDescent="0.2">
      <c r="A32" s="1"/>
      <c r="B32" s="20"/>
      <c r="C32" s="2"/>
      <c r="D32" s="1"/>
      <c r="E32" s="2"/>
      <c r="F32" s="2"/>
      <c r="G32" s="3"/>
      <c r="H32" s="3"/>
      <c r="I32" s="3"/>
      <c r="J32" s="22"/>
      <c r="K32" s="5"/>
      <c r="L32" s="5"/>
      <c r="M32" s="5"/>
    </row>
    <row r="33" spans="1:13" s="4" customFormat="1" x14ac:dyDescent="0.2">
      <c r="A33" s="1"/>
      <c r="B33" s="20"/>
      <c r="C33" s="2"/>
      <c r="D33" s="1"/>
      <c r="E33" s="2"/>
      <c r="F33" s="2"/>
      <c r="G33" s="3"/>
      <c r="H33" s="3"/>
      <c r="I33" s="3"/>
      <c r="J33" s="22"/>
      <c r="K33" s="5"/>
      <c r="L33" s="5"/>
      <c r="M33" s="5"/>
    </row>
    <row r="34" spans="1:13" s="4" customFormat="1" x14ac:dyDescent="0.2">
      <c r="A34" s="1"/>
      <c r="B34" s="20"/>
      <c r="C34" s="2"/>
      <c r="D34" s="1"/>
      <c r="E34" s="2"/>
      <c r="F34" s="2"/>
      <c r="G34" s="3"/>
      <c r="H34" s="3"/>
      <c r="I34" s="3"/>
      <c r="J34" s="22"/>
      <c r="K34" s="5"/>
      <c r="L34" s="5"/>
      <c r="M34" s="5"/>
    </row>
    <row r="35" spans="1:13" s="4" customFormat="1" x14ac:dyDescent="0.2">
      <c r="A35" s="1"/>
      <c r="B35" s="20"/>
      <c r="C35" s="2"/>
      <c r="D35" s="1"/>
      <c r="E35" s="2"/>
      <c r="F35" s="2"/>
      <c r="G35" s="3"/>
      <c r="H35" s="3"/>
      <c r="I35" s="3"/>
      <c r="J35" s="22"/>
      <c r="K35" s="5"/>
      <c r="L35" s="5"/>
      <c r="M35" s="5"/>
    </row>
    <row r="36" spans="1:13" s="4" customFormat="1" x14ac:dyDescent="0.2">
      <c r="A36" s="1"/>
      <c r="B36" s="20"/>
      <c r="C36" s="2"/>
      <c r="D36" s="1"/>
      <c r="E36" s="2"/>
      <c r="F36" s="2"/>
      <c r="G36" s="3"/>
      <c r="H36" s="3"/>
      <c r="I36" s="3"/>
      <c r="J36" s="22"/>
      <c r="K36" s="5"/>
      <c r="L36" s="5"/>
      <c r="M36" s="5"/>
    </row>
    <row r="37" spans="1:13" s="4" customFormat="1" x14ac:dyDescent="0.2">
      <c r="A37" s="1"/>
      <c r="B37" s="20"/>
      <c r="C37" s="2"/>
      <c r="D37" s="1"/>
      <c r="E37" s="2"/>
      <c r="F37" s="2"/>
      <c r="G37" s="3"/>
      <c r="H37" s="3"/>
      <c r="I37" s="3"/>
      <c r="J37" s="22"/>
      <c r="K37" s="5"/>
      <c r="L37" s="5"/>
      <c r="M37" s="5"/>
    </row>
    <row r="38" spans="1:13" s="4" customFormat="1" x14ac:dyDescent="0.2">
      <c r="A38" s="1"/>
      <c r="B38" s="20"/>
      <c r="C38" s="2"/>
      <c r="D38" s="1"/>
      <c r="E38" s="2"/>
      <c r="F38" s="2"/>
      <c r="G38" s="3"/>
      <c r="H38" s="3"/>
      <c r="I38" s="3"/>
      <c r="J38" s="22"/>
      <c r="K38" s="5"/>
      <c r="L38" s="5"/>
      <c r="M38" s="5"/>
    </row>
    <row r="39" spans="1:13" s="4" customFormat="1" x14ac:dyDescent="0.2">
      <c r="A39" s="1"/>
      <c r="B39" s="20"/>
      <c r="C39" s="2"/>
      <c r="D39" s="1"/>
      <c r="E39" s="2"/>
      <c r="F39" s="2"/>
      <c r="G39" s="3"/>
      <c r="H39" s="3"/>
      <c r="I39" s="3"/>
      <c r="J39" s="22"/>
      <c r="K39" s="5"/>
      <c r="L39" s="5"/>
      <c r="M39" s="5"/>
    </row>
    <row r="40" spans="1:13" s="4" customFormat="1" x14ac:dyDescent="0.2">
      <c r="A40" s="1"/>
      <c r="B40" s="1"/>
      <c r="C40" s="2"/>
      <c r="D40" s="1"/>
      <c r="E40" s="2"/>
      <c r="F40" s="2"/>
      <c r="G40" s="3"/>
      <c r="H40" s="3"/>
      <c r="I40" s="3"/>
      <c r="J40" s="22"/>
      <c r="K40" s="5"/>
      <c r="L40" s="5"/>
      <c r="M40" s="5"/>
    </row>
  </sheetData>
  <mergeCells count="1">
    <mergeCell ref="A1:K1"/>
  </mergeCells>
  <pageMargins left="0.70866141732283472" right="0.70866141732283472" top="0.78740157480314965" bottom="0.78740157480314965" header="0.27559055118110237" footer="0.15748031496062992"/>
  <pageSetup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poskytnutí</vt:lpstr>
      <vt:lpstr>poskytnutí!Názvy_tisku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2018-02-16T14:45:15Z</cp:lastPrinted>
  <dcterms:created xsi:type="dcterms:W3CDTF">2018-02-16T14:17:59Z</dcterms:created>
  <dcterms:modified xsi:type="dcterms:W3CDTF">2018-02-23T09:01:50Z</dcterms:modified>
</cp:coreProperties>
</file>