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ova2304\Desktop\"/>
    </mc:Choice>
  </mc:AlternateContent>
  <bookViews>
    <workbookView xWindow="0" yWindow="0" windowWidth="15090" windowHeight="11205"/>
  </bookViews>
  <sheets>
    <sheet name="Celkový přehled" sheetId="1" r:id="rId1"/>
  </sheets>
  <definedNames>
    <definedName name="_xlnm.Print_Titles" localSheetId="0">'Celkový přehled'!$4:$4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8" i="1" l="1"/>
  <c r="J149" i="1" s="1"/>
  <c r="I148" i="1"/>
  <c r="I149" i="1" s="1"/>
  <c r="G148" i="1"/>
  <c r="G149" i="1" s="1"/>
  <c r="F148" i="1"/>
  <c r="F149" i="1" s="1"/>
  <c r="E148" i="1"/>
  <c r="E149" i="1" s="1"/>
  <c r="D148" i="1"/>
  <c r="D149" i="1" s="1"/>
  <c r="K147" i="1"/>
  <c r="H147" i="1"/>
  <c r="K146" i="1"/>
  <c r="H146" i="1"/>
  <c r="K145" i="1"/>
  <c r="H145" i="1"/>
  <c r="K144" i="1"/>
  <c r="H144" i="1"/>
  <c r="K143" i="1"/>
  <c r="H143" i="1"/>
  <c r="K142" i="1"/>
  <c r="H142" i="1"/>
  <c r="K141" i="1"/>
  <c r="H141" i="1"/>
  <c r="K140" i="1"/>
  <c r="H140" i="1"/>
  <c r="K139" i="1"/>
  <c r="H139" i="1"/>
  <c r="K138" i="1"/>
  <c r="H138" i="1"/>
  <c r="K137" i="1"/>
  <c r="H137" i="1"/>
  <c r="K136" i="1"/>
  <c r="H136" i="1"/>
  <c r="K135" i="1"/>
  <c r="H135" i="1"/>
  <c r="K134" i="1"/>
  <c r="H134" i="1"/>
  <c r="K133" i="1"/>
  <c r="H133" i="1"/>
  <c r="K132" i="1"/>
  <c r="H132" i="1"/>
  <c r="K131" i="1"/>
  <c r="H131" i="1"/>
  <c r="K130" i="1"/>
  <c r="K148" i="1" s="1"/>
  <c r="H130" i="1"/>
  <c r="H148" i="1" s="1"/>
  <c r="H149" i="1" s="1"/>
  <c r="J129" i="1"/>
  <c r="I129" i="1"/>
  <c r="G129" i="1"/>
  <c r="F129" i="1"/>
  <c r="E129" i="1"/>
  <c r="D129" i="1"/>
  <c r="K128" i="1"/>
  <c r="H128" i="1"/>
  <c r="K127" i="1"/>
  <c r="H127" i="1"/>
  <c r="K126" i="1"/>
  <c r="H126" i="1"/>
  <c r="K125" i="1"/>
  <c r="H125" i="1"/>
  <c r="K124" i="1"/>
  <c r="H124" i="1"/>
  <c r="K123" i="1"/>
  <c r="H123" i="1"/>
  <c r="K122" i="1"/>
  <c r="H122" i="1"/>
  <c r="K121" i="1"/>
  <c r="H121" i="1"/>
  <c r="K120" i="1"/>
  <c r="H120" i="1"/>
  <c r="K119" i="1"/>
  <c r="H119" i="1"/>
  <c r="K118" i="1"/>
  <c r="H118" i="1"/>
  <c r="K117" i="1"/>
  <c r="H117" i="1"/>
  <c r="K116" i="1"/>
  <c r="H116" i="1"/>
  <c r="K115" i="1"/>
  <c r="H115" i="1"/>
  <c r="K114" i="1"/>
  <c r="H114" i="1"/>
  <c r="K113" i="1"/>
  <c r="H113" i="1"/>
  <c r="K112" i="1"/>
  <c r="H112" i="1"/>
  <c r="K111" i="1"/>
  <c r="H111" i="1"/>
  <c r="K110" i="1"/>
  <c r="H110" i="1"/>
  <c r="K109" i="1"/>
  <c r="H109" i="1"/>
  <c r="K108" i="1"/>
  <c r="H108" i="1"/>
  <c r="K107" i="1"/>
  <c r="H107" i="1"/>
  <c r="K106" i="1"/>
  <c r="H106" i="1"/>
  <c r="K105" i="1"/>
  <c r="H105" i="1"/>
  <c r="K104" i="1"/>
  <c r="H104" i="1"/>
  <c r="K103" i="1"/>
  <c r="H103" i="1"/>
  <c r="K102" i="1"/>
  <c r="H102" i="1"/>
  <c r="K101" i="1"/>
  <c r="H101" i="1"/>
  <c r="K100" i="1"/>
  <c r="H100" i="1"/>
  <c r="K99" i="1"/>
  <c r="H99" i="1"/>
  <c r="K98" i="1"/>
  <c r="H98" i="1"/>
  <c r="K97" i="1"/>
  <c r="H97" i="1"/>
  <c r="K96" i="1"/>
  <c r="H96" i="1"/>
  <c r="K95" i="1"/>
  <c r="H95" i="1"/>
  <c r="K94" i="1"/>
  <c r="H94" i="1"/>
  <c r="K93" i="1"/>
  <c r="H93" i="1"/>
  <c r="K92" i="1"/>
  <c r="H92" i="1"/>
  <c r="K91" i="1"/>
  <c r="H91" i="1"/>
  <c r="K90" i="1"/>
  <c r="H90" i="1"/>
  <c r="K89" i="1"/>
  <c r="H89" i="1"/>
  <c r="K88" i="1"/>
  <c r="H88" i="1"/>
  <c r="K87" i="1"/>
  <c r="H87" i="1"/>
  <c r="K86" i="1"/>
  <c r="H86" i="1"/>
  <c r="K85" i="1"/>
  <c r="H85" i="1"/>
  <c r="K84" i="1"/>
  <c r="H84" i="1"/>
  <c r="K83" i="1"/>
  <c r="H83" i="1"/>
  <c r="K82" i="1"/>
  <c r="H82" i="1"/>
  <c r="K81" i="1"/>
  <c r="H81" i="1"/>
  <c r="K80" i="1"/>
  <c r="H80" i="1"/>
  <c r="K79" i="1"/>
  <c r="K129" i="1" s="1"/>
  <c r="H79" i="1"/>
  <c r="H129" i="1" s="1"/>
  <c r="J77" i="1"/>
  <c r="J78" i="1" s="1"/>
  <c r="I77" i="1"/>
  <c r="I78" i="1" s="1"/>
  <c r="G77" i="1"/>
  <c r="G78" i="1" s="1"/>
  <c r="F77" i="1"/>
  <c r="F78" i="1" s="1"/>
  <c r="E77" i="1"/>
  <c r="E78" i="1" s="1"/>
  <c r="D77" i="1"/>
  <c r="D78" i="1" s="1"/>
  <c r="K76" i="1"/>
  <c r="H76" i="1"/>
  <c r="K75" i="1"/>
  <c r="H75" i="1"/>
  <c r="K74" i="1"/>
  <c r="K77" i="1" s="1"/>
  <c r="K78" i="1" s="1"/>
  <c r="H74" i="1"/>
  <c r="H77" i="1" s="1"/>
  <c r="K73" i="1"/>
  <c r="J73" i="1"/>
  <c r="I73" i="1"/>
  <c r="G73" i="1"/>
  <c r="F73" i="1"/>
  <c r="E73" i="1"/>
  <c r="D73" i="1"/>
  <c r="H73" i="1" s="1"/>
  <c r="K72" i="1"/>
  <c r="H72" i="1"/>
  <c r="K71" i="1"/>
  <c r="H71" i="1"/>
  <c r="K70" i="1"/>
  <c r="H70" i="1"/>
  <c r="K69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J51" i="1"/>
  <c r="I51" i="1"/>
  <c r="G51" i="1"/>
  <c r="F51" i="1"/>
  <c r="E51" i="1"/>
  <c r="D51" i="1"/>
  <c r="K50" i="1"/>
  <c r="H50" i="1"/>
  <c r="K49" i="1"/>
  <c r="H49" i="1"/>
  <c r="K48" i="1"/>
  <c r="H48" i="1"/>
  <c r="K47" i="1"/>
  <c r="H47" i="1"/>
  <c r="K46" i="1"/>
  <c r="H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K51" i="1" s="1"/>
  <c r="H38" i="1"/>
  <c r="H51" i="1" s="1"/>
  <c r="J37" i="1"/>
  <c r="J52" i="1" s="1"/>
  <c r="I37" i="1"/>
  <c r="I52" i="1" s="1"/>
  <c r="G37" i="1"/>
  <c r="G52" i="1" s="1"/>
  <c r="F37" i="1"/>
  <c r="F52" i="1" s="1"/>
  <c r="E37" i="1"/>
  <c r="E52" i="1" s="1"/>
  <c r="D37" i="1"/>
  <c r="D52" i="1" s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  <c r="K7" i="1"/>
  <c r="H7" i="1"/>
  <c r="K6" i="1"/>
  <c r="H6" i="1"/>
  <c r="K5" i="1"/>
  <c r="K37" i="1" s="1"/>
  <c r="H5" i="1"/>
  <c r="H37" i="1" s="1"/>
  <c r="G150" i="1" l="1"/>
  <c r="D150" i="1"/>
  <c r="I150" i="1"/>
  <c r="H52" i="1"/>
  <c r="K149" i="1"/>
  <c r="K150" i="1" s="1"/>
  <c r="E150" i="1"/>
  <c r="J150" i="1"/>
  <c r="K52" i="1"/>
  <c r="H78" i="1"/>
  <c r="H150" i="1" s="1"/>
  <c r="F150" i="1"/>
</calcChain>
</file>

<file path=xl/sharedStrings.xml><?xml version="1.0" encoding="utf-8"?>
<sst xmlns="http://schemas.openxmlformats.org/spreadsheetml/2006/main" count="169" uniqueCount="154">
  <si>
    <t>Přehled projektů financovaných z rozpočtu kraje a spolufinancovaných z evropských finančních zdrojů ve volebních obdobích</t>
  </si>
  <si>
    <t>v tis. Kč</t>
  </si>
  <si>
    <t>Název subjektu</t>
  </si>
  <si>
    <t>Způsob financování</t>
  </si>
  <si>
    <t>Název projektu</t>
  </si>
  <si>
    <t>Čerpání 2013</t>
  </si>
  <si>
    <t>Čerpání 2014</t>
  </si>
  <si>
    <t>Čerpání 2015</t>
  </si>
  <si>
    <t>Čerpání 2016</t>
  </si>
  <si>
    <t>Volební období I.</t>
  </si>
  <si>
    <t>Čerpání 2017</t>
  </si>
  <si>
    <t>UR 2018                          k 14.6.2018</t>
  </si>
  <si>
    <t>Volební období II.</t>
  </si>
  <si>
    <t>Ostravská univerzita</t>
  </si>
  <si>
    <t>Projekty financované z rozpočtu kraje</t>
  </si>
  <si>
    <t>Další akreditované vzdělávání - kurz Komunitní práce v kontextu sociálně vyloučených lokalit</t>
  </si>
  <si>
    <t>Galerie Laboratoř</t>
  </si>
  <si>
    <t>Hypertenze u pacientů po transplantaci ledvin léčených cyklosporinem A, možnosti jejího ovlivnění a predikce rizika</t>
  </si>
  <si>
    <t>IV. ročník Studentské vědecké konference Lékařské fakulty Ostravské univerzity v Ostravě</t>
  </si>
  <si>
    <t>Kolorektální karcinom - molekulárně genetická analýza vybraných genů</t>
  </si>
  <si>
    <t>KuIturněhistorické bádání v prostoru regionu</t>
  </si>
  <si>
    <t>Medicína Katastrof</t>
  </si>
  <si>
    <t>Paul Kupelwieser - Život a dílo předního manažera a sociálního reformátora 2. poloviny 19. stol. a počátku 20. století</t>
  </si>
  <si>
    <t>Podpora aktivní přípravy mezinárodních projektů v oblasti výzkumu a vývoje</t>
  </si>
  <si>
    <t>Podpora bilaterální spolupráce v oblasti VŠ vzdělávání, vědy a výzkumu mezi univerzitami z Moravskoslezského kraje a čínskými univerzitami a výzkumnými organizacím</t>
  </si>
  <si>
    <t>Podpora talentovaných studentů doktorského studia a absolventů tohoto studia</t>
  </si>
  <si>
    <t>Podpora talentovaných studentů doktorského studia na Ostravské univerzitě</t>
  </si>
  <si>
    <t>Podpora vytváření a rozvoje kvalitních týmů výzkumu a vývoje a jejich dalšího rozvoje v přírodovědných, maternatickofyzikálních, medicínských a technických oborech realizovaných v MSK prostřednictvím poskytování neinvestičních dotací</t>
  </si>
  <si>
    <t>Podpora zvýšení konkurenceschopnosti studentů Ostravské univerzity na trhu práce</t>
  </si>
  <si>
    <t>Podpora zvýšení připravenosti studentů OU na výkon profese a zvýšení jejich konkurenceschopnosti na trhu práce</t>
  </si>
  <si>
    <t>Posílení transferu inteligentních systémů do praxe</t>
  </si>
  <si>
    <t>Posilování mezinárodní spolupráce v oblasti vědy, výzkumu a vzdělávání</t>
  </si>
  <si>
    <t>Projektová dokumentace - City Kampus - Centrum zdravého pohybu</t>
  </si>
  <si>
    <t>Příprava projektu do Operačního programu Výzkum, vývoj a vzdělávání</t>
  </si>
  <si>
    <t>Stanovení hladiny vitamínů rozpustných v tucích a hladiny antioxidačních enzymů u dětských pacientů s diagnózou Crohnova nemoc, Celiakie a Ulcerózní kolitidou</t>
  </si>
  <si>
    <t>Stavební úpravy části budovy ZW, Syllabova 19 Lékařské fakulty Ostravské univerzity v Ostravě-Zábřehu</t>
  </si>
  <si>
    <t>V. ročník Studentské vědecké konference Lékařské fakulty Ostravské univerzity v Ostravě</t>
  </si>
  <si>
    <t>VI. ročník Studentské vědecké konference Lékařské fakulty Ostravské univerzity v Ostravě</t>
  </si>
  <si>
    <t>VII. ročník mezinárodních interpretačních kurzů v oboru flétna</t>
  </si>
  <si>
    <t>VII. ročník Studentské vědecké konference Lékařské fakulty Ostravské univerzity</t>
  </si>
  <si>
    <t>VIII. ročník Studentská vědecká konference Lékařské fakulty Ostravské univerzity</t>
  </si>
  <si>
    <t>Vybudování transkriptomické laboratoře na Ostravské univerzitě v Ostravě</t>
  </si>
  <si>
    <t>Zapojení zahraničních odborníků do vědeckých projektů a přednáškové činnosti</t>
  </si>
  <si>
    <t>Zapojení zahraničních vědeckých pracovníků nebo českých vědeckých pracovníků, působících dlouhodobě v zahraničí do vědeckých projektů realizovaných v Moravskoslezském kraji výzkumnými týmy v přírodovědných, matematicko-fyzikálních, medicínských, technických a společenskovědních oborech, prostřednictvím poskytování neinvestičních dotací</t>
  </si>
  <si>
    <t>Zavedení metody sekvencováni nové generace (next generation sequencing) v rámci screeningu hereditárních amyloidóz v České republice</t>
  </si>
  <si>
    <t>Zoologické dny Ostrava 2014</t>
  </si>
  <si>
    <t>Zpracování výzkumu pocitu bezpečí občanů MSK</t>
  </si>
  <si>
    <t>Projekty financované z rozpočtu kraje celkem</t>
  </si>
  <si>
    <t>Projekty spolufinancované z evropských finančních zdrojů</t>
  </si>
  <si>
    <t>ABECEDA aneb "První kroky do života"</t>
  </si>
  <si>
    <t>Jesenius - centrum pro celoživotní vzdělávání pracovníků ve zdravotnictví Fakulty zdravotnických studií</t>
  </si>
  <si>
    <t>Podpora dlouhodobé mezisektorové spolupráce v oblasti medicíny katastrof</t>
  </si>
  <si>
    <t>Podpora inovativních metod a forem výuky přírodovědných předmětů na středních školách</t>
  </si>
  <si>
    <t>Podpora inovativních metod a forem výuky přírodovědných předmětů na základních školách</t>
  </si>
  <si>
    <t>Příprava projektu do výzvy OP VVV Předaplikační výzkum (Nové směry bio medicínského výzkumu na Ostravsku</t>
  </si>
  <si>
    <t>Příprava projektu na vývoj léčebného přípravku na základě NK buněk určeného pro léčbu hematologických nádorových onemocnění</t>
  </si>
  <si>
    <t>Smart akcelerátor RIS 3 strategie</t>
  </si>
  <si>
    <t>Tvorba distančních vzdělávacích modulů pro celoživotní vzdělávání dle §60 zákona č. 111/1998 Sb. o VŠ na přírodovědecké fakultě Ostravské univerzity</t>
  </si>
  <si>
    <t>Učící se Škola</t>
  </si>
  <si>
    <t>Vývoj pokročilých endoluminálních technologií v léčbě extrémní obezity</t>
  </si>
  <si>
    <t>Zeměpis v nové perspektivě aneb tudy cesta vede</t>
  </si>
  <si>
    <t>Zvyšování odborných kompetencí pracovníků škol a školských zařízení v MSK v oblasti matematiky, VT a využívání ICT ve školách</t>
  </si>
  <si>
    <t>Projekty spolufinancované z evropských finančních zdrojů celkem</t>
  </si>
  <si>
    <t>Ostravská univerzita celkem</t>
  </si>
  <si>
    <t>Slezská univerzita v Opavě</t>
  </si>
  <si>
    <t>Hospodářská politika v zemích Evropské unie</t>
  </si>
  <si>
    <t>Kinetický přístup k proudění tekutin</t>
  </si>
  <si>
    <t>Kultura aktivního stáří v programech měst a obcí MSK s využitím ICT</t>
  </si>
  <si>
    <t>Mezinárodní vědecká konference „Hospodářská politika v zemích Evropské unie"</t>
  </si>
  <si>
    <t>Perspektivy rozvoje podnikání v gastronomii a turismu v MSK</t>
  </si>
  <si>
    <t>Podpora rozvoje profesního vzdělávání na Slezské univerzitě v Opavě s přesahem do vzdělávání duálního</t>
  </si>
  <si>
    <t>Podpora rozvoje vybraných profesně orientovaných studijních oborů na Slezské univerzitě v Opavě</t>
  </si>
  <si>
    <t>Podpora talentovaných studentů doktorského studia a absolventů tohoto studia na Slezské univerzitě v Opavě</t>
  </si>
  <si>
    <t>Podpora talentovaných studentů doktorského studia na Slezské univerzitě v Opavě</t>
  </si>
  <si>
    <t>Podpora výzkumných kapacit na Filozoficko-přírodovědecké fakultě v Opavě</t>
  </si>
  <si>
    <t>Pokročilá analýza a modelování družicových observačních dat za účasti mladých vědeckých pracovníků a Determinanty firemní filantropie a orientace na regionálním rozvoji</t>
  </si>
  <si>
    <t>Profesní připravenost učitelů ZŠ v oblasti rizikového chování a jeho prevence v MSK</t>
  </si>
  <si>
    <t>Příprava projektů do Operačního programu Výzkum, vývoj a vzdělávání</t>
  </si>
  <si>
    <t>Udržitelné podnikání a jeho podpora v kontextu očekávaného socioekonomického vývoje Moravskoslezského (MS) kraje</t>
  </si>
  <si>
    <t>Vytvoření metodiky a nástrojů sledování finančního zdraví obcí</t>
  </si>
  <si>
    <t>XVI. ročník mezinárodní vědecké konference Hospodářská politika v zemích Evropské unie</t>
  </si>
  <si>
    <t>Zabezpečení soutěže na téma finanční gramotnost</t>
  </si>
  <si>
    <t>Modulový systém dalšího vzdělávání volených zástupců územních samosprávných celků</t>
  </si>
  <si>
    <t>Podpora zavádění expresivních terapií do výuky žáků se speciálními vzdělávacími potřebami v MSK</t>
  </si>
  <si>
    <t>Posílení konkurenceschopnosti zaměstnanců malých a středních firem v Moravskoslezském kraji prostřednictvím vzdělávání v oblasti mezinárodního obchodu a exportu</t>
  </si>
  <si>
    <t>Slezská univerzita v Opavě celkem</t>
  </si>
  <si>
    <t>VŠB - TUO</t>
  </si>
  <si>
    <t>23. mezinárodní studentská vědecká konference ISDM 2016</t>
  </si>
  <si>
    <t>4. ročník mezinárodní vědecké konference o evropské integraci - ICEI 2018 - technické zázemí</t>
  </si>
  <si>
    <t>40. výročí založení Ekonomické fakulty VŠB - TU Ostrava</t>
  </si>
  <si>
    <t>Augmented Reality LAB (ARL)</t>
  </si>
  <si>
    <t>Formule Student 2017-2018</t>
  </si>
  <si>
    <t>GREEN LIGHT</t>
  </si>
  <si>
    <t>Hospodářská politika v členských zemích Evropské unie</t>
  </si>
  <si>
    <t>International Conference on European Integration 2016</t>
  </si>
  <si>
    <t>Investiční podpora VŠB-TUO</t>
  </si>
  <si>
    <t>Konference - Regenerace bytových domů - dynamika proměn bydlení</t>
  </si>
  <si>
    <t>Konference Regenerace bytových domů - dynamika proměn bydlení</t>
  </si>
  <si>
    <t>Mezinárodní konference Nano Ostrava 2013</t>
  </si>
  <si>
    <t>Mezinárodní konference SEKEL 2017 a Semináře elektrotechnika v dopravě</t>
  </si>
  <si>
    <t>Mezinárodní vědecká konference „International Conference on European Integration 2014"</t>
  </si>
  <si>
    <t>Mezinárodní vědecká konference na téma „Hospodářská politika zemí EU</t>
  </si>
  <si>
    <t>Mezinárodní výzkumné týmy</t>
  </si>
  <si>
    <t>Motivační stipendia studentům bakalářských studijních programů</t>
  </si>
  <si>
    <t>Motivační stipendia studentům bakalářských studijních programů na VŠB - Technické univerzitě Ostrava"</t>
  </si>
  <si>
    <t>Podpora podnikavosti a inovativního podnikání v kraji</t>
  </si>
  <si>
    <t>Podpora podnikavosti a inovativního podnikání v kraji II</t>
  </si>
  <si>
    <t>Podpora spolupráce Vysoké škole báňské - Technické univerzity Ostrava s čínskými univerzitami a výzkumnými organizacemi</t>
  </si>
  <si>
    <t>Podpora studentů a absolventů Ph.D. studia na VŠB - TUO</t>
  </si>
  <si>
    <t>Podpora studentů a absolventů Ph.D. studia na VŠB-TUO</t>
  </si>
  <si>
    <t>Podpora talentovaných studentů doktorského studia na VŠB-TUO</t>
  </si>
  <si>
    <t>Podpora výzkumu a vývoje VŠB-TUO prostřednictvím investic</t>
  </si>
  <si>
    <t>Projekt identifikace energetických úspor v Nemocnici s poliklinikou Karviná - Ráj</t>
  </si>
  <si>
    <t>Příprava vědeckopopularizačního projektu zaměřeného na vývoj inovativních postupů ve výuce technických vědních oborů a rozvoj práce s mladými talenty</t>
  </si>
  <si>
    <t>Příprava výzkumného projektu Gradientní titanové kyčelní implantáty</t>
  </si>
  <si>
    <t>Příprava výzkumného projektu Vývoj nových technologií a optimalizace výroby odlitků</t>
  </si>
  <si>
    <t>Regenerace bytových domů - dynamika proměn bydlení</t>
  </si>
  <si>
    <t>Regenerace bytových domů – dynamika proměn bydlení</t>
  </si>
  <si>
    <t>Rozvoj systému varování před povodněmi FLOREON+</t>
  </si>
  <si>
    <t>Slavnostní setkání k příležitosti 300 let hornického školství</t>
  </si>
  <si>
    <t>SMOKEMAN zasahuje na výstavě Střechy, pláště, izolace, stavba 2013</t>
  </si>
  <si>
    <t>Soutěž pro studenty středních škol KYBER STOČ 2017</t>
  </si>
  <si>
    <t>Start-up program Green Light</t>
  </si>
  <si>
    <t>Studie možností zvýšení energetické nezávislosti celoročně využívaných sportovně-rekreačních areálů - pilotní projekt</t>
  </si>
  <si>
    <t>Testovací zkoušky vyvíjené převodovky a vyvíjených systémů chlazení elektropohonů</t>
  </si>
  <si>
    <t>Testování a provozní měření vozu StudentCar SCX</t>
  </si>
  <si>
    <t>Vydání sborníku přednášek z konference EOSC 2014</t>
  </si>
  <si>
    <t>Vydání sborníku přednášek z konference STEELSIM 2013</t>
  </si>
  <si>
    <t>Výzkumné týmy</t>
  </si>
  <si>
    <t>Základní výzkum fyzikálně mechanických aspektů deformačních parametrů povrchu k deformačním stavům jádra klasických materiálů a nanomateriálů</t>
  </si>
  <si>
    <t>Základní výzkum nové sanační technologie pomocí malt na bázi polyuretanových pěn po ukončení životního cyklu a studium topografie povrchu</t>
  </si>
  <si>
    <t>Základní výzkum toku suspendovaných částic ovzduší v rozsáhlých oblastech při nízkých rychlostech proudění s využitím dynamického modelování</t>
  </si>
  <si>
    <t>Zapojení studentů VŠ a SŠ do vývoje designu - stavby designového modelu vozu StudentCar SCE v měřítku 1:1</t>
  </si>
  <si>
    <t>Zapojení zahraničních odborníků do vědeckých projektů a přednášek realizovaných VŠB - TUO</t>
  </si>
  <si>
    <t>Ambasadoři přírodovědných a technických oborů</t>
  </si>
  <si>
    <t>Biomedicínská technika na středních školách</t>
  </si>
  <si>
    <t>Další vzdělávání pracovníků školství ve využívání informačních a komunikačních technologií</t>
  </si>
  <si>
    <t>ELDOŠ - eLearning do škol!</t>
  </si>
  <si>
    <t>Chytrý systém pro řízení energie měst</t>
  </si>
  <si>
    <t>Inovativní a aditivní technologie výroby - nová technologická řešení 3D tisku kovů a kompozitních materiálů</t>
  </si>
  <si>
    <t>Kolokační centrum pro výzkum řídících, informačních a komunikačních technologií pro Průmysl 4.0</t>
  </si>
  <si>
    <t>Kosmické souvislosti aneb astronomie pro školy</t>
  </si>
  <si>
    <t>Podpora znalostí v oblastí bezpečnosti v elektrotechnice a v počítačových dovednostech při výuce i při profesním rozvoji pracovníků škol</t>
  </si>
  <si>
    <t>Predikce poškození konstrukčních materiálů</t>
  </si>
  <si>
    <t>Prevence rizik v BOZP a koordinace na stavbách</t>
  </si>
  <si>
    <t>Rozvoj mezisektorové spolupráce RMTVC s aplikační sférou v oblasti výzkumu progresivních a inovací klasicky kovových materiálů a technologií s využitím metod modelování</t>
  </si>
  <si>
    <t>Tvoje budoucnost - tvoje volba</t>
  </si>
  <si>
    <t>Tvorba vzdělávacích modulů pro oblast dalšího vzdělávání</t>
  </si>
  <si>
    <t>Tvorba vzdělávacích programů pro stavební inženýry v Moravskoslezském kraji</t>
  </si>
  <si>
    <t>Vzdělávání v oblasti požární ochrany a bezpečností průmyslu</t>
  </si>
  <si>
    <t>Základní a střední škola pro budoucnost</t>
  </si>
  <si>
    <t>VŠB - TUO celkem</t>
  </si>
  <si>
    <t>Celkem</t>
  </si>
  <si>
    <t>Příloha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</si>
</sst>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justify" vertical="center" wrapText="1"/>
    </xf>
    <xf numFmtId="3" fontId="3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justify" vertical="center" wrapText="1"/>
    </xf>
    <xf numFmtId="3" fontId="3" fillId="4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5" sqref="B5:B36"/>
    </sheetView>
  </sheetViews>
  <sheetFormatPr defaultRowHeight="12.75" x14ac:dyDescent="0.25"/>
  <cols>
    <col min="1" max="1" width="20.42578125" style="3" customWidth="1"/>
    <col min="2" max="2" width="17" style="4" customWidth="1"/>
    <col min="3" max="3" width="93.5703125" style="5" customWidth="1"/>
    <col min="4" max="7" width="8.7109375" style="1" customWidth="1"/>
    <col min="8" max="8" width="9" style="6" bestFit="1" customWidth="1"/>
    <col min="9" max="9" width="8.7109375" style="1" customWidth="1"/>
    <col min="10" max="10" width="11.7109375" style="1" bestFit="1" customWidth="1"/>
    <col min="11" max="11" width="9.7109375" style="6" bestFit="1" customWidth="1"/>
    <col min="12" max="12" width="9.140625" style="1"/>
    <col min="13" max="16384" width="9.140625" style="2"/>
  </cols>
  <sheetData>
    <row r="1" spans="1:13" x14ac:dyDescent="0.25">
      <c r="A1" s="3" t="s">
        <v>153</v>
      </c>
    </row>
    <row r="2" spans="1:13" ht="1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x14ac:dyDescent="0.25">
      <c r="K3" s="7" t="s">
        <v>1</v>
      </c>
    </row>
    <row r="4" spans="1:13" ht="25.5" x14ac:dyDescent="0.25">
      <c r="A4" s="8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</row>
    <row r="5" spans="1:13" x14ac:dyDescent="0.25">
      <c r="A5" s="23" t="s">
        <v>13</v>
      </c>
      <c r="B5" s="23" t="s">
        <v>14</v>
      </c>
      <c r="C5" s="11" t="s">
        <v>15</v>
      </c>
      <c r="D5" s="12">
        <v>0</v>
      </c>
      <c r="E5" s="12">
        <v>0</v>
      </c>
      <c r="F5" s="12">
        <v>0</v>
      </c>
      <c r="G5" s="12">
        <v>0</v>
      </c>
      <c r="H5" s="13">
        <f t="shared" ref="H5:H36" si="0">SUM(D5:G5)</f>
        <v>0</v>
      </c>
      <c r="I5" s="12">
        <v>0</v>
      </c>
      <c r="J5" s="12">
        <v>198.82</v>
      </c>
      <c r="K5" s="13">
        <f t="shared" ref="K5:K36" si="1">SUM(I5:J5)</f>
        <v>198.82</v>
      </c>
      <c r="M5" s="1"/>
    </row>
    <row r="6" spans="1:13" x14ac:dyDescent="0.25">
      <c r="A6" s="23"/>
      <c r="B6" s="23"/>
      <c r="C6" s="11" t="s">
        <v>16</v>
      </c>
      <c r="D6" s="12">
        <v>0</v>
      </c>
      <c r="E6" s="12">
        <v>0</v>
      </c>
      <c r="F6" s="12">
        <v>0</v>
      </c>
      <c r="G6" s="12">
        <v>0</v>
      </c>
      <c r="H6" s="13">
        <f t="shared" si="0"/>
        <v>0</v>
      </c>
      <c r="I6" s="12">
        <v>0</v>
      </c>
      <c r="J6" s="12">
        <v>50</v>
      </c>
      <c r="K6" s="13">
        <f t="shared" si="1"/>
        <v>50</v>
      </c>
      <c r="M6" s="1"/>
    </row>
    <row r="7" spans="1:13" ht="25.5" x14ac:dyDescent="0.25">
      <c r="A7" s="23"/>
      <c r="B7" s="23"/>
      <c r="C7" s="11" t="s">
        <v>17</v>
      </c>
      <c r="D7" s="12">
        <v>416</v>
      </c>
      <c r="E7" s="12">
        <v>0</v>
      </c>
      <c r="F7" s="12">
        <v>0</v>
      </c>
      <c r="G7" s="12">
        <v>0</v>
      </c>
      <c r="H7" s="13">
        <f t="shared" si="0"/>
        <v>416</v>
      </c>
      <c r="I7" s="12">
        <v>0</v>
      </c>
      <c r="J7" s="12">
        <v>0</v>
      </c>
      <c r="K7" s="13">
        <f t="shared" si="1"/>
        <v>0</v>
      </c>
      <c r="M7" s="1"/>
    </row>
    <row r="8" spans="1:13" x14ac:dyDescent="0.25">
      <c r="A8" s="23"/>
      <c r="B8" s="23"/>
      <c r="C8" s="11" t="s">
        <v>18</v>
      </c>
      <c r="D8" s="12">
        <v>0</v>
      </c>
      <c r="E8" s="12">
        <v>30</v>
      </c>
      <c r="F8" s="12">
        <v>0</v>
      </c>
      <c r="G8" s="12">
        <v>0</v>
      </c>
      <c r="H8" s="13">
        <f t="shared" si="0"/>
        <v>30</v>
      </c>
      <c r="I8" s="12">
        <v>0</v>
      </c>
      <c r="J8" s="12">
        <v>0</v>
      </c>
      <c r="K8" s="13">
        <f t="shared" si="1"/>
        <v>0</v>
      </c>
      <c r="M8" s="1"/>
    </row>
    <row r="9" spans="1:13" x14ac:dyDescent="0.25">
      <c r="A9" s="23"/>
      <c r="B9" s="23"/>
      <c r="C9" s="11" t="s">
        <v>19</v>
      </c>
      <c r="D9" s="12">
        <v>495</v>
      </c>
      <c r="E9" s="12">
        <v>0</v>
      </c>
      <c r="F9" s="12">
        <v>0</v>
      </c>
      <c r="G9" s="12">
        <v>0</v>
      </c>
      <c r="H9" s="13">
        <f t="shared" si="0"/>
        <v>495</v>
      </c>
      <c r="I9" s="12">
        <v>0</v>
      </c>
      <c r="J9" s="12">
        <v>0</v>
      </c>
      <c r="K9" s="13">
        <f t="shared" si="1"/>
        <v>0</v>
      </c>
      <c r="M9" s="1"/>
    </row>
    <row r="10" spans="1:13" x14ac:dyDescent="0.25">
      <c r="A10" s="23"/>
      <c r="B10" s="23"/>
      <c r="C10" s="11" t="s">
        <v>20</v>
      </c>
      <c r="D10" s="12">
        <v>0</v>
      </c>
      <c r="E10" s="12">
        <v>495</v>
      </c>
      <c r="F10" s="12">
        <v>0</v>
      </c>
      <c r="G10" s="12">
        <v>0</v>
      </c>
      <c r="H10" s="13">
        <f t="shared" si="0"/>
        <v>495</v>
      </c>
      <c r="I10" s="12">
        <v>0</v>
      </c>
      <c r="J10" s="12">
        <v>0</v>
      </c>
      <c r="K10" s="13">
        <f t="shared" si="1"/>
        <v>0</v>
      </c>
      <c r="M10" s="1"/>
    </row>
    <row r="11" spans="1:13" x14ac:dyDescent="0.25">
      <c r="A11" s="23"/>
      <c r="B11" s="23"/>
      <c r="C11" s="11" t="s">
        <v>21</v>
      </c>
      <c r="D11" s="12">
        <v>0</v>
      </c>
      <c r="E11" s="12">
        <v>0</v>
      </c>
      <c r="F11" s="12">
        <v>0</v>
      </c>
      <c r="G11" s="12">
        <v>986</v>
      </c>
      <c r="H11" s="13">
        <f t="shared" si="0"/>
        <v>986</v>
      </c>
      <c r="I11" s="12">
        <v>0</v>
      </c>
      <c r="J11" s="12">
        <v>0</v>
      </c>
      <c r="K11" s="13">
        <f t="shared" si="1"/>
        <v>0</v>
      </c>
      <c r="M11" s="1"/>
    </row>
    <row r="12" spans="1:13" ht="25.5" x14ac:dyDescent="0.25">
      <c r="A12" s="23"/>
      <c r="B12" s="23"/>
      <c r="C12" s="11" t="s">
        <v>22</v>
      </c>
      <c r="D12" s="12">
        <v>0</v>
      </c>
      <c r="E12" s="12">
        <v>0</v>
      </c>
      <c r="F12" s="12">
        <v>0</v>
      </c>
      <c r="G12" s="12">
        <v>180</v>
      </c>
      <c r="H12" s="13">
        <f t="shared" si="0"/>
        <v>180</v>
      </c>
      <c r="I12" s="12">
        <v>0</v>
      </c>
      <c r="J12" s="12">
        <v>0</v>
      </c>
      <c r="K12" s="13">
        <f t="shared" si="1"/>
        <v>0</v>
      </c>
      <c r="M12" s="1"/>
    </row>
    <row r="13" spans="1:13" x14ac:dyDescent="0.25">
      <c r="A13" s="23"/>
      <c r="B13" s="23"/>
      <c r="C13" s="11" t="s">
        <v>23</v>
      </c>
      <c r="D13" s="12">
        <v>0</v>
      </c>
      <c r="E13" s="12">
        <v>0</v>
      </c>
      <c r="F13" s="12">
        <v>0</v>
      </c>
      <c r="G13" s="12">
        <v>0</v>
      </c>
      <c r="H13" s="13">
        <f t="shared" si="0"/>
        <v>0</v>
      </c>
      <c r="I13" s="12">
        <v>0</v>
      </c>
      <c r="J13" s="12">
        <v>1500</v>
      </c>
      <c r="K13" s="13">
        <f t="shared" si="1"/>
        <v>1500</v>
      </c>
      <c r="M13" s="1"/>
    </row>
    <row r="14" spans="1:13" ht="25.5" x14ac:dyDescent="0.25">
      <c r="A14" s="23"/>
      <c r="B14" s="23"/>
      <c r="C14" s="11" t="s">
        <v>24</v>
      </c>
      <c r="D14" s="12">
        <v>0</v>
      </c>
      <c r="E14" s="12">
        <v>0</v>
      </c>
      <c r="F14" s="12">
        <v>2100</v>
      </c>
      <c r="G14" s="12">
        <v>1400</v>
      </c>
      <c r="H14" s="13">
        <f t="shared" si="0"/>
        <v>3500</v>
      </c>
      <c r="I14" s="12">
        <v>0</v>
      </c>
      <c r="J14" s="12">
        <v>0</v>
      </c>
      <c r="K14" s="13">
        <f t="shared" si="1"/>
        <v>0</v>
      </c>
      <c r="M14" s="1"/>
    </row>
    <row r="15" spans="1:13" x14ac:dyDescent="0.25">
      <c r="A15" s="23"/>
      <c r="B15" s="23"/>
      <c r="C15" s="11" t="s">
        <v>25</v>
      </c>
      <c r="D15" s="12">
        <v>373</v>
      </c>
      <c r="E15" s="12">
        <v>810.5</v>
      </c>
      <c r="F15" s="12">
        <v>0</v>
      </c>
      <c r="G15" s="12">
        <v>0</v>
      </c>
      <c r="H15" s="13">
        <f t="shared" si="0"/>
        <v>1183.5</v>
      </c>
      <c r="I15" s="12">
        <v>0</v>
      </c>
      <c r="J15" s="12">
        <v>0</v>
      </c>
      <c r="K15" s="13">
        <f t="shared" si="1"/>
        <v>0</v>
      </c>
      <c r="M15" s="1"/>
    </row>
    <row r="16" spans="1:13" x14ac:dyDescent="0.25">
      <c r="A16" s="23"/>
      <c r="B16" s="23"/>
      <c r="C16" s="11" t="s">
        <v>26</v>
      </c>
      <c r="D16" s="12">
        <v>0</v>
      </c>
      <c r="E16" s="12">
        <v>0</v>
      </c>
      <c r="F16" s="12">
        <v>0</v>
      </c>
      <c r="G16" s="12">
        <v>0</v>
      </c>
      <c r="H16" s="13">
        <f t="shared" si="0"/>
        <v>0</v>
      </c>
      <c r="I16" s="12">
        <v>1999.8</v>
      </c>
      <c r="J16" s="12">
        <v>1999.8</v>
      </c>
      <c r="K16" s="13">
        <f t="shared" si="1"/>
        <v>3999.6</v>
      </c>
      <c r="M16" s="1"/>
    </row>
    <row r="17" spans="1:13" ht="38.25" x14ac:dyDescent="0.25">
      <c r="A17" s="23"/>
      <c r="B17" s="23"/>
      <c r="C17" s="11" t="s">
        <v>27</v>
      </c>
      <c r="D17" s="12">
        <v>3817.2</v>
      </c>
      <c r="E17" s="12">
        <v>0</v>
      </c>
      <c r="F17" s="12">
        <v>3594.5787700000001</v>
      </c>
      <c r="G17" s="12">
        <v>0</v>
      </c>
      <c r="H17" s="13">
        <f t="shared" si="0"/>
        <v>7411.7787699999999</v>
      </c>
      <c r="I17" s="12">
        <v>0</v>
      </c>
      <c r="J17" s="12">
        <v>0</v>
      </c>
      <c r="K17" s="13">
        <f t="shared" si="1"/>
        <v>0</v>
      </c>
      <c r="M17" s="1"/>
    </row>
    <row r="18" spans="1:13" x14ac:dyDescent="0.25">
      <c r="A18" s="23"/>
      <c r="B18" s="23"/>
      <c r="C18" s="11" t="s">
        <v>28</v>
      </c>
      <c r="D18" s="12">
        <v>0</v>
      </c>
      <c r="E18" s="12">
        <v>0</v>
      </c>
      <c r="F18" s="12">
        <v>0</v>
      </c>
      <c r="G18" s="12">
        <v>0</v>
      </c>
      <c r="H18" s="13">
        <f t="shared" si="0"/>
        <v>0</v>
      </c>
      <c r="I18" s="12">
        <v>7000</v>
      </c>
      <c r="J18" s="12">
        <v>0</v>
      </c>
      <c r="K18" s="13">
        <f t="shared" si="1"/>
        <v>7000</v>
      </c>
      <c r="M18" s="1"/>
    </row>
    <row r="19" spans="1:13" ht="25.5" x14ac:dyDescent="0.25">
      <c r="A19" s="23"/>
      <c r="B19" s="23"/>
      <c r="C19" s="11" t="s">
        <v>29</v>
      </c>
      <c r="D19" s="12">
        <v>0</v>
      </c>
      <c r="E19" s="12">
        <v>0</v>
      </c>
      <c r="F19" s="12">
        <v>0</v>
      </c>
      <c r="G19" s="12">
        <v>0</v>
      </c>
      <c r="H19" s="13">
        <f t="shared" si="0"/>
        <v>0</v>
      </c>
      <c r="I19" s="12">
        <v>0</v>
      </c>
      <c r="J19" s="12">
        <v>7000</v>
      </c>
      <c r="K19" s="13">
        <f t="shared" si="1"/>
        <v>7000</v>
      </c>
      <c r="M19" s="1"/>
    </row>
    <row r="20" spans="1:13" x14ac:dyDescent="0.25">
      <c r="A20" s="23"/>
      <c r="B20" s="23"/>
      <c r="C20" s="11" t="s">
        <v>30</v>
      </c>
      <c r="D20" s="12">
        <v>0</v>
      </c>
      <c r="E20" s="12">
        <v>0</v>
      </c>
      <c r="F20" s="12">
        <v>0</v>
      </c>
      <c r="G20" s="12">
        <v>499.7</v>
      </c>
      <c r="H20" s="13">
        <f t="shared" si="0"/>
        <v>499.7</v>
      </c>
      <c r="I20" s="12">
        <v>498.53103999999996</v>
      </c>
      <c r="J20" s="12">
        <v>0</v>
      </c>
      <c r="K20" s="13">
        <f t="shared" si="1"/>
        <v>498.53103999999996</v>
      </c>
      <c r="M20" s="1"/>
    </row>
    <row r="21" spans="1:13" x14ac:dyDescent="0.25">
      <c r="A21" s="23"/>
      <c r="B21" s="23"/>
      <c r="C21" s="11" t="s">
        <v>31</v>
      </c>
      <c r="D21" s="12">
        <v>0</v>
      </c>
      <c r="E21" s="12">
        <v>0</v>
      </c>
      <c r="F21" s="12">
        <v>0</v>
      </c>
      <c r="G21" s="12">
        <v>2000</v>
      </c>
      <c r="H21" s="13">
        <f t="shared" si="0"/>
        <v>2000</v>
      </c>
      <c r="I21" s="12">
        <v>0</v>
      </c>
      <c r="J21" s="12">
        <v>2000</v>
      </c>
      <c r="K21" s="13">
        <f t="shared" si="1"/>
        <v>2000</v>
      </c>
      <c r="M21" s="1"/>
    </row>
    <row r="22" spans="1:13" x14ac:dyDescent="0.25">
      <c r="A22" s="23"/>
      <c r="B22" s="23"/>
      <c r="C22" s="11" t="s">
        <v>32</v>
      </c>
      <c r="D22" s="12">
        <v>0</v>
      </c>
      <c r="E22" s="12">
        <v>0</v>
      </c>
      <c r="F22" s="12">
        <v>0</v>
      </c>
      <c r="G22" s="12">
        <v>0</v>
      </c>
      <c r="H22" s="13">
        <f t="shared" si="0"/>
        <v>0</v>
      </c>
      <c r="I22" s="12">
        <v>3000</v>
      </c>
      <c r="J22" s="12">
        <v>0</v>
      </c>
      <c r="K22" s="13">
        <f t="shared" si="1"/>
        <v>3000</v>
      </c>
      <c r="M22" s="1"/>
    </row>
    <row r="23" spans="1:13" x14ac:dyDescent="0.25">
      <c r="A23" s="23"/>
      <c r="B23" s="23"/>
      <c r="C23" s="11" t="s">
        <v>33</v>
      </c>
      <c r="D23" s="12">
        <v>0</v>
      </c>
      <c r="E23" s="12">
        <v>0</v>
      </c>
      <c r="F23" s="12">
        <v>0</v>
      </c>
      <c r="G23" s="12">
        <v>1500</v>
      </c>
      <c r="H23" s="13">
        <f t="shared" si="0"/>
        <v>1500</v>
      </c>
      <c r="I23" s="12">
        <v>1500</v>
      </c>
      <c r="J23" s="12">
        <v>0</v>
      </c>
      <c r="K23" s="13">
        <f t="shared" si="1"/>
        <v>1500</v>
      </c>
      <c r="M23" s="1"/>
    </row>
    <row r="24" spans="1:13" ht="25.5" x14ac:dyDescent="0.25">
      <c r="A24" s="23"/>
      <c r="B24" s="23"/>
      <c r="C24" s="11" t="s">
        <v>34</v>
      </c>
      <c r="D24" s="12">
        <v>0</v>
      </c>
      <c r="E24" s="12">
        <v>197.56</v>
      </c>
      <c r="F24" s="12">
        <v>0</v>
      </c>
      <c r="G24" s="12">
        <v>0</v>
      </c>
      <c r="H24" s="13">
        <f t="shared" si="0"/>
        <v>197.56</v>
      </c>
      <c r="I24" s="12">
        <v>0</v>
      </c>
      <c r="J24" s="12">
        <v>0</v>
      </c>
      <c r="K24" s="13">
        <f t="shared" si="1"/>
        <v>0</v>
      </c>
      <c r="M24" s="1"/>
    </row>
    <row r="25" spans="1:13" x14ac:dyDescent="0.25">
      <c r="A25" s="23"/>
      <c r="B25" s="23"/>
      <c r="C25" s="11" t="s">
        <v>35</v>
      </c>
      <c r="D25" s="12">
        <v>3000</v>
      </c>
      <c r="E25" s="12">
        <v>0</v>
      </c>
      <c r="F25" s="12">
        <v>0</v>
      </c>
      <c r="G25" s="12">
        <v>0</v>
      </c>
      <c r="H25" s="13">
        <f t="shared" si="0"/>
        <v>3000</v>
      </c>
      <c r="I25" s="12">
        <v>0</v>
      </c>
      <c r="J25" s="12">
        <v>0</v>
      </c>
      <c r="K25" s="13">
        <f t="shared" si="1"/>
        <v>0</v>
      </c>
      <c r="M25" s="1"/>
    </row>
    <row r="26" spans="1:13" x14ac:dyDescent="0.25">
      <c r="A26" s="23"/>
      <c r="B26" s="23"/>
      <c r="C26" s="11" t="s">
        <v>36</v>
      </c>
      <c r="D26" s="12">
        <v>0</v>
      </c>
      <c r="E26" s="12">
        <v>0</v>
      </c>
      <c r="F26" s="12">
        <v>30</v>
      </c>
      <c r="G26" s="12">
        <v>0</v>
      </c>
      <c r="H26" s="13">
        <f t="shared" si="0"/>
        <v>30</v>
      </c>
      <c r="I26" s="12">
        <v>0</v>
      </c>
      <c r="J26" s="12">
        <v>0</v>
      </c>
      <c r="K26" s="13">
        <f t="shared" si="1"/>
        <v>0</v>
      </c>
      <c r="M26" s="1"/>
    </row>
    <row r="27" spans="1:13" x14ac:dyDescent="0.25">
      <c r="A27" s="23"/>
      <c r="B27" s="23"/>
      <c r="C27" s="11" t="s">
        <v>37</v>
      </c>
      <c r="D27" s="12">
        <v>0</v>
      </c>
      <c r="E27" s="12">
        <v>0</v>
      </c>
      <c r="F27" s="12">
        <v>0</v>
      </c>
      <c r="G27" s="12">
        <v>30</v>
      </c>
      <c r="H27" s="13">
        <f t="shared" si="0"/>
        <v>30</v>
      </c>
      <c r="I27" s="12">
        <v>0</v>
      </c>
      <c r="J27" s="12">
        <v>0</v>
      </c>
      <c r="K27" s="13">
        <f t="shared" si="1"/>
        <v>0</v>
      </c>
      <c r="M27" s="1"/>
    </row>
    <row r="28" spans="1:13" x14ac:dyDescent="0.25">
      <c r="A28" s="23"/>
      <c r="B28" s="23"/>
      <c r="C28" s="11" t="s">
        <v>38</v>
      </c>
      <c r="D28" s="12">
        <v>0</v>
      </c>
      <c r="E28" s="12">
        <v>0</v>
      </c>
      <c r="F28" s="12">
        <v>0</v>
      </c>
      <c r="G28" s="12">
        <v>0</v>
      </c>
      <c r="H28" s="13">
        <f t="shared" si="0"/>
        <v>0</v>
      </c>
      <c r="I28" s="12">
        <v>0</v>
      </c>
      <c r="J28" s="12">
        <v>40</v>
      </c>
      <c r="K28" s="13">
        <f t="shared" si="1"/>
        <v>40</v>
      </c>
      <c r="M28" s="1"/>
    </row>
    <row r="29" spans="1:13" x14ac:dyDescent="0.25">
      <c r="A29" s="23"/>
      <c r="B29" s="23"/>
      <c r="C29" s="11" t="s">
        <v>39</v>
      </c>
      <c r="D29" s="12">
        <v>0</v>
      </c>
      <c r="E29" s="12">
        <v>0</v>
      </c>
      <c r="F29" s="12">
        <v>0</v>
      </c>
      <c r="G29" s="12">
        <v>0</v>
      </c>
      <c r="H29" s="13">
        <f t="shared" si="0"/>
        <v>0</v>
      </c>
      <c r="I29" s="12">
        <v>30</v>
      </c>
      <c r="J29" s="12">
        <v>0</v>
      </c>
      <c r="K29" s="13">
        <f t="shared" si="1"/>
        <v>30</v>
      </c>
      <c r="M29" s="1"/>
    </row>
    <row r="30" spans="1:13" x14ac:dyDescent="0.25">
      <c r="A30" s="23"/>
      <c r="B30" s="23"/>
      <c r="C30" s="11" t="s">
        <v>40</v>
      </c>
      <c r="D30" s="12">
        <v>0</v>
      </c>
      <c r="E30" s="12">
        <v>0</v>
      </c>
      <c r="F30" s="12">
        <v>0</v>
      </c>
      <c r="G30" s="12">
        <v>0</v>
      </c>
      <c r="H30" s="13">
        <f t="shared" si="0"/>
        <v>0</v>
      </c>
      <c r="I30" s="12">
        <v>0</v>
      </c>
      <c r="J30" s="12">
        <v>36</v>
      </c>
      <c r="K30" s="13">
        <f t="shared" si="1"/>
        <v>36</v>
      </c>
      <c r="M30" s="1"/>
    </row>
    <row r="31" spans="1:13" x14ac:dyDescent="0.25">
      <c r="A31" s="23"/>
      <c r="B31" s="23"/>
      <c r="C31" s="11" t="s">
        <v>41</v>
      </c>
      <c r="D31" s="12">
        <v>498.6</v>
      </c>
      <c r="E31" s="12">
        <v>498.6</v>
      </c>
      <c r="F31" s="12">
        <v>0</v>
      </c>
      <c r="G31" s="12">
        <v>0</v>
      </c>
      <c r="H31" s="13">
        <f t="shared" si="0"/>
        <v>997.2</v>
      </c>
      <c r="I31" s="12">
        <v>0</v>
      </c>
      <c r="J31" s="12">
        <v>0</v>
      </c>
      <c r="K31" s="13">
        <f t="shared" si="1"/>
        <v>0</v>
      </c>
      <c r="M31" s="1"/>
    </row>
    <row r="32" spans="1:13" x14ac:dyDescent="0.25">
      <c r="A32" s="23"/>
      <c r="B32" s="23"/>
      <c r="C32" s="11" t="s">
        <v>42</v>
      </c>
      <c r="D32" s="12">
        <v>119.4872</v>
      </c>
      <c r="E32" s="12">
        <v>0</v>
      </c>
      <c r="F32" s="12">
        <v>0</v>
      </c>
      <c r="G32" s="12">
        <v>0</v>
      </c>
      <c r="H32" s="13">
        <f t="shared" si="0"/>
        <v>119.4872</v>
      </c>
      <c r="I32" s="12">
        <v>0</v>
      </c>
      <c r="J32" s="12">
        <v>0</v>
      </c>
      <c r="K32" s="13">
        <f t="shared" si="1"/>
        <v>0</v>
      </c>
      <c r="M32" s="1"/>
    </row>
    <row r="33" spans="1:13" ht="51" x14ac:dyDescent="0.25">
      <c r="A33" s="23"/>
      <c r="B33" s="23"/>
      <c r="C33" s="11" t="s">
        <v>43</v>
      </c>
      <c r="D33" s="12">
        <v>0</v>
      </c>
      <c r="E33" s="12">
        <v>3000</v>
      </c>
      <c r="F33" s="12">
        <v>0</v>
      </c>
      <c r="G33" s="12">
        <v>3000</v>
      </c>
      <c r="H33" s="13">
        <f t="shared" si="0"/>
        <v>6000</v>
      </c>
      <c r="I33" s="12">
        <v>0</v>
      </c>
      <c r="J33" s="12">
        <v>0</v>
      </c>
      <c r="K33" s="13">
        <f t="shared" si="1"/>
        <v>0</v>
      </c>
      <c r="M33" s="1"/>
    </row>
    <row r="34" spans="1:13" ht="25.5" x14ac:dyDescent="0.25">
      <c r="A34" s="23"/>
      <c r="B34" s="23"/>
      <c r="C34" s="11" t="s">
        <v>44</v>
      </c>
      <c r="D34" s="12">
        <v>0</v>
      </c>
      <c r="E34" s="12">
        <v>272.25</v>
      </c>
      <c r="F34" s="12">
        <v>272.25</v>
      </c>
      <c r="G34" s="12">
        <v>0</v>
      </c>
      <c r="H34" s="13">
        <f t="shared" si="0"/>
        <v>544.5</v>
      </c>
      <c r="I34" s="12">
        <v>0</v>
      </c>
      <c r="J34" s="12">
        <v>0</v>
      </c>
      <c r="K34" s="13">
        <f t="shared" si="1"/>
        <v>0</v>
      </c>
      <c r="M34" s="1"/>
    </row>
    <row r="35" spans="1:13" x14ac:dyDescent="0.25">
      <c r="A35" s="23"/>
      <c r="B35" s="23"/>
      <c r="C35" s="11" t="s">
        <v>45</v>
      </c>
      <c r="D35" s="12">
        <v>0</v>
      </c>
      <c r="E35" s="12">
        <v>30</v>
      </c>
      <c r="F35" s="12">
        <v>0</v>
      </c>
      <c r="G35" s="12">
        <v>0</v>
      </c>
      <c r="H35" s="13">
        <f t="shared" si="0"/>
        <v>30</v>
      </c>
      <c r="I35" s="12">
        <v>0</v>
      </c>
      <c r="J35" s="12">
        <v>0</v>
      </c>
      <c r="K35" s="13">
        <f t="shared" si="1"/>
        <v>0</v>
      </c>
      <c r="M35" s="1"/>
    </row>
    <row r="36" spans="1:13" x14ac:dyDescent="0.25">
      <c r="A36" s="23"/>
      <c r="B36" s="23"/>
      <c r="C36" s="11" t="s">
        <v>46</v>
      </c>
      <c r="D36" s="12">
        <v>0</v>
      </c>
      <c r="E36" s="12">
        <v>0</v>
      </c>
      <c r="F36" s="12">
        <v>0</v>
      </c>
      <c r="G36" s="12">
        <v>200</v>
      </c>
      <c r="H36" s="13">
        <f t="shared" si="0"/>
        <v>200</v>
      </c>
      <c r="I36" s="12">
        <v>0</v>
      </c>
      <c r="J36" s="12">
        <v>0</v>
      </c>
      <c r="K36" s="13">
        <f t="shared" si="1"/>
        <v>0</v>
      </c>
      <c r="M36" s="1"/>
    </row>
    <row r="37" spans="1:13" s="14" customFormat="1" x14ac:dyDescent="0.25">
      <c r="A37" s="23"/>
      <c r="B37" s="24" t="s">
        <v>47</v>
      </c>
      <c r="C37" s="24"/>
      <c r="D37" s="13">
        <f t="shared" ref="D37:K37" si="2">SUM(D5:D36)</f>
        <v>8719.2871999999988</v>
      </c>
      <c r="E37" s="13">
        <f t="shared" si="2"/>
        <v>5333.91</v>
      </c>
      <c r="F37" s="13">
        <f t="shared" si="2"/>
        <v>5996.8287700000001</v>
      </c>
      <c r="G37" s="13">
        <f t="shared" si="2"/>
        <v>9795.7000000000007</v>
      </c>
      <c r="H37" s="13">
        <f t="shared" si="2"/>
        <v>29845.725970000003</v>
      </c>
      <c r="I37" s="13">
        <f t="shared" si="2"/>
        <v>14028.331039999999</v>
      </c>
      <c r="J37" s="13">
        <f t="shared" si="2"/>
        <v>12824.619999999999</v>
      </c>
      <c r="K37" s="13">
        <f t="shared" si="2"/>
        <v>26852.95104</v>
      </c>
      <c r="L37" s="6"/>
      <c r="M37" s="1"/>
    </row>
    <row r="38" spans="1:13" x14ac:dyDescent="0.25">
      <c r="A38" s="23"/>
      <c r="B38" s="23" t="s">
        <v>48</v>
      </c>
      <c r="C38" s="11" t="s">
        <v>49</v>
      </c>
      <c r="D38" s="12">
        <v>1519.4851100000001</v>
      </c>
      <c r="E38" s="12">
        <v>1019.23607</v>
      </c>
      <c r="F38" s="12">
        <v>0</v>
      </c>
      <c r="G38" s="12">
        <v>0</v>
      </c>
      <c r="H38" s="13">
        <f t="shared" ref="H38:H101" si="3">SUM(D38:G38)</f>
        <v>2538.72118</v>
      </c>
      <c r="I38" s="12">
        <v>0</v>
      </c>
      <c r="J38" s="12">
        <v>0</v>
      </c>
      <c r="K38" s="13">
        <f t="shared" ref="K38:K101" si="4">SUM(I38:J38)</f>
        <v>0</v>
      </c>
      <c r="M38" s="1"/>
    </row>
    <row r="39" spans="1:13" x14ac:dyDescent="0.25">
      <c r="A39" s="23"/>
      <c r="B39" s="23"/>
      <c r="C39" s="11" t="s">
        <v>50</v>
      </c>
      <c r="D39" s="12">
        <v>2904.4874000000004</v>
      </c>
      <c r="E39" s="12">
        <v>196.50673999999998</v>
      </c>
      <c r="F39" s="12">
        <v>190.48291</v>
      </c>
      <c r="G39" s="12">
        <v>0</v>
      </c>
      <c r="H39" s="13">
        <f t="shared" si="3"/>
        <v>3291.4770500000004</v>
      </c>
      <c r="I39" s="12">
        <v>0</v>
      </c>
      <c r="J39" s="12">
        <v>0</v>
      </c>
      <c r="K39" s="13">
        <f t="shared" si="4"/>
        <v>0</v>
      </c>
      <c r="M39" s="1"/>
    </row>
    <row r="40" spans="1:13" x14ac:dyDescent="0.25">
      <c r="A40" s="23"/>
      <c r="B40" s="23"/>
      <c r="C40" s="11" t="s">
        <v>51</v>
      </c>
      <c r="D40" s="12">
        <v>0</v>
      </c>
      <c r="E40" s="12">
        <v>0</v>
      </c>
      <c r="F40" s="12">
        <v>0</v>
      </c>
      <c r="G40" s="12">
        <v>0</v>
      </c>
      <c r="H40" s="13">
        <f t="shared" si="3"/>
        <v>0</v>
      </c>
      <c r="I40" s="12">
        <v>398.88</v>
      </c>
      <c r="J40" s="12">
        <v>0</v>
      </c>
      <c r="K40" s="13">
        <f t="shared" si="4"/>
        <v>398.88</v>
      </c>
      <c r="M40" s="1"/>
    </row>
    <row r="41" spans="1:13" x14ac:dyDescent="0.25">
      <c r="A41" s="23"/>
      <c r="B41" s="23"/>
      <c r="C41" s="11" t="s">
        <v>52</v>
      </c>
      <c r="D41" s="12">
        <v>1138.74927</v>
      </c>
      <c r="E41" s="12">
        <v>2306.0928900000004</v>
      </c>
      <c r="F41" s="12">
        <v>209.29345000000001</v>
      </c>
      <c r="G41" s="12">
        <v>0</v>
      </c>
      <c r="H41" s="13">
        <f t="shared" si="3"/>
        <v>3654.1356100000003</v>
      </c>
      <c r="I41" s="12">
        <v>0</v>
      </c>
      <c r="J41" s="12">
        <v>0</v>
      </c>
      <c r="K41" s="13">
        <f t="shared" si="4"/>
        <v>0</v>
      </c>
      <c r="M41" s="1"/>
    </row>
    <row r="42" spans="1:13" x14ac:dyDescent="0.25">
      <c r="A42" s="23"/>
      <c r="B42" s="23"/>
      <c r="C42" s="11" t="s">
        <v>53</v>
      </c>
      <c r="D42" s="12">
        <v>3654.02288</v>
      </c>
      <c r="E42" s="12">
        <v>2118</v>
      </c>
      <c r="F42" s="12">
        <v>561.91228999999998</v>
      </c>
      <c r="G42" s="12">
        <v>0</v>
      </c>
      <c r="H42" s="13">
        <f t="shared" si="3"/>
        <v>6333.9351700000007</v>
      </c>
      <c r="I42" s="12">
        <v>0</v>
      </c>
      <c r="J42" s="12">
        <v>0</v>
      </c>
      <c r="K42" s="13">
        <f t="shared" si="4"/>
        <v>0</v>
      </c>
      <c r="M42" s="1"/>
    </row>
    <row r="43" spans="1:13" ht="25.5" x14ac:dyDescent="0.25">
      <c r="A43" s="23"/>
      <c r="B43" s="23"/>
      <c r="C43" s="11" t="s">
        <v>54</v>
      </c>
      <c r="D43" s="12">
        <v>0</v>
      </c>
      <c r="E43" s="12">
        <v>0</v>
      </c>
      <c r="F43" s="12">
        <v>0</v>
      </c>
      <c r="G43" s="12">
        <v>0</v>
      </c>
      <c r="H43" s="13">
        <f t="shared" si="3"/>
        <v>0</v>
      </c>
      <c r="I43" s="12">
        <v>279.2</v>
      </c>
      <c r="J43" s="12">
        <v>0</v>
      </c>
      <c r="K43" s="13">
        <f t="shared" si="4"/>
        <v>279.2</v>
      </c>
      <c r="M43" s="1"/>
    </row>
    <row r="44" spans="1:13" ht="25.5" x14ac:dyDescent="0.25">
      <c r="A44" s="23"/>
      <c r="B44" s="23"/>
      <c r="C44" s="11" t="s">
        <v>55</v>
      </c>
      <c r="D44" s="12">
        <v>0</v>
      </c>
      <c r="E44" s="12">
        <v>0</v>
      </c>
      <c r="F44" s="12">
        <v>0</v>
      </c>
      <c r="G44" s="12">
        <v>0</v>
      </c>
      <c r="H44" s="13">
        <f t="shared" si="3"/>
        <v>0</v>
      </c>
      <c r="I44" s="12">
        <v>328.8</v>
      </c>
      <c r="J44" s="12">
        <v>0</v>
      </c>
      <c r="K44" s="13">
        <f t="shared" si="4"/>
        <v>328.8</v>
      </c>
      <c r="M44" s="1"/>
    </row>
    <row r="45" spans="1:13" x14ac:dyDescent="0.25">
      <c r="A45" s="23"/>
      <c r="B45" s="23"/>
      <c r="C45" s="11" t="s">
        <v>56</v>
      </c>
      <c r="D45" s="12">
        <v>0</v>
      </c>
      <c r="E45" s="12">
        <v>0</v>
      </c>
      <c r="F45" s="12">
        <v>0</v>
      </c>
      <c r="G45" s="12">
        <v>0</v>
      </c>
      <c r="H45" s="13">
        <f t="shared" si="3"/>
        <v>0</v>
      </c>
      <c r="I45" s="12">
        <v>0</v>
      </c>
      <c r="J45" s="12">
        <v>130.05000000000001</v>
      </c>
      <c r="K45" s="13">
        <f t="shared" si="4"/>
        <v>130.05000000000001</v>
      </c>
      <c r="M45" s="1"/>
    </row>
    <row r="46" spans="1:13" ht="25.5" x14ac:dyDescent="0.25">
      <c r="A46" s="23"/>
      <c r="B46" s="23"/>
      <c r="C46" s="11" t="s">
        <v>57</v>
      </c>
      <c r="D46" s="12">
        <v>1888.3724999999999</v>
      </c>
      <c r="E46" s="12">
        <v>1082.13462</v>
      </c>
      <c r="F46" s="12">
        <v>0</v>
      </c>
      <c r="G46" s="12">
        <v>0</v>
      </c>
      <c r="H46" s="13">
        <f t="shared" si="3"/>
        <v>2970.5071200000002</v>
      </c>
      <c r="I46" s="12">
        <v>0</v>
      </c>
      <c r="J46" s="12">
        <v>0</v>
      </c>
      <c r="K46" s="13">
        <f t="shared" si="4"/>
        <v>0</v>
      </c>
      <c r="M46" s="1"/>
    </row>
    <row r="47" spans="1:13" x14ac:dyDescent="0.25">
      <c r="A47" s="23"/>
      <c r="B47" s="23"/>
      <c r="C47" s="11" t="s">
        <v>58</v>
      </c>
      <c r="D47" s="12">
        <v>1016.7392000000001</v>
      </c>
      <c r="E47" s="12">
        <v>0</v>
      </c>
      <c r="F47" s="12">
        <v>0</v>
      </c>
      <c r="G47" s="12">
        <v>0</v>
      </c>
      <c r="H47" s="13">
        <f t="shared" si="3"/>
        <v>1016.7392000000001</v>
      </c>
      <c r="I47" s="12">
        <v>0</v>
      </c>
      <c r="J47" s="12">
        <v>0</v>
      </c>
      <c r="K47" s="13">
        <f t="shared" si="4"/>
        <v>0</v>
      </c>
      <c r="M47" s="1"/>
    </row>
    <row r="48" spans="1:13" x14ac:dyDescent="0.25">
      <c r="A48" s="23"/>
      <c r="B48" s="23"/>
      <c r="C48" s="11" t="s">
        <v>59</v>
      </c>
      <c r="D48" s="12">
        <v>0</v>
      </c>
      <c r="E48" s="12">
        <v>0</v>
      </c>
      <c r="F48" s="12">
        <v>0</v>
      </c>
      <c r="G48" s="12">
        <v>0</v>
      </c>
      <c r="H48" s="13">
        <f t="shared" si="3"/>
        <v>0</v>
      </c>
      <c r="I48" s="12">
        <v>382.32</v>
      </c>
      <c r="J48" s="12">
        <v>0</v>
      </c>
      <c r="K48" s="13">
        <f t="shared" si="4"/>
        <v>382.32</v>
      </c>
      <c r="M48" s="1"/>
    </row>
    <row r="49" spans="1:13" x14ac:dyDescent="0.25">
      <c r="A49" s="23"/>
      <c r="B49" s="23"/>
      <c r="C49" s="11" t="s">
        <v>60</v>
      </c>
      <c r="D49" s="12">
        <v>836.27258999999992</v>
      </c>
      <c r="E49" s="12">
        <v>0</v>
      </c>
      <c r="F49" s="12">
        <v>0</v>
      </c>
      <c r="G49" s="12">
        <v>0</v>
      </c>
      <c r="H49" s="13">
        <f t="shared" si="3"/>
        <v>836.27258999999992</v>
      </c>
      <c r="I49" s="12">
        <v>0</v>
      </c>
      <c r="J49" s="12">
        <v>0</v>
      </c>
      <c r="K49" s="13">
        <f t="shared" si="4"/>
        <v>0</v>
      </c>
      <c r="M49" s="1"/>
    </row>
    <row r="50" spans="1:13" ht="25.5" x14ac:dyDescent="0.25">
      <c r="A50" s="23"/>
      <c r="B50" s="23"/>
      <c r="C50" s="11" t="s">
        <v>61</v>
      </c>
      <c r="D50" s="12">
        <v>2504.1644500000002</v>
      </c>
      <c r="E50" s="12">
        <v>3398.5641099999998</v>
      </c>
      <c r="F50" s="12">
        <v>721.04601000000002</v>
      </c>
      <c r="G50" s="12">
        <v>0</v>
      </c>
      <c r="H50" s="13">
        <f t="shared" si="3"/>
        <v>6623.7745699999996</v>
      </c>
      <c r="I50" s="12">
        <v>0</v>
      </c>
      <c r="J50" s="12">
        <v>0</v>
      </c>
      <c r="K50" s="13">
        <f t="shared" si="4"/>
        <v>0</v>
      </c>
      <c r="M50" s="1"/>
    </row>
    <row r="51" spans="1:13" x14ac:dyDescent="0.25">
      <c r="A51" s="23"/>
      <c r="B51" s="24" t="s">
        <v>62</v>
      </c>
      <c r="C51" s="24"/>
      <c r="D51" s="13">
        <f t="shared" ref="D51:K51" si="5">SUM(D38:D50)</f>
        <v>15462.2934</v>
      </c>
      <c r="E51" s="13">
        <f t="shared" si="5"/>
        <v>10120.53443</v>
      </c>
      <c r="F51" s="13">
        <f t="shared" si="5"/>
        <v>1682.7346600000001</v>
      </c>
      <c r="G51" s="13">
        <f t="shared" si="5"/>
        <v>0</v>
      </c>
      <c r="H51" s="13">
        <f t="shared" si="5"/>
        <v>27265.562489999997</v>
      </c>
      <c r="I51" s="13">
        <f t="shared" si="5"/>
        <v>1389.1999999999998</v>
      </c>
      <c r="J51" s="13">
        <f t="shared" si="5"/>
        <v>130.05000000000001</v>
      </c>
      <c r="K51" s="13">
        <f t="shared" si="5"/>
        <v>1519.2499999999998</v>
      </c>
      <c r="M51" s="1"/>
    </row>
    <row r="52" spans="1:13" s="14" customFormat="1" x14ac:dyDescent="0.25">
      <c r="A52" s="15" t="s">
        <v>63</v>
      </c>
      <c r="B52" s="16"/>
      <c r="C52" s="17"/>
      <c r="D52" s="18">
        <f t="shared" ref="D52:K52" si="6">D37+D51</f>
        <v>24181.580600000001</v>
      </c>
      <c r="E52" s="18">
        <f t="shared" si="6"/>
        <v>15454.44443</v>
      </c>
      <c r="F52" s="18">
        <f t="shared" si="6"/>
        <v>7679.5634300000002</v>
      </c>
      <c r="G52" s="18">
        <f t="shared" si="6"/>
        <v>9795.7000000000007</v>
      </c>
      <c r="H52" s="18">
        <f t="shared" si="6"/>
        <v>57111.288459999996</v>
      </c>
      <c r="I52" s="18">
        <f t="shared" si="6"/>
        <v>15417.531039999998</v>
      </c>
      <c r="J52" s="18">
        <f t="shared" si="6"/>
        <v>12954.669999999998</v>
      </c>
      <c r="K52" s="18">
        <f t="shared" si="6"/>
        <v>28372.20104</v>
      </c>
      <c r="L52" s="6"/>
      <c r="M52" s="1"/>
    </row>
    <row r="53" spans="1:13" x14ac:dyDescent="0.25">
      <c r="A53" s="23" t="s">
        <v>64</v>
      </c>
      <c r="B53" s="23" t="s">
        <v>14</v>
      </c>
      <c r="C53" s="11" t="s">
        <v>65</v>
      </c>
      <c r="D53" s="12">
        <v>0</v>
      </c>
      <c r="E53" s="12">
        <v>0</v>
      </c>
      <c r="F53" s="12">
        <v>0</v>
      </c>
      <c r="G53" s="12">
        <v>150</v>
      </c>
      <c r="H53" s="13">
        <f t="shared" si="3"/>
        <v>150</v>
      </c>
      <c r="I53" s="12">
        <v>0</v>
      </c>
      <c r="J53" s="12">
        <v>0</v>
      </c>
      <c r="K53" s="13">
        <f t="shared" si="4"/>
        <v>0</v>
      </c>
      <c r="M53" s="1"/>
    </row>
    <row r="54" spans="1:13" x14ac:dyDescent="0.25">
      <c r="A54" s="23"/>
      <c r="B54" s="23"/>
      <c r="C54" s="11" t="s">
        <v>66</v>
      </c>
      <c r="D54" s="12">
        <v>456.9</v>
      </c>
      <c r="E54" s="12">
        <v>0</v>
      </c>
      <c r="F54" s="12">
        <v>456.87556999999998</v>
      </c>
      <c r="G54" s="12">
        <v>0</v>
      </c>
      <c r="H54" s="13">
        <f t="shared" si="3"/>
        <v>913.77557000000002</v>
      </c>
      <c r="I54" s="12">
        <v>0</v>
      </c>
      <c r="J54" s="12">
        <v>0</v>
      </c>
      <c r="K54" s="13">
        <f t="shared" si="4"/>
        <v>0</v>
      </c>
      <c r="M54" s="1"/>
    </row>
    <row r="55" spans="1:13" x14ac:dyDescent="0.25">
      <c r="A55" s="23"/>
      <c r="B55" s="23"/>
      <c r="C55" s="11" t="s">
        <v>67</v>
      </c>
      <c r="D55" s="12">
        <v>322.69832000000002</v>
      </c>
      <c r="E55" s="12">
        <v>0</v>
      </c>
      <c r="F55" s="12">
        <v>0</v>
      </c>
      <c r="G55" s="12">
        <v>0</v>
      </c>
      <c r="H55" s="13">
        <f t="shared" si="3"/>
        <v>322.69832000000002</v>
      </c>
      <c r="I55" s="12">
        <v>0</v>
      </c>
      <c r="J55" s="12">
        <v>0</v>
      </c>
      <c r="K55" s="13">
        <f t="shared" si="4"/>
        <v>0</v>
      </c>
      <c r="M55" s="1"/>
    </row>
    <row r="56" spans="1:13" x14ac:dyDescent="0.25">
      <c r="A56" s="23"/>
      <c r="B56" s="23"/>
      <c r="C56" s="11" t="s">
        <v>68</v>
      </c>
      <c r="D56" s="12">
        <v>0</v>
      </c>
      <c r="E56" s="12">
        <v>50</v>
      </c>
      <c r="F56" s="12">
        <v>0</v>
      </c>
      <c r="G56" s="12">
        <v>0</v>
      </c>
      <c r="H56" s="13">
        <f t="shared" si="3"/>
        <v>50</v>
      </c>
      <c r="I56" s="12">
        <v>0</v>
      </c>
      <c r="J56" s="12">
        <v>0</v>
      </c>
      <c r="K56" s="13">
        <f t="shared" si="4"/>
        <v>0</v>
      </c>
      <c r="M56" s="1"/>
    </row>
    <row r="57" spans="1:13" x14ac:dyDescent="0.25">
      <c r="A57" s="23"/>
      <c r="B57" s="23"/>
      <c r="C57" s="11" t="s">
        <v>69</v>
      </c>
      <c r="D57" s="12">
        <v>0</v>
      </c>
      <c r="E57" s="12">
        <v>0</v>
      </c>
      <c r="F57" s="12">
        <v>977.85246999999993</v>
      </c>
      <c r="G57" s="12">
        <v>0</v>
      </c>
      <c r="H57" s="13">
        <f t="shared" si="3"/>
        <v>977.85246999999993</v>
      </c>
      <c r="I57" s="12">
        <v>0</v>
      </c>
      <c r="J57" s="12">
        <v>0</v>
      </c>
      <c r="K57" s="13">
        <f t="shared" si="4"/>
        <v>0</v>
      </c>
      <c r="M57" s="1"/>
    </row>
    <row r="58" spans="1:13" x14ac:dyDescent="0.25">
      <c r="A58" s="23"/>
      <c r="B58" s="23"/>
      <c r="C58" s="11" t="s">
        <v>23</v>
      </c>
      <c r="D58" s="12">
        <v>0</v>
      </c>
      <c r="E58" s="12">
        <v>0</v>
      </c>
      <c r="F58" s="12">
        <v>0</v>
      </c>
      <c r="G58" s="12">
        <v>0</v>
      </c>
      <c r="H58" s="13">
        <f t="shared" si="3"/>
        <v>0</v>
      </c>
      <c r="I58" s="12">
        <v>0</v>
      </c>
      <c r="J58" s="12">
        <v>750</v>
      </c>
      <c r="K58" s="13">
        <f t="shared" si="4"/>
        <v>750</v>
      </c>
      <c r="M58" s="1"/>
    </row>
    <row r="59" spans="1:13" x14ac:dyDescent="0.25">
      <c r="A59" s="23"/>
      <c r="B59" s="23"/>
      <c r="C59" s="11" t="s">
        <v>70</v>
      </c>
      <c r="D59" s="12">
        <v>0</v>
      </c>
      <c r="E59" s="12">
        <v>0</v>
      </c>
      <c r="F59" s="12">
        <v>0</v>
      </c>
      <c r="G59" s="12">
        <v>0</v>
      </c>
      <c r="H59" s="13">
        <f t="shared" si="3"/>
        <v>0</v>
      </c>
      <c r="I59" s="12">
        <v>0</v>
      </c>
      <c r="J59" s="12">
        <v>7000</v>
      </c>
      <c r="K59" s="13">
        <f t="shared" si="4"/>
        <v>7000</v>
      </c>
      <c r="M59" s="1"/>
    </row>
    <row r="60" spans="1:13" x14ac:dyDescent="0.25">
      <c r="A60" s="23"/>
      <c r="B60" s="23"/>
      <c r="C60" s="11" t="s">
        <v>71</v>
      </c>
      <c r="D60" s="12">
        <v>0</v>
      </c>
      <c r="E60" s="12">
        <v>0</v>
      </c>
      <c r="F60" s="12">
        <v>0</v>
      </c>
      <c r="G60" s="12">
        <v>0</v>
      </c>
      <c r="H60" s="13">
        <f t="shared" si="3"/>
        <v>0</v>
      </c>
      <c r="I60" s="12">
        <v>6995</v>
      </c>
      <c r="J60" s="12">
        <v>0</v>
      </c>
      <c r="K60" s="13">
        <f t="shared" si="4"/>
        <v>6995</v>
      </c>
      <c r="M60" s="1"/>
    </row>
    <row r="61" spans="1:13" x14ac:dyDescent="0.25">
      <c r="A61" s="23"/>
      <c r="B61" s="23"/>
      <c r="C61" s="11" t="s">
        <v>72</v>
      </c>
      <c r="D61" s="12">
        <v>187</v>
      </c>
      <c r="E61" s="12">
        <v>0</v>
      </c>
      <c r="F61" s="12">
        <v>0</v>
      </c>
      <c r="G61" s="12">
        <v>0</v>
      </c>
      <c r="H61" s="13">
        <f t="shared" si="3"/>
        <v>187</v>
      </c>
      <c r="I61" s="12">
        <v>0</v>
      </c>
      <c r="J61" s="12">
        <v>0</v>
      </c>
      <c r="K61" s="13">
        <f t="shared" si="4"/>
        <v>0</v>
      </c>
      <c r="M61" s="1"/>
    </row>
    <row r="62" spans="1:13" x14ac:dyDescent="0.25">
      <c r="A62" s="23"/>
      <c r="B62" s="23"/>
      <c r="C62" s="11" t="s">
        <v>73</v>
      </c>
      <c r="D62" s="12">
        <v>0</v>
      </c>
      <c r="E62" s="12">
        <v>0</v>
      </c>
      <c r="F62" s="12">
        <v>0</v>
      </c>
      <c r="G62" s="12">
        <v>0</v>
      </c>
      <c r="H62" s="13">
        <f t="shared" si="3"/>
        <v>0</v>
      </c>
      <c r="I62" s="12">
        <v>999.6</v>
      </c>
      <c r="J62" s="12">
        <v>999.6</v>
      </c>
      <c r="K62" s="13">
        <f t="shared" si="4"/>
        <v>1999.2</v>
      </c>
      <c r="M62" s="1"/>
    </row>
    <row r="63" spans="1:13" x14ac:dyDescent="0.25">
      <c r="A63" s="23"/>
      <c r="B63" s="23"/>
      <c r="C63" s="11" t="s">
        <v>74</v>
      </c>
      <c r="D63" s="12">
        <v>0</v>
      </c>
      <c r="E63" s="12">
        <v>779.85</v>
      </c>
      <c r="F63" s="12">
        <v>0</v>
      </c>
      <c r="G63" s="12">
        <v>747.97047999999995</v>
      </c>
      <c r="H63" s="13">
        <f t="shared" si="3"/>
        <v>1527.8204799999999</v>
      </c>
      <c r="I63" s="12">
        <v>0</v>
      </c>
      <c r="J63" s="12">
        <v>0</v>
      </c>
      <c r="K63" s="13">
        <f t="shared" si="4"/>
        <v>0</v>
      </c>
      <c r="M63" s="1"/>
    </row>
    <row r="64" spans="1:13" ht="25.5" x14ac:dyDescent="0.25">
      <c r="A64" s="23"/>
      <c r="B64" s="23"/>
      <c r="C64" s="11" t="s">
        <v>75</v>
      </c>
      <c r="D64" s="12">
        <v>495.25</v>
      </c>
      <c r="E64" s="12">
        <v>469.11</v>
      </c>
      <c r="F64" s="12">
        <v>0</v>
      </c>
      <c r="G64" s="12">
        <v>0</v>
      </c>
      <c r="H64" s="13">
        <f t="shared" si="3"/>
        <v>964.36</v>
      </c>
      <c r="I64" s="12">
        <v>0</v>
      </c>
      <c r="J64" s="12">
        <v>0</v>
      </c>
      <c r="K64" s="13">
        <f t="shared" si="4"/>
        <v>0</v>
      </c>
      <c r="M64" s="1"/>
    </row>
    <row r="65" spans="1:13" x14ac:dyDescent="0.25">
      <c r="A65" s="23"/>
      <c r="B65" s="23"/>
      <c r="C65" s="11" t="s">
        <v>72</v>
      </c>
      <c r="D65" s="12">
        <v>0</v>
      </c>
      <c r="E65" s="12">
        <v>287.89999999999998</v>
      </c>
      <c r="F65" s="12">
        <v>0</v>
      </c>
      <c r="G65" s="12">
        <v>0</v>
      </c>
      <c r="H65" s="13">
        <f t="shared" si="3"/>
        <v>287.89999999999998</v>
      </c>
      <c r="I65" s="12">
        <v>0</v>
      </c>
      <c r="J65" s="12">
        <v>0</v>
      </c>
      <c r="K65" s="13">
        <f t="shared" si="4"/>
        <v>0</v>
      </c>
      <c r="M65" s="1"/>
    </row>
    <row r="66" spans="1:13" x14ac:dyDescent="0.25">
      <c r="A66" s="23"/>
      <c r="B66" s="23"/>
      <c r="C66" s="11" t="s">
        <v>31</v>
      </c>
      <c r="D66" s="12">
        <v>0</v>
      </c>
      <c r="E66" s="12">
        <v>0</v>
      </c>
      <c r="F66" s="12">
        <v>0</v>
      </c>
      <c r="G66" s="12">
        <v>1250</v>
      </c>
      <c r="H66" s="13">
        <f t="shared" si="3"/>
        <v>1250</v>
      </c>
      <c r="I66" s="12">
        <v>0</v>
      </c>
      <c r="J66" s="12">
        <v>1250</v>
      </c>
      <c r="K66" s="13">
        <f t="shared" si="4"/>
        <v>1250</v>
      </c>
      <c r="M66" s="1"/>
    </row>
    <row r="67" spans="1:13" x14ac:dyDescent="0.25">
      <c r="A67" s="23"/>
      <c r="B67" s="23"/>
      <c r="C67" s="11" t="s">
        <v>76</v>
      </c>
      <c r="D67" s="12">
        <v>0</v>
      </c>
      <c r="E67" s="12">
        <v>0</v>
      </c>
      <c r="F67" s="12">
        <v>0</v>
      </c>
      <c r="G67" s="12">
        <v>487.5</v>
      </c>
      <c r="H67" s="13">
        <f t="shared" si="3"/>
        <v>487.5</v>
      </c>
      <c r="I67" s="12">
        <v>487.26314000000002</v>
      </c>
      <c r="J67" s="12">
        <v>0</v>
      </c>
      <c r="K67" s="13">
        <f t="shared" si="4"/>
        <v>487.26314000000002</v>
      </c>
      <c r="M67" s="1"/>
    </row>
    <row r="68" spans="1:13" x14ac:dyDescent="0.25">
      <c r="A68" s="23"/>
      <c r="B68" s="23"/>
      <c r="C68" s="11" t="s">
        <v>77</v>
      </c>
      <c r="D68" s="12">
        <v>0</v>
      </c>
      <c r="E68" s="12">
        <v>0</v>
      </c>
      <c r="F68" s="12">
        <v>0</v>
      </c>
      <c r="G68" s="12">
        <v>1750</v>
      </c>
      <c r="H68" s="13">
        <f t="shared" si="3"/>
        <v>1750</v>
      </c>
      <c r="I68" s="12">
        <v>1750</v>
      </c>
      <c r="J68" s="12">
        <v>0</v>
      </c>
      <c r="K68" s="13">
        <f t="shared" si="4"/>
        <v>1750</v>
      </c>
      <c r="M68" s="1"/>
    </row>
    <row r="69" spans="1:13" ht="25.5" x14ac:dyDescent="0.25">
      <c r="A69" s="23"/>
      <c r="B69" s="23"/>
      <c r="C69" s="11" t="s">
        <v>78</v>
      </c>
      <c r="D69" s="12">
        <v>0</v>
      </c>
      <c r="E69" s="12">
        <v>172.4</v>
      </c>
      <c r="F69" s="12">
        <v>130.43575000000001</v>
      </c>
      <c r="G69" s="12">
        <v>0</v>
      </c>
      <c r="H69" s="13">
        <f t="shared" si="3"/>
        <v>302.83575000000002</v>
      </c>
      <c r="I69" s="12">
        <v>0</v>
      </c>
      <c r="J69" s="12">
        <v>0</v>
      </c>
      <c r="K69" s="13">
        <f t="shared" si="4"/>
        <v>0</v>
      </c>
      <c r="M69" s="1"/>
    </row>
    <row r="70" spans="1:13" x14ac:dyDescent="0.25">
      <c r="A70" s="23"/>
      <c r="B70" s="23"/>
      <c r="C70" s="11" t="s">
        <v>79</v>
      </c>
      <c r="D70" s="12">
        <v>0</v>
      </c>
      <c r="E70" s="12">
        <v>0</v>
      </c>
      <c r="F70" s="12">
        <v>0</v>
      </c>
      <c r="G70" s="12">
        <v>0</v>
      </c>
      <c r="H70" s="13">
        <f t="shared" si="3"/>
        <v>0</v>
      </c>
      <c r="I70" s="12">
        <v>300</v>
      </c>
      <c r="J70" s="12">
        <v>150</v>
      </c>
      <c r="K70" s="13">
        <f t="shared" si="4"/>
        <v>450</v>
      </c>
      <c r="M70" s="1"/>
    </row>
    <row r="71" spans="1:13" x14ac:dyDescent="0.25">
      <c r="A71" s="23"/>
      <c r="B71" s="23"/>
      <c r="C71" s="11" t="s">
        <v>80</v>
      </c>
      <c r="D71" s="12">
        <v>0</v>
      </c>
      <c r="E71" s="12">
        <v>0</v>
      </c>
      <c r="F71" s="12">
        <v>0</v>
      </c>
      <c r="G71" s="12">
        <v>0</v>
      </c>
      <c r="H71" s="13">
        <f t="shared" si="3"/>
        <v>0</v>
      </c>
      <c r="I71" s="12">
        <v>0</v>
      </c>
      <c r="J71" s="12">
        <v>150</v>
      </c>
      <c r="K71" s="13">
        <f t="shared" si="4"/>
        <v>150</v>
      </c>
      <c r="M71" s="1"/>
    </row>
    <row r="72" spans="1:13" x14ac:dyDescent="0.25">
      <c r="A72" s="23"/>
      <c r="B72" s="23"/>
      <c r="C72" s="11" t="s">
        <v>81</v>
      </c>
      <c r="D72" s="12">
        <v>10</v>
      </c>
      <c r="E72" s="12">
        <v>0</v>
      </c>
      <c r="F72" s="12">
        <v>0</v>
      </c>
      <c r="G72" s="12">
        <v>0</v>
      </c>
      <c r="H72" s="13">
        <f t="shared" si="3"/>
        <v>10</v>
      </c>
      <c r="I72" s="12">
        <v>0</v>
      </c>
      <c r="J72" s="12">
        <v>0</v>
      </c>
      <c r="K72" s="13">
        <f t="shared" si="4"/>
        <v>0</v>
      </c>
      <c r="M72" s="1"/>
    </row>
    <row r="73" spans="1:13" x14ac:dyDescent="0.25">
      <c r="A73" s="23"/>
      <c r="B73" s="24" t="s">
        <v>47</v>
      </c>
      <c r="C73" s="24"/>
      <c r="D73" s="13">
        <f>SUM(D53:D72)</f>
        <v>1471.8483200000001</v>
      </c>
      <c r="E73" s="13">
        <f>SUM(E53:E72)</f>
        <v>1759.2600000000002</v>
      </c>
      <c r="F73" s="13">
        <f>SUM(F53:F72)</f>
        <v>1565.1637900000001</v>
      </c>
      <c r="G73" s="13">
        <f>SUM(G53:G72)</f>
        <v>4385.47048</v>
      </c>
      <c r="H73" s="13">
        <f t="shared" si="3"/>
        <v>9181.7425899999998</v>
      </c>
      <c r="I73" s="13">
        <f>SUM(I53:I72)</f>
        <v>10531.863140000001</v>
      </c>
      <c r="J73" s="13">
        <f>SUM(J53:J72)</f>
        <v>10299.6</v>
      </c>
      <c r="K73" s="13">
        <f t="shared" si="4"/>
        <v>20831.46314</v>
      </c>
      <c r="M73" s="1"/>
    </row>
    <row r="74" spans="1:13" x14ac:dyDescent="0.25">
      <c r="A74" s="23"/>
      <c r="B74" s="23" t="s">
        <v>48</v>
      </c>
      <c r="C74" s="11" t="s">
        <v>82</v>
      </c>
      <c r="D74" s="12">
        <v>820.16150000000005</v>
      </c>
      <c r="E74" s="12">
        <v>0</v>
      </c>
      <c r="F74" s="12">
        <v>0</v>
      </c>
      <c r="G74" s="12">
        <v>0</v>
      </c>
      <c r="H74" s="13">
        <f t="shared" si="3"/>
        <v>820.16150000000005</v>
      </c>
      <c r="I74" s="12">
        <v>0</v>
      </c>
      <c r="J74" s="12">
        <v>0</v>
      </c>
      <c r="K74" s="13">
        <f t="shared" si="4"/>
        <v>0</v>
      </c>
      <c r="M74" s="1"/>
    </row>
    <row r="75" spans="1:13" x14ac:dyDescent="0.25">
      <c r="A75" s="23"/>
      <c r="B75" s="23"/>
      <c r="C75" s="11" t="s">
        <v>83</v>
      </c>
      <c r="D75" s="12">
        <v>1066.26972</v>
      </c>
      <c r="E75" s="12">
        <v>1786.1661299999998</v>
      </c>
      <c r="F75" s="12">
        <v>231.60660999999999</v>
      </c>
      <c r="G75" s="12">
        <v>0</v>
      </c>
      <c r="H75" s="13">
        <f t="shared" si="3"/>
        <v>3084.0424599999997</v>
      </c>
      <c r="I75" s="12">
        <v>0</v>
      </c>
      <c r="J75" s="12">
        <v>0</v>
      </c>
      <c r="K75" s="13">
        <f t="shared" si="4"/>
        <v>0</v>
      </c>
      <c r="M75" s="1"/>
    </row>
    <row r="76" spans="1:13" ht="25.5" x14ac:dyDescent="0.25">
      <c r="A76" s="23"/>
      <c r="B76" s="23"/>
      <c r="C76" s="11" t="s">
        <v>84</v>
      </c>
      <c r="D76" s="12">
        <v>438.66821999999996</v>
      </c>
      <c r="E76" s="12">
        <v>280.34879999999998</v>
      </c>
      <c r="F76" s="12">
        <v>0</v>
      </c>
      <c r="G76" s="12">
        <v>0</v>
      </c>
      <c r="H76" s="13">
        <f t="shared" si="3"/>
        <v>719.01702</v>
      </c>
      <c r="I76" s="12">
        <v>0</v>
      </c>
      <c r="J76" s="12">
        <v>0</v>
      </c>
      <c r="K76" s="13">
        <f t="shared" si="4"/>
        <v>0</v>
      </c>
      <c r="M76" s="1"/>
    </row>
    <row r="77" spans="1:13" x14ac:dyDescent="0.25">
      <c r="A77" s="23"/>
      <c r="B77" s="24" t="s">
        <v>62</v>
      </c>
      <c r="C77" s="24"/>
      <c r="D77" s="13">
        <f t="shared" ref="D77:K77" si="7">SUM(D74:D76)</f>
        <v>2325.09944</v>
      </c>
      <c r="E77" s="13">
        <f t="shared" si="7"/>
        <v>2066.5149299999998</v>
      </c>
      <c r="F77" s="13">
        <f t="shared" si="7"/>
        <v>231.60660999999999</v>
      </c>
      <c r="G77" s="13">
        <f t="shared" si="7"/>
        <v>0</v>
      </c>
      <c r="H77" s="13">
        <f t="shared" si="7"/>
        <v>4623.2209800000001</v>
      </c>
      <c r="I77" s="13">
        <f t="shared" si="7"/>
        <v>0</v>
      </c>
      <c r="J77" s="13">
        <f t="shared" si="7"/>
        <v>0</v>
      </c>
      <c r="K77" s="13">
        <f t="shared" si="7"/>
        <v>0</v>
      </c>
      <c r="M77" s="1"/>
    </row>
    <row r="78" spans="1:13" x14ac:dyDescent="0.25">
      <c r="A78" s="15" t="s">
        <v>85</v>
      </c>
      <c r="B78" s="16"/>
      <c r="C78" s="17"/>
      <c r="D78" s="18">
        <f t="shared" ref="D78:K78" si="8">D77+D73</f>
        <v>3796.94776</v>
      </c>
      <c r="E78" s="18">
        <f t="shared" si="8"/>
        <v>3825.77493</v>
      </c>
      <c r="F78" s="18">
        <f t="shared" si="8"/>
        <v>1796.7704000000001</v>
      </c>
      <c r="G78" s="18">
        <f t="shared" si="8"/>
        <v>4385.47048</v>
      </c>
      <c r="H78" s="18">
        <f t="shared" si="8"/>
        <v>13804.96357</v>
      </c>
      <c r="I78" s="18">
        <f t="shared" si="8"/>
        <v>10531.863140000001</v>
      </c>
      <c r="J78" s="18">
        <f t="shared" si="8"/>
        <v>10299.6</v>
      </c>
      <c r="K78" s="18">
        <f t="shared" si="8"/>
        <v>20831.46314</v>
      </c>
      <c r="M78" s="1"/>
    </row>
    <row r="79" spans="1:13" x14ac:dyDescent="0.25">
      <c r="A79" s="23" t="s">
        <v>86</v>
      </c>
      <c r="B79" s="23" t="s">
        <v>14</v>
      </c>
      <c r="C79" s="11" t="s">
        <v>87</v>
      </c>
      <c r="D79" s="12">
        <v>0</v>
      </c>
      <c r="E79" s="12">
        <v>0</v>
      </c>
      <c r="F79" s="12">
        <v>0</v>
      </c>
      <c r="G79" s="12">
        <v>50</v>
      </c>
      <c r="H79" s="13">
        <f t="shared" si="3"/>
        <v>50</v>
      </c>
      <c r="I79" s="12">
        <v>0</v>
      </c>
      <c r="J79" s="12">
        <v>0</v>
      </c>
      <c r="K79" s="13">
        <f t="shared" si="4"/>
        <v>0</v>
      </c>
      <c r="M79" s="1"/>
    </row>
    <row r="80" spans="1:13" x14ac:dyDescent="0.25">
      <c r="A80" s="23"/>
      <c r="B80" s="23"/>
      <c r="C80" s="11" t="s">
        <v>88</v>
      </c>
      <c r="D80" s="12">
        <v>0</v>
      </c>
      <c r="E80" s="12">
        <v>0</v>
      </c>
      <c r="F80" s="12">
        <v>0</v>
      </c>
      <c r="G80" s="12">
        <v>0</v>
      </c>
      <c r="H80" s="13">
        <f t="shared" si="3"/>
        <v>0</v>
      </c>
      <c r="I80" s="12">
        <v>0</v>
      </c>
      <c r="J80" s="12">
        <v>50</v>
      </c>
      <c r="K80" s="13">
        <f t="shared" si="4"/>
        <v>50</v>
      </c>
      <c r="M80" s="1"/>
    </row>
    <row r="81" spans="1:13" x14ac:dyDescent="0.25">
      <c r="A81" s="23"/>
      <c r="B81" s="23"/>
      <c r="C81" s="11" t="s">
        <v>89</v>
      </c>
      <c r="D81" s="12">
        <v>0</v>
      </c>
      <c r="E81" s="12">
        <v>0</v>
      </c>
      <c r="F81" s="12">
        <v>0</v>
      </c>
      <c r="G81" s="12">
        <v>0</v>
      </c>
      <c r="H81" s="13">
        <f t="shared" si="3"/>
        <v>0</v>
      </c>
      <c r="I81" s="12">
        <v>40</v>
      </c>
      <c r="J81" s="12">
        <v>0</v>
      </c>
      <c r="K81" s="13">
        <f t="shared" si="4"/>
        <v>40</v>
      </c>
      <c r="M81" s="1"/>
    </row>
    <row r="82" spans="1:13" x14ac:dyDescent="0.25">
      <c r="A82" s="23"/>
      <c r="B82" s="23"/>
      <c r="C82" s="11" t="s">
        <v>90</v>
      </c>
      <c r="D82" s="12">
        <v>0</v>
      </c>
      <c r="E82" s="12">
        <v>0</v>
      </c>
      <c r="F82" s="12">
        <v>0</v>
      </c>
      <c r="G82" s="12">
        <v>500</v>
      </c>
      <c r="H82" s="13">
        <f t="shared" si="3"/>
        <v>500</v>
      </c>
      <c r="I82" s="12">
        <v>55.87368</v>
      </c>
      <c r="J82" s="12">
        <v>0</v>
      </c>
      <c r="K82" s="13">
        <f t="shared" si="4"/>
        <v>55.87368</v>
      </c>
      <c r="M82" s="1"/>
    </row>
    <row r="83" spans="1:13" x14ac:dyDescent="0.25">
      <c r="A83" s="23"/>
      <c r="B83" s="23"/>
      <c r="C83" s="11" t="s">
        <v>91</v>
      </c>
      <c r="D83" s="12">
        <v>0</v>
      </c>
      <c r="E83" s="12">
        <v>0</v>
      </c>
      <c r="F83" s="12">
        <v>0</v>
      </c>
      <c r="G83" s="12">
        <v>0</v>
      </c>
      <c r="H83" s="13">
        <f t="shared" si="3"/>
        <v>0</v>
      </c>
      <c r="I83" s="12">
        <v>200</v>
      </c>
      <c r="J83" s="12">
        <v>0</v>
      </c>
      <c r="K83" s="13">
        <f t="shared" si="4"/>
        <v>200</v>
      </c>
      <c r="M83" s="1"/>
    </row>
    <row r="84" spans="1:13" x14ac:dyDescent="0.25">
      <c r="A84" s="23"/>
      <c r="B84" s="23"/>
      <c r="C84" s="11" t="s">
        <v>92</v>
      </c>
      <c r="D84" s="12">
        <v>0</v>
      </c>
      <c r="E84" s="12">
        <v>0</v>
      </c>
      <c r="F84" s="12">
        <v>125</v>
      </c>
      <c r="G84" s="12">
        <v>150</v>
      </c>
      <c r="H84" s="13">
        <f t="shared" si="3"/>
        <v>275</v>
      </c>
      <c r="I84" s="12">
        <v>0</v>
      </c>
      <c r="J84" s="12">
        <v>0</v>
      </c>
      <c r="K84" s="13">
        <f t="shared" si="4"/>
        <v>0</v>
      </c>
      <c r="M84" s="1"/>
    </row>
    <row r="85" spans="1:13" x14ac:dyDescent="0.25">
      <c r="A85" s="23"/>
      <c r="B85" s="23"/>
      <c r="C85" s="11" t="s">
        <v>93</v>
      </c>
      <c r="D85" s="12">
        <v>0</v>
      </c>
      <c r="E85" s="12">
        <v>0</v>
      </c>
      <c r="F85" s="12">
        <v>0</v>
      </c>
      <c r="G85" s="12">
        <v>0</v>
      </c>
      <c r="H85" s="13">
        <f t="shared" si="3"/>
        <v>0</v>
      </c>
      <c r="I85" s="12">
        <v>80</v>
      </c>
      <c r="J85" s="12">
        <v>0</v>
      </c>
      <c r="K85" s="13">
        <f t="shared" si="4"/>
        <v>80</v>
      </c>
      <c r="M85" s="1"/>
    </row>
    <row r="86" spans="1:13" x14ac:dyDescent="0.25">
      <c r="A86" s="23"/>
      <c r="B86" s="23"/>
      <c r="C86" s="11" t="s">
        <v>94</v>
      </c>
      <c r="D86" s="12">
        <v>0</v>
      </c>
      <c r="E86" s="12">
        <v>0</v>
      </c>
      <c r="F86" s="12">
        <v>0</v>
      </c>
      <c r="G86" s="12">
        <v>50</v>
      </c>
      <c r="H86" s="13">
        <f t="shared" si="3"/>
        <v>50</v>
      </c>
      <c r="I86" s="12">
        <v>0</v>
      </c>
      <c r="J86" s="12">
        <v>0</v>
      </c>
      <c r="K86" s="13">
        <f t="shared" si="4"/>
        <v>0</v>
      </c>
      <c r="M86" s="1"/>
    </row>
    <row r="87" spans="1:13" x14ac:dyDescent="0.25">
      <c r="A87" s="23"/>
      <c r="B87" s="23"/>
      <c r="C87" s="11" t="s">
        <v>95</v>
      </c>
      <c r="D87" s="12">
        <v>0</v>
      </c>
      <c r="E87" s="12">
        <v>266.8</v>
      </c>
      <c r="F87" s="12">
        <v>123.753</v>
      </c>
      <c r="G87" s="12">
        <v>0</v>
      </c>
      <c r="H87" s="13">
        <f t="shared" si="3"/>
        <v>390.553</v>
      </c>
      <c r="I87" s="12">
        <v>0</v>
      </c>
      <c r="J87" s="12">
        <v>0</v>
      </c>
      <c r="K87" s="13">
        <f t="shared" si="4"/>
        <v>0</v>
      </c>
      <c r="M87" s="1"/>
    </row>
    <row r="88" spans="1:13" x14ac:dyDescent="0.25">
      <c r="A88" s="23"/>
      <c r="B88" s="23"/>
      <c r="C88" s="11" t="s">
        <v>96</v>
      </c>
      <c r="D88" s="12">
        <v>0</v>
      </c>
      <c r="E88" s="12">
        <v>0</v>
      </c>
      <c r="F88" s="12">
        <v>0</v>
      </c>
      <c r="G88" s="12">
        <v>50</v>
      </c>
      <c r="H88" s="13">
        <f t="shared" si="3"/>
        <v>50</v>
      </c>
      <c r="I88" s="12">
        <v>0</v>
      </c>
      <c r="J88" s="12">
        <v>0</v>
      </c>
      <c r="K88" s="13">
        <f t="shared" si="4"/>
        <v>0</v>
      </c>
      <c r="M88" s="1"/>
    </row>
    <row r="89" spans="1:13" x14ac:dyDescent="0.25">
      <c r="A89" s="23"/>
      <c r="B89" s="23"/>
      <c r="C89" s="11" t="s">
        <v>97</v>
      </c>
      <c r="D89" s="12">
        <v>0</v>
      </c>
      <c r="E89" s="12">
        <v>0</v>
      </c>
      <c r="F89" s="12">
        <v>0</v>
      </c>
      <c r="G89" s="12">
        <v>0</v>
      </c>
      <c r="H89" s="13">
        <f t="shared" si="3"/>
        <v>0</v>
      </c>
      <c r="I89" s="12">
        <v>50</v>
      </c>
      <c r="J89" s="12">
        <v>0</v>
      </c>
      <c r="K89" s="13">
        <f t="shared" si="4"/>
        <v>50</v>
      </c>
      <c r="M89" s="1"/>
    </row>
    <row r="90" spans="1:13" x14ac:dyDescent="0.25">
      <c r="A90" s="23"/>
      <c r="B90" s="23"/>
      <c r="C90" s="11" t="s">
        <v>98</v>
      </c>
      <c r="D90" s="12">
        <v>30</v>
      </c>
      <c r="E90" s="12">
        <v>0</v>
      </c>
      <c r="F90" s="12">
        <v>0</v>
      </c>
      <c r="G90" s="12">
        <v>0</v>
      </c>
      <c r="H90" s="13">
        <f t="shared" si="3"/>
        <v>30</v>
      </c>
      <c r="I90" s="12">
        <v>0</v>
      </c>
      <c r="J90" s="12">
        <v>0</v>
      </c>
      <c r="K90" s="13">
        <f t="shared" si="4"/>
        <v>0</v>
      </c>
      <c r="M90" s="1"/>
    </row>
    <row r="91" spans="1:13" x14ac:dyDescent="0.25">
      <c r="A91" s="23"/>
      <c r="B91" s="23"/>
      <c r="C91" s="11" t="s">
        <v>99</v>
      </c>
      <c r="D91" s="12">
        <v>0</v>
      </c>
      <c r="E91" s="12">
        <v>0</v>
      </c>
      <c r="F91" s="12">
        <v>0</v>
      </c>
      <c r="G91" s="12">
        <v>0</v>
      </c>
      <c r="H91" s="13">
        <f t="shared" si="3"/>
        <v>0</v>
      </c>
      <c r="I91" s="12">
        <v>30</v>
      </c>
      <c r="J91" s="12">
        <v>0</v>
      </c>
      <c r="K91" s="13">
        <f t="shared" si="4"/>
        <v>30</v>
      </c>
      <c r="M91" s="1"/>
    </row>
    <row r="92" spans="1:13" x14ac:dyDescent="0.25">
      <c r="A92" s="23"/>
      <c r="B92" s="23"/>
      <c r="C92" s="11" t="s">
        <v>100</v>
      </c>
      <c r="D92" s="12">
        <v>0</v>
      </c>
      <c r="E92" s="12">
        <v>30</v>
      </c>
      <c r="F92" s="12">
        <v>0</v>
      </c>
      <c r="G92" s="12">
        <v>0</v>
      </c>
      <c r="H92" s="13">
        <f t="shared" si="3"/>
        <v>30</v>
      </c>
      <c r="I92" s="12">
        <v>0</v>
      </c>
      <c r="J92" s="12">
        <v>0</v>
      </c>
      <c r="K92" s="13">
        <f t="shared" si="4"/>
        <v>0</v>
      </c>
      <c r="M92" s="1"/>
    </row>
    <row r="93" spans="1:13" x14ac:dyDescent="0.25">
      <c r="A93" s="23"/>
      <c r="B93" s="23"/>
      <c r="C93" s="11" t="s">
        <v>101</v>
      </c>
      <c r="D93" s="12">
        <v>0</v>
      </c>
      <c r="E93" s="12">
        <v>0</v>
      </c>
      <c r="F93" s="12">
        <v>0</v>
      </c>
      <c r="G93" s="12">
        <v>100</v>
      </c>
      <c r="H93" s="13">
        <f t="shared" si="3"/>
        <v>100</v>
      </c>
      <c r="I93" s="12">
        <v>0</v>
      </c>
      <c r="J93" s="12">
        <v>0</v>
      </c>
      <c r="K93" s="13">
        <f t="shared" si="4"/>
        <v>0</v>
      </c>
      <c r="M93" s="1"/>
    </row>
    <row r="94" spans="1:13" x14ac:dyDescent="0.25">
      <c r="A94" s="23"/>
      <c r="B94" s="23"/>
      <c r="C94" s="11" t="s">
        <v>102</v>
      </c>
      <c r="D94" s="12">
        <v>5725.8</v>
      </c>
      <c r="E94" s="12">
        <v>0</v>
      </c>
      <c r="F94" s="12">
        <v>4602.2149600000002</v>
      </c>
      <c r="G94" s="12">
        <v>0</v>
      </c>
      <c r="H94" s="13">
        <f t="shared" si="3"/>
        <v>10328.01496</v>
      </c>
      <c r="I94" s="12">
        <v>0</v>
      </c>
      <c r="J94" s="12">
        <v>0</v>
      </c>
      <c r="K94" s="13">
        <f t="shared" si="4"/>
        <v>0</v>
      </c>
      <c r="M94" s="1"/>
    </row>
    <row r="95" spans="1:13" x14ac:dyDescent="0.25">
      <c r="A95" s="23"/>
      <c r="B95" s="23"/>
      <c r="C95" s="11" t="s">
        <v>103</v>
      </c>
      <c r="D95" s="12">
        <v>0</v>
      </c>
      <c r="E95" s="12">
        <v>0</v>
      </c>
      <c r="F95" s="12">
        <v>0</v>
      </c>
      <c r="G95" s="12">
        <v>0</v>
      </c>
      <c r="H95" s="13">
        <f t="shared" si="3"/>
        <v>0</v>
      </c>
      <c r="I95" s="12">
        <v>0</v>
      </c>
      <c r="J95" s="12">
        <v>7000</v>
      </c>
      <c r="K95" s="13">
        <f t="shared" si="4"/>
        <v>7000</v>
      </c>
      <c r="M95" s="1"/>
    </row>
    <row r="96" spans="1:13" x14ac:dyDescent="0.25">
      <c r="A96" s="23"/>
      <c r="B96" s="23"/>
      <c r="C96" s="11" t="s">
        <v>104</v>
      </c>
      <c r="D96" s="12">
        <v>0</v>
      </c>
      <c r="E96" s="12">
        <v>0</v>
      </c>
      <c r="F96" s="12">
        <v>0</v>
      </c>
      <c r="G96" s="12">
        <v>0</v>
      </c>
      <c r="H96" s="13">
        <f t="shared" si="3"/>
        <v>0</v>
      </c>
      <c r="I96" s="12">
        <v>7000</v>
      </c>
      <c r="J96" s="12">
        <v>0</v>
      </c>
      <c r="K96" s="13">
        <f t="shared" si="4"/>
        <v>7000</v>
      </c>
      <c r="M96" s="1"/>
    </row>
    <row r="97" spans="1:13" x14ac:dyDescent="0.25">
      <c r="A97" s="23"/>
      <c r="B97" s="23"/>
      <c r="C97" s="11" t="s">
        <v>23</v>
      </c>
      <c r="D97" s="12">
        <v>0</v>
      </c>
      <c r="E97" s="12">
        <v>0</v>
      </c>
      <c r="F97" s="12">
        <v>0</v>
      </c>
      <c r="G97" s="12">
        <v>0</v>
      </c>
      <c r="H97" s="13">
        <f t="shared" si="3"/>
        <v>0</v>
      </c>
      <c r="I97" s="12">
        <v>0</v>
      </c>
      <c r="J97" s="12">
        <v>2500</v>
      </c>
      <c r="K97" s="13">
        <f t="shared" si="4"/>
        <v>2500</v>
      </c>
      <c r="M97" s="1"/>
    </row>
    <row r="98" spans="1:13" x14ac:dyDescent="0.25">
      <c r="A98" s="23"/>
      <c r="B98" s="23"/>
      <c r="C98" s="11" t="s">
        <v>105</v>
      </c>
      <c r="D98" s="12">
        <v>0</v>
      </c>
      <c r="E98" s="12">
        <v>0</v>
      </c>
      <c r="F98" s="12">
        <v>0</v>
      </c>
      <c r="G98" s="12">
        <v>0</v>
      </c>
      <c r="H98" s="13">
        <f t="shared" si="3"/>
        <v>0</v>
      </c>
      <c r="I98" s="12">
        <v>2509</v>
      </c>
      <c r="J98" s="12">
        <v>291</v>
      </c>
      <c r="K98" s="13">
        <f t="shared" si="4"/>
        <v>2800</v>
      </c>
      <c r="M98" s="1"/>
    </row>
    <row r="99" spans="1:13" x14ac:dyDescent="0.25">
      <c r="A99" s="23"/>
      <c r="B99" s="23"/>
      <c r="C99" s="11" t="s">
        <v>106</v>
      </c>
      <c r="D99" s="12">
        <v>0</v>
      </c>
      <c r="E99" s="12">
        <v>0</v>
      </c>
      <c r="F99" s="12">
        <v>0</v>
      </c>
      <c r="G99" s="12">
        <v>0</v>
      </c>
      <c r="H99" s="13">
        <f t="shared" si="3"/>
        <v>0</v>
      </c>
      <c r="I99" s="12">
        <v>0</v>
      </c>
      <c r="J99" s="12">
        <v>6500</v>
      </c>
      <c r="K99" s="13">
        <f t="shared" si="4"/>
        <v>6500</v>
      </c>
      <c r="M99" s="1"/>
    </row>
    <row r="100" spans="1:13" ht="25.5" x14ac:dyDescent="0.25">
      <c r="A100" s="23"/>
      <c r="B100" s="23"/>
      <c r="C100" s="11" t="s">
        <v>107</v>
      </c>
      <c r="D100" s="12">
        <v>0</v>
      </c>
      <c r="E100" s="12">
        <v>0</v>
      </c>
      <c r="F100" s="12">
        <v>3900</v>
      </c>
      <c r="G100" s="12">
        <v>2600</v>
      </c>
      <c r="H100" s="13">
        <f t="shared" si="3"/>
        <v>6500</v>
      </c>
      <c r="I100" s="12">
        <v>0</v>
      </c>
      <c r="J100" s="12">
        <v>0</v>
      </c>
      <c r="K100" s="13">
        <f t="shared" si="4"/>
        <v>0</v>
      </c>
      <c r="M100" s="1"/>
    </row>
    <row r="101" spans="1:13" x14ac:dyDescent="0.25">
      <c r="A101" s="23"/>
      <c r="B101" s="23"/>
      <c r="C101" s="11" t="s">
        <v>108</v>
      </c>
      <c r="D101" s="12">
        <v>0</v>
      </c>
      <c r="E101" s="12">
        <v>1034.5</v>
      </c>
      <c r="F101" s="12">
        <v>0</v>
      </c>
      <c r="G101" s="12">
        <v>0</v>
      </c>
      <c r="H101" s="13">
        <f t="shared" si="3"/>
        <v>1034.5</v>
      </c>
      <c r="I101" s="12">
        <v>0</v>
      </c>
      <c r="J101" s="12">
        <v>0</v>
      </c>
      <c r="K101" s="13">
        <f t="shared" si="4"/>
        <v>0</v>
      </c>
      <c r="M101" s="1"/>
    </row>
    <row r="102" spans="1:13" x14ac:dyDescent="0.25">
      <c r="A102" s="23"/>
      <c r="B102" s="23"/>
      <c r="C102" s="11" t="s">
        <v>109</v>
      </c>
      <c r="D102" s="12">
        <v>560</v>
      </c>
      <c r="E102" s="12">
        <v>0</v>
      </c>
      <c r="F102" s="12">
        <v>0</v>
      </c>
      <c r="G102" s="12">
        <v>0</v>
      </c>
      <c r="H102" s="13">
        <f t="shared" ref="H102:H147" si="9">SUM(D102:G102)</f>
        <v>560</v>
      </c>
      <c r="I102" s="12">
        <v>0</v>
      </c>
      <c r="J102" s="12">
        <v>0</v>
      </c>
      <c r="K102" s="13">
        <f t="shared" ref="K102:K147" si="10">SUM(I102:J102)</f>
        <v>0</v>
      </c>
      <c r="M102" s="1"/>
    </row>
    <row r="103" spans="1:13" x14ac:dyDescent="0.25">
      <c r="A103" s="23"/>
      <c r="B103" s="23"/>
      <c r="C103" s="11" t="s">
        <v>110</v>
      </c>
      <c r="D103" s="12">
        <v>0</v>
      </c>
      <c r="E103" s="12">
        <v>0</v>
      </c>
      <c r="F103" s="12">
        <v>0</v>
      </c>
      <c r="G103" s="12">
        <v>0</v>
      </c>
      <c r="H103" s="13">
        <f t="shared" si="9"/>
        <v>0</v>
      </c>
      <c r="I103" s="12">
        <v>4500</v>
      </c>
      <c r="J103" s="12">
        <v>4500</v>
      </c>
      <c r="K103" s="13">
        <f t="shared" si="10"/>
        <v>9000</v>
      </c>
      <c r="M103" s="1"/>
    </row>
    <row r="104" spans="1:13" x14ac:dyDescent="0.25">
      <c r="A104" s="23"/>
      <c r="B104" s="23"/>
      <c r="C104" s="11" t="s">
        <v>111</v>
      </c>
      <c r="D104" s="12">
        <v>500</v>
      </c>
      <c r="E104" s="12">
        <v>485.69799999999998</v>
      </c>
      <c r="F104" s="12">
        <v>0</v>
      </c>
      <c r="G104" s="12">
        <v>0</v>
      </c>
      <c r="H104" s="13">
        <f t="shared" si="9"/>
        <v>985.69799999999998</v>
      </c>
      <c r="I104" s="12">
        <v>0</v>
      </c>
      <c r="J104" s="12">
        <v>0</v>
      </c>
      <c r="K104" s="13">
        <f t="shared" si="10"/>
        <v>0</v>
      </c>
      <c r="M104" s="1"/>
    </row>
    <row r="105" spans="1:13" x14ac:dyDescent="0.25">
      <c r="A105" s="23"/>
      <c r="B105" s="23"/>
      <c r="C105" s="11" t="s">
        <v>31</v>
      </c>
      <c r="D105" s="12">
        <v>0</v>
      </c>
      <c r="E105" s="12">
        <v>0</v>
      </c>
      <c r="F105" s="12">
        <v>0</v>
      </c>
      <c r="G105" s="12">
        <v>2000</v>
      </c>
      <c r="H105" s="13">
        <f t="shared" si="9"/>
        <v>2000</v>
      </c>
      <c r="I105" s="12">
        <v>0</v>
      </c>
      <c r="J105" s="12">
        <v>2000</v>
      </c>
      <c r="K105" s="13">
        <f t="shared" si="10"/>
        <v>2000</v>
      </c>
      <c r="M105" s="1"/>
    </row>
    <row r="106" spans="1:13" x14ac:dyDescent="0.25">
      <c r="A106" s="23"/>
      <c r="B106" s="23"/>
      <c r="C106" s="11" t="s">
        <v>112</v>
      </c>
      <c r="D106" s="12">
        <v>2700</v>
      </c>
      <c r="E106" s="12">
        <v>0</v>
      </c>
      <c r="F106" s="12">
        <v>0</v>
      </c>
      <c r="G106" s="12">
        <v>0</v>
      </c>
      <c r="H106" s="13">
        <f t="shared" si="9"/>
        <v>2700</v>
      </c>
      <c r="I106" s="12">
        <v>0</v>
      </c>
      <c r="J106" s="12">
        <v>0</v>
      </c>
      <c r="K106" s="13">
        <f t="shared" si="10"/>
        <v>0</v>
      </c>
      <c r="M106" s="1"/>
    </row>
    <row r="107" spans="1:13" x14ac:dyDescent="0.25">
      <c r="A107" s="23"/>
      <c r="B107" s="23"/>
      <c r="C107" s="11" t="s">
        <v>77</v>
      </c>
      <c r="D107" s="12">
        <v>0</v>
      </c>
      <c r="E107" s="12">
        <v>0</v>
      </c>
      <c r="F107" s="12">
        <v>0</v>
      </c>
      <c r="G107" s="12">
        <v>4000</v>
      </c>
      <c r="H107" s="13">
        <f t="shared" si="9"/>
        <v>4000</v>
      </c>
      <c r="I107" s="12">
        <v>4000</v>
      </c>
      <c r="J107" s="12">
        <v>0</v>
      </c>
      <c r="K107" s="13">
        <f t="shared" si="10"/>
        <v>4000</v>
      </c>
      <c r="M107" s="1"/>
    </row>
    <row r="108" spans="1:13" ht="25.5" x14ac:dyDescent="0.25">
      <c r="A108" s="23"/>
      <c r="B108" s="23"/>
      <c r="C108" s="11" t="s">
        <v>113</v>
      </c>
      <c r="D108" s="12">
        <v>0</v>
      </c>
      <c r="E108" s="12">
        <v>0</v>
      </c>
      <c r="F108" s="12">
        <v>145.11059</v>
      </c>
      <c r="G108" s="12">
        <v>0</v>
      </c>
      <c r="H108" s="13">
        <f t="shared" si="9"/>
        <v>145.11059</v>
      </c>
      <c r="I108" s="12">
        <v>0</v>
      </c>
      <c r="J108" s="12">
        <v>0</v>
      </c>
      <c r="K108" s="13">
        <f t="shared" si="10"/>
        <v>0</v>
      </c>
      <c r="M108" s="1"/>
    </row>
    <row r="109" spans="1:13" x14ac:dyDescent="0.25">
      <c r="A109" s="23"/>
      <c r="B109" s="23"/>
      <c r="C109" s="11" t="s">
        <v>114</v>
      </c>
      <c r="D109" s="12">
        <v>66.5</v>
      </c>
      <c r="E109" s="12">
        <v>0</v>
      </c>
      <c r="F109" s="12">
        <v>64.644419999999997</v>
      </c>
      <c r="G109" s="12">
        <v>0</v>
      </c>
      <c r="H109" s="13">
        <f t="shared" si="9"/>
        <v>131.14442</v>
      </c>
      <c r="I109" s="12">
        <v>0</v>
      </c>
      <c r="J109" s="12">
        <v>0</v>
      </c>
      <c r="K109" s="13">
        <f t="shared" si="10"/>
        <v>0</v>
      </c>
      <c r="M109" s="1"/>
    </row>
    <row r="110" spans="1:13" x14ac:dyDescent="0.25">
      <c r="A110" s="23"/>
      <c r="B110" s="23"/>
      <c r="C110" s="11" t="s">
        <v>115</v>
      </c>
      <c r="D110" s="12">
        <v>72</v>
      </c>
      <c r="E110" s="12">
        <v>0</v>
      </c>
      <c r="F110" s="12">
        <v>67.733990000000006</v>
      </c>
      <c r="G110" s="12">
        <v>0</v>
      </c>
      <c r="H110" s="13">
        <f t="shared" si="9"/>
        <v>139.73399000000001</v>
      </c>
      <c r="I110" s="12">
        <v>0</v>
      </c>
      <c r="J110" s="12">
        <v>0</v>
      </c>
      <c r="K110" s="13">
        <f t="shared" si="10"/>
        <v>0</v>
      </c>
      <c r="M110" s="1"/>
    </row>
    <row r="111" spans="1:13" x14ac:dyDescent="0.25">
      <c r="A111" s="23"/>
      <c r="B111" s="23"/>
      <c r="C111" s="11" t="s">
        <v>116</v>
      </c>
      <c r="D111" s="12">
        <v>40</v>
      </c>
      <c r="E111" s="12">
        <v>50</v>
      </c>
      <c r="F111" s="12">
        <v>50</v>
      </c>
      <c r="G111" s="12">
        <v>0</v>
      </c>
      <c r="H111" s="13">
        <f t="shared" si="9"/>
        <v>140</v>
      </c>
      <c r="I111" s="12">
        <v>0</v>
      </c>
      <c r="J111" s="12">
        <v>0</v>
      </c>
      <c r="K111" s="13">
        <f t="shared" si="10"/>
        <v>0</v>
      </c>
      <c r="M111" s="1"/>
    </row>
    <row r="112" spans="1:13" x14ac:dyDescent="0.25">
      <c r="A112" s="23"/>
      <c r="B112" s="23"/>
      <c r="C112" s="11" t="s">
        <v>117</v>
      </c>
      <c r="D112" s="12">
        <v>0</v>
      </c>
      <c r="E112" s="12">
        <v>0</v>
      </c>
      <c r="F112" s="12">
        <v>0</v>
      </c>
      <c r="G112" s="12">
        <v>0</v>
      </c>
      <c r="H112" s="13">
        <f t="shared" si="9"/>
        <v>0</v>
      </c>
      <c r="I112" s="12">
        <v>0</v>
      </c>
      <c r="J112" s="12">
        <v>50</v>
      </c>
      <c r="K112" s="13">
        <f t="shared" si="10"/>
        <v>50</v>
      </c>
      <c r="M112" s="1"/>
    </row>
    <row r="113" spans="1:13" x14ac:dyDescent="0.25">
      <c r="A113" s="23"/>
      <c r="B113" s="23"/>
      <c r="C113" s="11" t="s">
        <v>118</v>
      </c>
      <c r="D113" s="12">
        <v>1000</v>
      </c>
      <c r="E113" s="12">
        <v>900.68273999999997</v>
      </c>
      <c r="F113" s="12">
        <v>0</v>
      </c>
      <c r="G113" s="12">
        <v>0</v>
      </c>
      <c r="H113" s="13">
        <f t="shared" si="9"/>
        <v>1900.68274</v>
      </c>
      <c r="I113" s="12">
        <v>0</v>
      </c>
      <c r="J113" s="12">
        <v>0</v>
      </c>
      <c r="K113" s="13">
        <f t="shared" si="10"/>
        <v>0</v>
      </c>
      <c r="M113" s="1"/>
    </row>
    <row r="114" spans="1:13" x14ac:dyDescent="0.25">
      <c r="A114" s="23"/>
      <c r="B114" s="23"/>
      <c r="C114" s="11" t="s">
        <v>119</v>
      </c>
      <c r="D114" s="12">
        <v>0</v>
      </c>
      <c r="E114" s="12">
        <v>0</v>
      </c>
      <c r="F114" s="12">
        <v>0</v>
      </c>
      <c r="G114" s="12">
        <v>50</v>
      </c>
      <c r="H114" s="13">
        <f t="shared" si="9"/>
        <v>50</v>
      </c>
      <c r="I114" s="12">
        <v>0</v>
      </c>
      <c r="J114" s="12">
        <v>0</v>
      </c>
      <c r="K114" s="13">
        <f t="shared" si="10"/>
        <v>0</v>
      </c>
      <c r="M114" s="1"/>
    </row>
    <row r="115" spans="1:13" x14ac:dyDescent="0.25">
      <c r="A115" s="23"/>
      <c r="B115" s="23"/>
      <c r="C115" s="11" t="s">
        <v>120</v>
      </c>
      <c r="D115" s="12">
        <v>140</v>
      </c>
      <c r="E115" s="12">
        <v>0</v>
      </c>
      <c r="F115" s="12">
        <v>0</v>
      </c>
      <c r="G115" s="12">
        <v>0</v>
      </c>
      <c r="H115" s="13">
        <f t="shared" si="9"/>
        <v>140</v>
      </c>
      <c r="I115" s="12">
        <v>0</v>
      </c>
      <c r="J115" s="12">
        <v>0</v>
      </c>
      <c r="K115" s="13">
        <f t="shared" si="10"/>
        <v>0</v>
      </c>
      <c r="M115" s="1"/>
    </row>
    <row r="116" spans="1:13" x14ac:dyDescent="0.25">
      <c r="A116" s="23"/>
      <c r="B116" s="23"/>
      <c r="C116" s="11" t="s">
        <v>121</v>
      </c>
      <c r="D116" s="12">
        <v>0</v>
      </c>
      <c r="E116" s="12">
        <v>0</v>
      </c>
      <c r="F116" s="12">
        <v>0</v>
      </c>
      <c r="G116" s="12">
        <v>0</v>
      </c>
      <c r="H116" s="13">
        <f t="shared" si="9"/>
        <v>0</v>
      </c>
      <c r="I116" s="12">
        <v>30</v>
      </c>
      <c r="J116" s="12">
        <v>0</v>
      </c>
      <c r="K116" s="13">
        <f t="shared" si="10"/>
        <v>30</v>
      </c>
      <c r="M116" s="1"/>
    </row>
    <row r="117" spans="1:13" x14ac:dyDescent="0.25">
      <c r="A117" s="23"/>
      <c r="B117" s="23"/>
      <c r="C117" s="11" t="s">
        <v>122</v>
      </c>
      <c r="D117" s="12">
        <v>0</v>
      </c>
      <c r="E117" s="12">
        <v>0</v>
      </c>
      <c r="F117" s="12">
        <v>0</v>
      </c>
      <c r="G117" s="12">
        <v>0</v>
      </c>
      <c r="H117" s="13">
        <f t="shared" si="9"/>
        <v>0</v>
      </c>
      <c r="I117" s="12">
        <v>150</v>
      </c>
      <c r="J117" s="12">
        <v>0</v>
      </c>
      <c r="K117" s="13">
        <f t="shared" si="10"/>
        <v>150</v>
      </c>
      <c r="M117" s="1"/>
    </row>
    <row r="118" spans="1:13" ht="25.5" x14ac:dyDescent="0.25">
      <c r="A118" s="23"/>
      <c r="B118" s="23"/>
      <c r="C118" s="11" t="s">
        <v>123</v>
      </c>
      <c r="D118" s="12">
        <v>0</v>
      </c>
      <c r="E118" s="12">
        <v>0</v>
      </c>
      <c r="F118" s="12">
        <v>0</v>
      </c>
      <c r="G118" s="12">
        <v>0</v>
      </c>
      <c r="H118" s="13">
        <f t="shared" si="9"/>
        <v>0</v>
      </c>
      <c r="I118" s="12">
        <v>0</v>
      </c>
      <c r="J118" s="12">
        <v>250</v>
      </c>
      <c r="K118" s="13">
        <f t="shared" si="10"/>
        <v>250</v>
      </c>
      <c r="M118" s="1"/>
    </row>
    <row r="119" spans="1:13" x14ac:dyDescent="0.25">
      <c r="A119" s="23"/>
      <c r="B119" s="23"/>
      <c r="C119" s="11" t="s">
        <v>124</v>
      </c>
      <c r="D119" s="12">
        <v>0</v>
      </c>
      <c r="E119" s="12">
        <v>0</v>
      </c>
      <c r="F119" s="12">
        <v>0</v>
      </c>
      <c r="G119" s="12">
        <v>200</v>
      </c>
      <c r="H119" s="13">
        <f t="shared" si="9"/>
        <v>200</v>
      </c>
      <c r="I119" s="12">
        <v>0</v>
      </c>
      <c r="J119" s="12">
        <v>0</v>
      </c>
      <c r="K119" s="13">
        <f t="shared" si="10"/>
        <v>0</v>
      </c>
      <c r="M119" s="1"/>
    </row>
    <row r="120" spans="1:13" x14ac:dyDescent="0.25">
      <c r="A120" s="23"/>
      <c r="B120" s="23"/>
      <c r="C120" s="11" t="s">
        <v>125</v>
      </c>
      <c r="D120" s="12">
        <v>0</v>
      </c>
      <c r="E120" s="12">
        <v>0</v>
      </c>
      <c r="F120" s="12">
        <v>0</v>
      </c>
      <c r="G120" s="12">
        <v>199.59447999999998</v>
      </c>
      <c r="H120" s="13">
        <f t="shared" si="9"/>
        <v>199.59447999999998</v>
      </c>
      <c r="I120" s="12">
        <v>0</v>
      </c>
      <c r="J120" s="12">
        <v>0</v>
      </c>
      <c r="K120" s="13">
        <f t="shared" si="10"/>
        <v>0</v>
      </c>
      <c r="M120" s="1"/>
    </row>
    <row r="121" spans="1:13" x14ac:dyDescent="0.25">
      <c r="A121" s="23"/>
      <c r="B121" s="23"/>
      <c r="C121" s="11" t="s">
        <v>126</v>
      </c>
      <c r="D121" s="12">
        <v>0</v>
      </c>
      <c r="E121" s="12">
        <v>20</v>
      </c>
      <c r="F121" s="12">
        <v>0</v>
      </c>
      <c r="G121" s="12">
        <v>0</v>
      </c>
      <c r="H121" s="13">
        <f t="shared" si="9"/>
        <v>20</v>
      </c>
      <c r="I121" s="12">
        <v>0</v>
      </c>
      <c r="J121" s="12">
        <v>0</v>
      </c>
      <c r="K121" s="13">
        <f t="shared" si="10"/>
        <v>0</v>
      </c>
      <c r="M121" s="1"/>
    </row>
    <row r="122" spans="1:13" x14ac:dyDescent="0.25">
      <c r="A122" s="23"/>
      <c r="B122" s="23"/>
      <c r="C122" s="11" t="s">
        <v>127</v>
      </c>
      <c r="D122" s="12">
        <v>20</v>
      </c>
      <c r="E122" s="12">
        <v>0</v>
      </c>
      <c r="F122" s="12">
        <v>0</v>
      </c>
      <c r="G122" s="12">
        <v>0</v>
      </c>
      <c r="H122" s="13">
        <f t="shared" si="9"/>
        <v>20</v>
      </c>
      <c r="I122" s="12">
        <v>0</v>
      </c>
      <c r="J122" s="12">
        <v>0</v>
      </c>
      <c r="K122" s="13">
        <f t="shared" si="10"/>
        <v>0</v>
      </c>
      <c r="M122" s="1"/>
    </row>
    <row r="123" spans="1:13" x14ac:dyDescent="0.25">
      <c r="A123" s="23"/>
      <c r="B123" s="23"/>
      <c r="C123" s="11" t="s">
        <v>128</v>
      </c>
      <c r="D123" s="12">
        <v>0</v>
      </c>
      <c r="E123" s="12">
        <v>5000</v>
      </c>
      <c r="F123" s="12">
        <v>0</v>
      </c>
      <c r="G123" s="12">
        <v>4434.4190099999996</v>
      </c>
      <c r="H123" s="13">
        <f t="shared" si="9"/>
        <v>9434.4190099999996</v>
      </c>
      <c r="I123" s="12">
        <v>0</v>
      </c>
      <c r="J123" s="12">
        <v>0</v>
      </c>
      <c r="K123" s="13">
        <f t="shared" si="10"/>
        <v>0</v>
      </c>
      <c r="M123" s="1"/>
    </row>
    <row r="124" spans="1:13" ht="25.5" x14ac:dyDescent="0.25">
      <c r="A124" s="23"/>
      <c r="B124" s="23"/>
      <c r="C124" s="11" t="s">
        <v>129</v>
      </c>
      <c r="D124" s="12">
        <v>450</v>
      </c>
      <c r="E124" s="12">
        <v>0</v>
      </c>
      <c r="F124" s="12">
        <v>0</v>
      </c>
      <c r="G124" s="12">
        <v>0</v>
      </c>
      <c r="H124" s="13">
        <f t="shared" si="9"/>
        <v>450</v>
      </c>
      <c r="I124" s="12">
        <v>0</v>
      </c>
      <c r="J124" s="12">
        <v>0</v>
      </c>
      <c r="K124" s="13">
        <f t="shared" si="10"/>
        <v>0</v>
      </c>
      <c r="M124" s="1"/>
    </row>
    <row r="125" spans="1:13" ht="25.5" x14ac:dyDescent="0.25">
      <c r="A125" s="23"/>
      <c r="B125" s="23"/>
      <c r="C125" s="11" t="s">
        <v>130</v>
      </c>
      <c r="D125" s="12">
        <v>397.916</v>
      </c>
      <c r="E125" s="12">
        <v>0</v>
      </c>
      <c r="F125" s="12">
        <v>0</v>
      </c>
      <c r="G125" s="12">
        <v>0</v>
      </c>
      <c r="H125" s="13">
        <f t="shared" si="9"/>
        <v>397.916</v>
      </c>
      <c r="I125" s="12">
        <v>0</v>
      </c>
      <c r="J125" s="12">
        <v>0</v>
      </c>
      <c r="K125" s="13">
        <f t="shared" si="10"/>
        <v>0</v>
      </c>
      <c r="M125" s="1"/>
    </row>
    <row r="126" spans="1:13" ht="25.5" x14ac:dyDescent="0.25">
      <c r="A126" s="23"/>
      <c r="B126" s="23"/>
      <c r="C126" s="11" t="s">
        <v>131</v>
      </c>
      <c r="D126" s="12">
        <v>418.00786999999997</v>
      </c>
      <c r="E126" s="12">
        <v>0</v>
      </c>
      <c r="F126" s="12">
        <v>0</v>
      </c>
      <c r="G126" s="12">
        <v>0</v>
      </c>
      <c r="H126" s="13">
        <f t="shared" si="9"/>
        <v>418.00786999999997</v>
      </c>
      <c r="I126" s="12">
        <v>0</v>
      </c>
      <c r="J126" s="12">
        <v>0</v>
      </c>
      <c r="K126" s="13">
        <f t="shared" si="10"/>
        <v>0</v>
      </c>
      <c r="M126" s="1"/>
    </row>
    <row r="127" spans="1:13" ht="25.5" x14ac:dyDescent="0.25">
      <c r="A127" s="23"/>
      <c r="B127" s="23"/>
      <c r="C127" s="11" t="s">
        <v>132</v>
      </c>
      <c r="D127" s="12">
        <v>0</v>
      </c>
      <c r="E127" s="12">
        <v>0</v>
      </c>
      <c r="F127" s="12">
        <v>0</v>
      </c>
      <c r="G127" s="12">
        <v>500</v>
      </c>
      <c r="H127" s="13">
        <f t="shared" si="9"/>
        <v>500</v>
      </c>
      <c r="I127" s="12">
        <v>0</v>
      </c>
      <c r="J127" s="12">
        <v>0</v>
      </c>
      <c r="K127" s="13">
        <f t="shared" si="10"/>
        <v>0</v>
      </c>
      <c r="M127" s="1"/>
    </row>
    <row r="128" spans="1:13" x14ac:dyDescent="0.25">
      <c r="A128" s="23"/>
      <c r="B128" s="23"/>
      <c r="C128" s="11" t="s">
        <v>133</v>
      </c>
      <c r="D128" s="12">
        <v>189.38499999999999</v>
      </c>
      <c r="E128" s="12">
        <v>0</v>
      </c>
      <c r="F128" s="12">
        <v>0</v>
      </c>
      <c r="G128" s="12">
        <v>0</v>
      </c>
      <c r="H128" s="13">
        <f t="shared" si="9"/>
        <v>189.38499999999999</v>
      </c>
      <c r="I128" s="12">
        <v>0</v>
      </c>
      <c r="J128" s="12">
        <v>0</v>
      </c>
      <c r="K128" s="13">
        <f t="shared" si="10"/>
        <v>0</v>
      </c>
      <c r="M128" s="1"/>
    </row>
    <row r="129" spans="1:13" x14ac:dyDescent="0.25">
      <c r="A129" s="23"/>
      <c r="B129" s="24" t="s">
        <v>47</v>
      </c>
      <c r="C129" s="24"/>
      <c r="D129" s="13">
        <f t="shared" ref="D129:K129" si="11">SUM(D79:D128)</f>
        <v>12309.608869999998</v>
      </c>
      <c r="E129" s="13">
        <f t="shared" si="11"/>
        <v>7787.6807399999998</v>
      </c>
      <c r="F129" s="13">
        <f t="shared" si="11"/>
        <v>9078.4569600000013</v>
      </c>
      <c r="G129" s="13">
        <f t="shared" si="11"/>
        <v>14884.013489999999</v>
      </c>
      <c r="H129" s="13">
        <f t="shared" si="11"/>
        <v>44059.760060000001</v>
      </c>
      <c r="I129" s="13">
        <f t="shared" si="11"/>
        <v>18644.873680000001</v>
      </c>
      <c r="J129" s="13">
        <f t="shared" si="11"/>
        <v>23141</v>
      </c>
      <c r="K129" s="13">
        <f t="shared" si="11"/>
        <v>41785.873680000004</v>
      </c>
      <c r="M129" s="1"/>
    </row>
    <row r="130" spans="1:13" x14ac:dyDescent="0.25">
      <c r="A130" s="23"/>
      <c r="B130" s="23" t="s">
        <v>48</v>
      </c>
      <c r="C130" s="11" t="s">
        <v>134</v>
      </c>
      <c r="D130" s="12">
        <v>1429.7338699999998</v>
      </c>
      <c r="E130" s="12">
        <v>376.64312000000001</v>
      </c>
      <c r="F130" s="12">
        <v>413.81968000000001</v>
      </c>
      <c r="G130" s="12">
        <v>0</v>
      </c>
      <c r="H130" s="13">
        <f t="shared" si="9"/>
        <v>2220.1966699999998</v>
      </c>
      <c r="I130" s="12">
        <v>0</v>
      </c>
      <c r="J130" s="12">
        <v>0</v>
      </c>
      <c r="K130" s="13">
        <f t="shared" si="10"/>
        <v>0</v>
      </c>
      <c r="M130" s="1"/>
    </row>
    <row r="131" spans="1:13" x14ac:dyDescent="0.25">
      <c r="A131" s="23"/>
      <c r="B131" s="23"/>
      <c r="C131" s="11" t="s">
        <v>135</v>
      </c>
      <c r="D131" s="12">
        <v>449.17248000000001</v>
      </c>
      <c r="E131" s="12">
        <v>0</v>
      </c>
      <c r="F131" s="12">
        <v>0</v>
      </c>
      <c r="G131" s="12">
        <v>0</v>
      </c>
      <c r="H131" s="13">
        <f t="shared" si="9"/>
        <v>449.17248000000001</v>
      </c>
      <c r="I131" s="12">
        <v>0</v>
      </c>
      <c r="J131" s="12">
        <v>0</v>
      </c>
      <c r="K131" s="13">
        <f t="shared" si="10"/>
        <v>0</v>
      </c>
      <c r="M131" s="1"/>
    </row>
    <row r="132" spans="1:13" x14ac:dyDescent="0.25">
      <c r="A132" s="23"/>
      <c r="B132" s="23"/>
      <c r="C132" s="11" t="s">
        <v>136</v>
      </c>
      <c r="D132" s="12">
        <v>99.292919999999995</v>
      </c>
      <c r="E132" s="12">
        <v>0</v>
      </c>
      <c r="F132" s="12">
        <v>0</v>
      </c>
      <c r="G132" s="12">
        <v>0</v>
      </c>
      <c r="H132" s="13">
        <f t="shared" si="9"/>
        <v>99.292919999999995</v>
      </c>
      <c r="I132" s="12">
        <v>0</v>
      </c>
      <c r="J132" s="12">
        <v>0</v>
      </c>
      <c r="K132" s="13">
        <f t="shared" si="10"/>
        <v>0</v>
      </c>
      <c r="M132" s="1"/>
    </row>
    <row r="133" spans="1:13" x14ac:dyDescent="0.25">
      <c r="A133" s="23"/>
      <c r="B133" s="23"/>
      <c r="C133" s="11" t="s">
        <v>137</v>
      </c>
      <c r="D133" s="12">
        <v>48.479089999999999</v>
      </c>
      <c r="E133" s="12">
        <v>0</v>
      </c>
      <c r="F133" s="12">
        <v>0</v>
      </c>
      <c r="G133" s="12">
        <v>0</v>
      </c>
      <c r="H133" s="13">
        <f t="shared" si="9"/>
        <v>48.479089999999999</v>
      </c>
      <c r="I133" s="12">
        <v>0</v>
      </c>
      <c r="J133" s="12">
        <v>0</v>
      </c>
      <c r="K133" s="13">
        <f t="shared" si="10"/>
        <v>0</v>
      </c>
      <c r="M133" s="1"/>
    </row>
    <row r="134" spans="1:13" x14ac:dyDescent="0.25">
      <c r="A134" s="23"/>
      <c r="B134" s="23"/>
      <c r="C134" s="11" t="s">
        <v>138</v>
      </c>
      <c r="D134" s="12">
        <v>0</v>
      </c>
      <c r="E134" s="12">
        <v>0</v>
      </c>
      <c r="F134" s="12">
        <v>0</v>
      </c>
      <c r="G134" s="12">
        <v>0</v>
      </c>
      <c r="H134" s="13">
        <f t="shared" si="9"/>
        <v>0</v>
      </c>
      <c r="I134" s="12">
        <v>363.33134999999999</v>
      </c>
      <c r="J134" s="12">
        <v>0</v>
      </c>
      <c r="K134" s="13">
        <f t="shared" si="10"/>
        <v>363.33134999999999</v>
      </c>
      <c r="M134" s="1"/>
    </row>
    <row r="135" spans="1:13" x14ac:dyDescent="0.25">
      <c r="A135" s="23"/>
      <c r="B135" s="23"/>
      <c r="C135" s="11" t="s">
        <v>139</v>
      </c>
      <c r="D135" s="12">
        <v>0</v>
      </c>
      <c r="E135" s="12">
        <v>0</v>
      </c>
      <c r="F135" s="12">
        <v>0</v>
      </c>
      <c r="G135" s="12">
        <v>0</v>
      </c>
      <c r="H135" s="13">
        <f t="shared" si="9"/>
        <v>0</v>
      </c>
      <c r="I135" s="12">
        <v>399.6</v>
      </c>
      <c r="J135" s="12">
        <v>99.9</v>
      </c>
      <c r="K135" s="13">
        <f t="shared" si="10"/>
        <v>499.5</v>
      </c>
      <c r="M135" s="1"/>
    </row>
    <row r="136" spans="1:13" x14ac:dyDescent="0.25">
      <c r="A136" s="23"/>
      <c r="B136" s="23"/>
      <c r="C136" s="11" t="s">
        <v>140</v>
      </c>
      <c r="D136" s="12">
        <v>0</v>
      </c>
      <c r="E136" s="12">
        <v>0</v>
      </c>
      <c r="F136" s="12">
        <v>0</v>
      </c>
      <c r="G136" s="12">
        <v>400</v>
      </c>
      <c r="H136" s="13">
        <f t="shared" si="9"/>
        <v>400</v>
      </c>
      <c r="I136" s="12">
        <v>0</v>
      </c>
      <c r="J136" s="12">
        <v>0</v>
      </c>
      <c r="K136" s="13">
        <f t="shared" si="10"/>
        <v>0</v>
      </c>
      <c r="M136" s="1"/>
    </row>
    <row r="137" spans="1:13" x14ac:dyDescent="0.25">
      <c r="A137" s="23"/>
      <c r="B137" s="23"/>
      <c r="C137" s="11" t="s">
        <v>141</v>
      </c>
      <c r="D137" s="12">
        <v>1874.3090099999999</v>
      </c>
      <c r="E137" s="12">
        <v>984</v>
      </c>
      <c r="F137" s="12">
        <v>280.00873999999999</v>
      </c>
      <c r="G137" s="12">
        <v>0</v>
      </c>
      <c r="H137" s="13">
        <f t="shared" si="9"/>
        <v>3138.3177500000002</v>
      </c>
      <c r="I137" s="12">
        <v>0</v>
      </c>
      <c r="J137" s="12">
        <v>0</v>
      </c>
      <c r="K137" s="13">
        <f t="shared" si="10"/>
        <v>0</v>
      </c>
      <c r="M137" s="1"/>
    </row>
    <row r="138" spans="1:13" ht="25.5" x14ac:dyDescent="0.25">
      <c r="A138" s="23"/>
      <c r="B138" s="23"/>
      <c r="C138" s="11" t="s">
        <v>142</v>
      </c>
      <c r="D138" s="12">
        <v>784.17499999999995</v>
      </c>
      <c r="E138" s="12">
        <v>1719.31627</v>
      </c>
      <c r="F138" s="12">
        <v>0</v>
      </c>
      <c r="G138" s="12">
        <v>0</v>
      </c>
      <c r="H138" s="13">
        <f t="shared" si="9"/>
        <v>2503.49127</v>
      </c>
      <c r="I138" s="12">
        <v>0</v>
      </c>
      <c r="J138" s="12">
        <v>0</v>
      </c>
      <c r="K138" s="13">
        <f t="shared" si="10"/>
        <v>0</v>
      </c>
      <c r="M138" s="1"/>
    </row>
    <row r="139" spans="1:13" x14ac:dyDescent="0.25">
      <c r="A139" s="23"/>
      <c r="B139" s="23"/>
      <c r="C139" s="11" t="s">
        <v>143</v>
      </c>
      <c r="D139" s="12">
        <v>0</v>
      </c>
      <c r="E139" s="12">
        <v>0</v>
      </c>
      <c r="F139" s="12">
        <v>0</v>
      </c>
      <c r="G139" s="12">
        <v>0</v>
      </c>
      <c r="H139" s="13">
        <f t="shared" si="9"/>
        <v>0</v>
      </c>
      <c r="I139" s="12">
        <v>138.88333000000003</v>
      </c>
      <c r="J139" s="12">
        <v>0</v>
      </c>
      <c r="K139" s="13">
        <f t="shared" si="10"/>
        <v>138.88333000000003</v>
      </c>
      <c r="M139" s="1"/>
    </row>
    <row r="140" spans="1:13" x14ac:dyDescent="0.25">
      <c r="A140" s="23"/>
      <c r="B140" s="23"/>
      <c r="C140" s="11" t="s">
        <v>144</v>
      </c>
      <c r="D140" s="12">
        <v>181.64625000000001</v>
      </c>
      <c r="E140" s="12">
        <v>171.1</v>
      </c>
      <c r="F140" s="12">
        <v>373.83875</v>
      </c>
      <c r="G140" s="12">
        <v>0</v>
      </c>
      <c r="H140" s="13">
        <f t="shared" si="9"/>
        <v>726.58500000000004</v>
      </c>
      <c r="I140" s="12">
        <v>0</v>
      </c>
      <c r="J140" s="12">
        <v>0</v>
      </c>
      <c r="K140" s="13">
        <f t="shared" si="10"/>
        <v>0</v>
      </c>
      <c r="M140" s="1"/>
    </row>
    <row r="141" spans="1:13" ht="25.5" x14ac:dyDescent="0.25">
      <c r="A141" s="23"/>
      <c r="B141" s="23"/>
      <c r="C141" s="11" t="s">
        <v>145</v>
      </c>
      <c r="D141" s="12">
        <v>0</v>
      </c>
      <c r="E141" s="12">
        <v>0</v>
      </c>
      <c r="F141" s="12">
        <v>0</v>
      </c>
      <c r="G141" s="12">
        <v>0</v>
      </c>
      <c r="H141" s="13">
        <f t="shared" si="9"/>
        <v>0</v>
      </c>
      <c r="I141" s="12">
        <v>332.76173999999997</v>
      </c>
      <c r="J141" s="12">
        <v>0</v>
      </c>
      <c r="K141" s="13">
        <f t="shared" si="10"/>
        <v>332.76173999999997</v>
      </c>
      <c r="M141" s="1"/>
    </row>
    <row r="142" spans="1:13" x14ac:dyDescent="0.25">
      <c r="A142" s="23"/>
      <c r="B142" s="23"/>
      <c r="C142" s="11" t="s">
        <v>56</v>
      </c>
      <c r="D142" s="12">
        <v>0</v>
      </c>
      <c r="E142" s="12">
        <v>0</v>
      </c>
      <c r="F142" s="12">
        <v>0</v>
      </c>
      <c r="G142" s="12">
        <v>0</v>
      </c>
      <c r="H142" s="13">
        <f t="shared" si="9"/>
        <v>0</v>
      </c>
      <c r="I142" s="12">
        <v>0</v>
      </c>
      <c r="J142" s="12">
        <v>100</v>
      </c>
      <c r="K142" s="13">
        <f t="shared" si="10"/>
        <v>100</v>
      </c>
      <c r="M142" s="1"/>
    </row>
    <row r="143" spans="1:13" x14ac:dyDescent="0.25">
      <c r="A143" s="23"/>
      <c r="B143" s="23"/>
      <c r="C143" s="11" t="s">
        <v>146</v>
      </c>
      <c r="D143" s="12">
        <v>4470.8220499999998</v>
      </c>
      <c r="E143" s="12">
        <v>4423.0913399999999</v>
      </c>
      <c r="F143" s="12">
        <v>0</v>
      </c>
      <c r="G143" s="12">
        <v>0</v>
      </c>
      <c r="H143" s="13">
        <f t="shared" si="9"/>
        <v>8893.9133899999997</v>
      </c>
      <c r="I143" s="12">
        <v>0</v>
      </c>
      <c r="J143" s="12">
        <v>0</v>
      </c>
      <c r="K143" s="13">
        <f t="shared" si="10"/>
        <v>0</v>
      </c>
      <c r="M143" s="1"/>
    </row>
    <row r="144" spans="1:13" x14ac:dyDescent="0.25">
      <c r="A144" s="23"/>
      <c r="B144" s="23"/>
      <c r="C144" s="11" t="s">
        <v>147</v>
      </c>
      <c r="D144" s="12">
        <v>1529.77054</v>
      </c>
      <c r="E144" s="12">
        <v>973.67617999999993</v>
      </c>
      <c r="F144" s="12">
        <v>0</v>
      </c>
      <c r="G144" s="12">
        <v>0</v>
      </c>
      <c r="H144" s="13">
        <f t="shared" si="9"/>
        <v>2503.4467199999999</v>
      </c>
      <c r="I144" s="12">
        <v>0</v>
      </c>
      <c r="J144" s="12">
        <v>0</v>
      </c>
      <c r="K144" s="13">
        <f t="shared" si="10"/>
        <v>0</v>
      </c>
      <c r="M144" s="1"/>
    </row>
    <row r="145" spans="1:13" x14ac:dyDescent="0.25">
      <c r="A145" s="23"/>
      <c r="B145" s="23"/>
      <c r="C145" s="11" t="s">
        <v>148</v>
      </c>
      <c r="D145" s="12">
        <v>1493.7826499999999</v>
      </c>
      <c r="E145" s="12">
        <v>0</v>
      </c>
      <c r="F145" s="12">
        <v>0</v>
      </c>
      <c r="G145" s="12">
        <v>0</v>
      </c>
      <c r="H145" s="13">
        <f t="shared" si="9"/>
        <v>1493.7826499999999</v>
      </c>
      <c r="I145" s="12">
        <v>0</v>
      </c>
      <c r="J145" s="12">
        <v>0</v>
      </c>
      <c r="K145" s="13">
        <f t="shared" si="10"/>
        <v>0</v>
      </c>
      <c r="M145" s="1"/>
    </row>
    <row r="146" spans="1:13" x14ac:dyDescent="0.25">
      <c r="A146" s="23"/>
      <c r="B146" s="23"/>
      <c r="C146" s="11" t="s">
        <v>149</v>
      </c>
      <c r="D146" s="12">
        <v>1223.1212800000001</v>
      </c>
      <c r="E146" s="12">
        <v>0</v>
      </c>
      <c r="F146" s="12">
        <v>0</v>
      </c>
      <c r="G146" s="12">
        <v>0</v>
      </c>
      <c r="H146" s="13">
        <f t="shared" si="9"/>
        <v>1223.1212800000001</v>
      </c>
      <c r="I146" s="12">
        <v>0</v>
      </c>
      <c r="J146" s="12">
        <v>0</v>
      </c>
      <c r="K146" s="13">
        <f t="shared" si="10"/>
        <v>0</v>
      </c>
      <c r="M146" s="1"/>
    </row>
    <row r="147" spans="1:13" x14ac:dyDescent="0.25">
      <c r="A147" s="23"/>
      <c r="B147" s="23"/>
      <c r="C147" s="11" t="s">
        <v>150</v>
      </c>
      <c r="D147" s="12">
        <v>4697.9075199999997</v>
      </c>
      <c r="E147" s="12">
        <v>5013.7886899999994</v>
      </c>
      <c r="F147" s="12">
        <v>4120.2336400000004</v>
      </c>
      <c r="G147" s="12">
        <v>0</v>
      </c>
      <c r="H147" s="13">
        <f t="shared" si="9"/>
        <v>13831.929849999999</v>
      </c>
      <c r="I147" s="12">
        <v>0</v>
      </c>
      <c r="J147" s="12">
        <v>0</v>
      </c>
      <c r="K147" s="13">
        <f t="shared" si="10"/>
        <v>0</v>
      </c>
      <c r="M147" s="1"/>
    </row>
    <row r="148" spans="1:13" x14ac:dyDescent="0.25">
      <c r="A148" s="23"/>
      <c r="B148" s="24" t="s">
        <v>62</v>
      </c>
      <c r="C148" s="24"/>
      <c r="D148" s="13">
        <f t="shared" ref="D148:K148" si="12">SUM(D130:D147)</f>
        <v>18282.212659999997</v>
      </c>
      <c r="E148" s="13">
        <f t="shared" si="12"/>
        <v>13661.615599999999</v>
      </c>
      <c r="F148" s="13">
        <f t="shared" si="12"/>
        <v>5187.900810000001</v>
      </c>
      <c r="G148" s="13">
        <f t="shared" si="12"/>
        <v>400</v>
      </c>
      <c r="H148" s="13">
        <f t="shared" si="12"/>
        <v>37531.729070000001</v>
      </c>
      <c r="I148" s="13">
        <f t="shared" si="12"/>
        <v>1234.5764200000001</v>
      </c>
      <c r="J148" s="13">
        <f t="shared" si="12"/>
        <v>199.9</v>
      </c>
      <c r="K148" s="13">
        <f t="shared" si="12"/>
        <v>1434.47642</v>
      </c>
      <c r="M148" s="1"/>
    </row>
    <row r="149" spans="1:13" x14ac:dyDescent="0.25">
      <c r="A149" s="15" t="s">
        <v>151</v>
      </c>
      <c r="B149" s="16"/>
      <c r="C149" s="17"/>
      <c r="D149" s="18">
        <f t="shared" ref="D149:K149" si="13">D148+D129</f>
        <v>30591.821529999994</v>
      </c>
      <c r="E149" s="18">
        <f t="shared" si="13"/>
        <v>21449.296340000001</v>
      </c>
      <c r="F149" s="18">
        <f t="shared" si="13"/>
        <v>14266.357770000002</v>
      </c>
      <c r="G149" s="18">
        <f t="shared" si="13"/>
        <v>15284.013489999999</v>
      </c>
      <c r="H149" s="18">
        <f t="shared" si="13"/>
        <v>81591.489130000002</v>
      </c>
      <c r="I149" s="18">
        <f t="shared" si="13"/>
        <v>19879.450100000002</v>
      </c>
      <c r="J149" s="18">
        <f t="shared" si="13"/>
        <v>23340.9</v>
      </c>
      <c r="K149" s="18">
        <f t="shared" si="13"/>
        <v>43220.350100000003</v>
      </c>
      <c r="M149" s="1"/>
    </row>
    <row r="150" spans="1:13" x14ac:dyDescent="0.25">
      <c r="A150" s="19" t="s">
        <v>152</v>
      </c>
      <c r="B150" s="20"/>
      <c r="C150" s="21"/>
      <c r="D150" s="22">
        <f t="shared" ref="D150:K150" si="14">D149+D78+D52</f>
        <v>58570.349889999998</v>
      </c>
      <c r="E150" s="22">
        <f t="shared" si="14"/>
        <v>40729.515700000004</v>
      </c>
      <c r="F150" s="22">
        <f t="shared" si="14"/>
        <v>23742.691600000002</v>
      </c>
      <c r="G150" s="22">
        <f t="shared" si="14"/>
        <v>29465.183970000002</v>
      </c>
      <c r="H150" s="22">
        <f t="shared" si="14"/>
        <v>152507.74115999998</v>
      </c>
      <c r="I150" s="22">
        <f t="shared" si="14"/>
        <v>45828.844280000005</v>
      </c>
      <c r="J150" s="22">
        <f t="shared" si="14"/>
        <v>46595.17</v>
      </c>
      <c r="K150" s="22">
        <f t="shared" si="14"/>
        <v>92424.014280000003</v>
      </c>
      <c r="M150" s="1"/>
    </row>
    <row r="152" spans="1:13" ht="11.25" customHeight="1" x14ac:dyDescent="0.25"/>
  </sheetData>
  <mergeCells count="16">
    <mergeCell ref="A2:K2"/>
    <mergeCell ref="A5:A51"/>
    <mergeCell ref="B5:B36"/>
    <mergeCell ref="B37:C37"/>
    <mergeCell ref="B38:B50"/>
    <mergeCell ref="B51:C51"/>
    <mergeCell ref="A79:A148"/>
    <mergeCell ref="B79:B128"/>
    <mergeCell ref="B129:C129"/>
    <mergeCell ref="B130:B147"/>
    <mergeCell ref="B148:C148"/>
    <mergeCell ref="A53:A77"/>
    <mergeCell ref="B53:B72"/>
    <mergeCell ref="B73:C73"/>
    <mergeCell ref="B74:B76"/>
    <mergeCell ref="B77:C77"/>
  </mergeCells>
  <pageMargins left="0.19685039370078741" right="0.19685039370078741" top="0.59055118110236227" bottom="0.59055118110236227" header="0.31496062992125984" footer="0.31496062992125984"/>
  <pageSetup paperSize="9" scale="7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Celkový přehled</vt:lpstr>
      <vt:lpstr>'Celkový přehled'!Názvy_tisku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Klučková Pavla</dc:creator>
  <cp:lastModifiedBy>valova2304</cp:lastModifiedBy>
  <cp:lastPrinted>2018-07-09T12:25:28Z</cp:lastPrinted>
  <dcterms:created xsi:type="dcterms:W3CDTF">2018-06-29T06:44:00Z</dcterms:created>
  <dcterms:modified xsi:type="dcterms:W3CDTF">2018-07-09T13:01:09Z</dcterms:modified>
</cp:coreProperties>
</file>