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as\ku\08_FIN\_odd_FSP\FONDY\Fondy materíál na ZK (RK)\2019\ZK\"/>
    </mc:Choice>
  </mc:AlternateContent>
  <bookViews>
    <workbookView xWindow="0" yWindow="0" windowWidth="28800" windowHeight="12090"/>
  </bookViews>
  <sheets>
    <sheet name="akce finanocvané z FFSP" sheetId="1" r:id="rId1"/>
  </sheets>
  <definedNames>
    <definedName name="_xlnm.Print_Titles" localSheetId="0">'akce finanocvané z FFSP'!$2:$2</definedName>
    <definedName name="_xlnm.Print_Area" localSheetId="0">'akce finanocvané z FFSP'!$A$1:$L$19</definedName>
    <definedName name="Z_038CF6B2_7B3F_4A01_A462_2733E395149B_.wvu.Cols" localSheetId="0" hidden="1">'akce finanocvané z FFSP'!#REF!</definedName>
    <definedName name="Z_038CF6B2_7B3F_4A01_A462_2733E395149B_.wvu.PrintArea" localSheetId="0" hidden="1">'akce finanocvané z FFSP'!$A$1:$D$20</definedName>
    <definedName name="Z_038CF6B2_7B3F_4A01_A462_2733E395149B_.wvu.PrintTitles" localSheetId="0" hidden="1">'akce finanocvané z FFSP'!$2:$2</definedName>
    <definedName name="Z_06955F1B_5DDC_4ACB_AC47_06215168C130_.wvu.Cols" localSheetId="0" hidden="1">'akce finanocvané z FFSP'!#REF!</definedName>
    <definedName name="Z_06955F1B_5DDC_4ACB_AC47_06215168C130_.wvu.PrintArea" localSheetId="0" hidden="1">'akce finanocvané z FFSP'!$A$1:$D$20</definedName>
    <definedName name="Z_06955F1B_5DDC_4ACB_AC47_06215168C130_.wvu.PrintTitles" localSheetId="0" hidden="1">'akce finanocvané z FFSP'!$2:$2</definedName>
    <definedName name="Z_61B615FA_A35B_4CBE_9433_E2564F62A4F7_.wvu.Cols" localSheetId="0" hidden="1">'akce finanocvané z FFSP'!#REF!</definedName>
    <definedName name="Z_61B615FA_A35B_4CBE_9433_E2564F62A4F7_.wvu.PrintArea" localSheetId="0" hidden="1">'akce finanocvané z FFSP'!$A$1:$D$20</definedName>
    <definedName name="Z_61B615FA_A35B_4CBE_9433_E2564F62A4F7_.wvu.PrintTitles" localSheetId="0" hidden="1">'akce finanocvané z FFSP'!$2:$2</definedName>
    <definedName name="Z_8135008D_FA09_47D0_A3D6_431443FF0074_.wvu.Cols" localSheetId="0" hidden="1">'akce finanocvané z FFSP'!#REF!</definedName>
    <definedName name="Z_8135008D_FA09_47D0_A3D6_431443FF0074_.wvu.PrintArea" localSheetId="0" hidden="1">'akce finanocvané z FFSP'!$A$1:$D$20</definedName>
    <definedName name="Z_8135008D_FA09_47D0_A3D6_431443FF0074_.wvu.PrintTitles" localSheetId="0" hidden="1">'akce finanocvané z FFSP'!$2:$2</definedName>
    <definedName name="Z_816DCA7E_FC41_44AE_85AF_FE12F0BC4BE0_.wvu.Cols" localSheetId="0" hidden="1">'akce finanocvané z FFSP'!#REF!,'akce finanocvané z FFSP'!#REF!</definedName>
    <definedName name="Z_816DCA7E_FC41_44AE_85AF_FE12F0BC4BE0_.wvu.PrintArea" localSheetId="0" hidden="1">'akce finanocvané z FFSP'!$A$1:$D$20</definedName>
    <definedName name="Z_816DCA7E_FC41_44AE_85AF_FE12F0BC4BE0_.wvu.PrintTitles" localSheetId="0" hidden="1">'akce finanocvané z FFSP'!$2:$2</definedName>
    <definedName name="Z_A45EA3DE_5B96_4607_A0C5_478ED8E5C5A2_.wvu.Cols" localSheetId="0" hidden="1">'akce finanocvané z FFSP'!#REF!,'akce finanocvané z FFSP'!#REF!</definedName>
    <definedName name="Z_A45EA3DE_5B96_4607_A0C5_478ED8E5C5A2_.wvu.PrintArea" localSheetId="0" hidden="1">'akce finanocvané z FFSP'!$A$1:$D$20</definedName>
    <definedName name="Z_A45EA3DE_5B96_4607_A0C5_478ED8E5C5A2_.wvu.PrintTitles" localSheetId="0" hidden="1">'akce finanocvané z FFSP'!$2:$2</definedName>
    <definedName name="Z_A75D8D73_D84E_45ED_81CC_3AB447ABD77C_.wvu.Cols" localSheetId="0" hidden="1">'akce finanocvané z FFSP'!#REF!</definedName>
    <definedName name="Z_A75D8D73_D84E_45ED_81CC_3AB447ABD77C_.wvu.PrintArea" localSheetId="0" hidden="1">'akce finanocvané z FFSP'!$A$1:$D$20</definedName>
    <definedName name="Z_A75D8D73_D84E_45ED_81CC_3AB447ABD77C_.wvu.PrintTitles" localSheetId="0" hidden="1">'akce finanocvané z FFSP'!$2:$2</definedName>
    <definedName name="Z_AF65B0D2_A89B_4D75_B4AE_5BFEE1615BA9_.wvu.Cols" localSheetId="0" hidden="1">'akce finanocvané z FFSP'!#REF!</definedName>
    <definedName name="Z_AF65B0D2_A89B_4D75_B4AE_5BFEE1615BA9_.wvu.PrintArea" localSheetId="0" hidden="1">'akce finanocvané z FFSP'!$A$1:$D$20</definedName>
    <definedName name="Z_AF65B0D2_A89B_4D75_B4AE_5BFEE1615BA9_.wvu.PrintTitles" localSheetId="0" hidden="1">'akce finanocvané z FFSP'!$2:$2</definedName>
    <definedName name="Z_C49FCFC9_CF51_484E_9F6E_E5FACC7A48A4_.wvu.Cols" localSheetId="0" hidden="1">'akce finanocvané z FFSP'!#REF!,'akce finanocvané z FFSP'!#REF!</definedName>
    <definedName name="Z_C49FCFC9_CF51_484E_9F6E_E5FACC7A48A4_.wvu.PrintArea" localSheetId="0" hidden="1">'akce finanocvané z FFSP'!$A$1:$D$20</definedName>
    <definedName name="Z_C49FCFC9_CF51_484E_9F6E_E5FACC7A48A4_.wvu.PrintTitles" localSheetId="0" hidden="1">'akce finanocvané z FFSP'!$2:$2</definedName>
    <definedName name="Z_EBE613F2_32CB_4E3D_B0BB_2E9DFB67D43D_.wvu.Cols" localSheetId="0" hidden="1">'akce finanocvané z FFSP'!#REF!</definedName>
    <definedName name="Z_EBE613F2_32CB_4E3D_B0BB_2E9DFB67D43D_.wvu.PrintArea" localSheetId="0" hidden="1">'akce finanocvané z FFSP'!$A$1:$D$19</definedName>
    <definedName name="Z_EBE613F2_32CB_4E3D_B0BB_2E9DFB67D43D_.wvu.PrintTitles" localSheetId="0" hidden="1">'akce finanocvané z FFSP'!$2:$2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F10" i="1"/>
  <c r="D19" i="1" l="1"/>
  <c r="E19" i="1"/>
  <c r="G19" i="1"/>
  <c r="H19" i="1"/>
  <c r="I19" i="1"/>
  <c r="C19" i="1"/>
  <c r="D17" i="1"/>
  <c r="E17" i="1"/>
  <c r="F17" i="1"/>
  <c r="G17" i="1"/>
  <c r="H17" i="1"/>
  <c r="I17" i="1"/>
  <c r="J17" i="1"/>
  <c r="K17" i="1"/>
  <c r="C17" i="1"/>
  <c r="J11" i="1"/>
  <c r="I11" i="1"/>
  <c r="H11" i="1"/>
  <c r="G11" i="1"/>
  <c r="F11" i="1"/>
  <c r="F19" i="1" s="1"/>
  <c r="E11" i="1"/>
  <c r="D11" i="1"/>
  <c r="C11" i="1"/>
  <c r="K16" i="1" l="1"/>
  <c r="K15" i="1"/>
  <c r="K10" i="1"/>
  <c r="K11" i="1" s="1"/>
  <c r="K7" i="1"/>
  <c r="K6" i="1"/>
  <c r="K8" i="1" s="1"/>
  <c r="K19" i="1" s="1"/>
  <c r="E8" i="1"/>
  <c r="F8" i="1"/>
  <c r="G8" i="1"/>
  <c r="H8" i="1"/>
  <c r="I8" i="1"/>
  <c r="J8" i="1"/>
  <c r="J19" i="1" s="1"/>
  <c r="D8" i="1" l="1"/>
  <c r="C8" i="1"/>
</calcChain>
</file>

<file path=xl/sharedStrings.xml><?xml version="1.0" encoding="utf-8"?>
<sst xmlns="http://schemas.openxmlformats.org/spreadsheetml/2006/main" count="33" uniqueCount="24">
  <si>
    <t>Název akce</t>
  </si>
  <si>
    <t>Poznámka</t>
  </si>
  <si>
    <t>ODVĚTVÍ KULTURY:</t>
  </si>
  <si>
    <t>Novostavba Moravskoslezské vědecké knihovny (Moravskoslezská vědecká knihovna v Ostravě, příspěvková organizace)</t>
  </si>
  <si>
    <t xml:space="preserve">Celkové výdaje činí 1.350 mil. Kč, předpokládá se zajištění zbývajících prostředků ze státního rozpočtu, města Ostravy, případně z přebytků hospodaření kraje v jednotlivých letech. </t>
  </si>
  <si>
    <t>Přístavba Domu umění - Galerie 21. století (Galerie výtvarného umění v Ostravě, příspěvková organizace)</t>
  </si>
  <si>
    <t xml:space="preserve">Celkové výdaje činí 600 mil. Kč, předpokládá se zajištění zbývajících prostředků ze státního rozpočtu, města Ostravy, případně z přebytků hospodaření kraje v jednotlivých letech. </t>
  </si>
  <si>
    <t>ODVĚTVÍ KULTURY CELKEM</t>
  </si>
  <si>
    <t>ODVĚTVÍ SOCIÁLNÍCH VĚCÍ:</t>
  </si>
  <si>
    <t>Výstavba domova pro seniory a domova se zvláštním režimem Kopřivnice</t>
  </si>
  <si>
    <t>ODVĚTVÍ SOCIÁLNÍCH VĚCÍ CELKEM</t>
  </si>
  <si>
    <t>CELKEM</t>
  </si>
  <si>
    <t>Rekonstrukce a výstavba Domova Březiny</t>
  </si>
  <si>
    <t>Celkové výdaje na projekt</t>
  </si>
  <si>
    <t>Návrh výdajů
 celkem</t>
  </si>
  <si>
    <r>
      <t xml:space="preserve">Podíl MSK </t>
    </r>
    <r>
      <rPr>
        <sz val="8"/>
        <rFont val="Tahoma"/>
        <family val="2"/>
        <charset val="238"/>
      </rPr>
      <t>FINANCOVANÝ Z PROSTŘEDKŮ FONDU</t>
    </r>
  </si>
  <si>
    <t>CELKEM Z PROSTŘEDKŮ FONDU</t>
  </si>
  <si>
    <t>AKCE SPOLUFINANCOVANÉ Z EVROPSKÝCH FINANČNÍCH ZDROJŮ</t>
  </si>
  <si>
    <t>AKCE REPRODUKCE MAJETKU KRAJE</t>
  </si>
  <si>
    <t>Kromě zdrojů fondu budou na financování akce využity vlastí zdroje kraje.</t>
  </si>
  <si>
    <t>Kromě zdrojů fondu budou na finacoání akce využity evropské finanční zdroje a vlastní zdroje kraje.</t>
  </si>
  <si>
    <t>Pozn. V tabulce je počítáno pouze s očekávaným stavem prostředků fondu k datu 31. 12. 2018.</t>
  </si>
  <si>
    <t>Zateplení a stavební úpravy správní budovy, pavilonu E a F Domova Březiny</t>
  </si>
  <si>
    <t>Přehled investičních akcí navržených k financování z prostředků FONDU PRO FINANCOVÁNÍ STRATEGICKÝCH PROJEKTŮ MORAVSKOSLEZSKÉHO KRAJE (v tis.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</si>
</sst>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b/>
      <sz val="9"/>
      <color theme="4" tint="-0.249977111117893"/>
      <name val="Tahoma"/>
      <family val="2"/>
      <charset val="238"/>
    </font>
    <font>
      <sz val="9"/>
      <color theme="4" tint="-0.249977111117893"/>
      <name val="Tahoma"/>
      <family val="2"/>
      <charset val="238"/>
    </font>
    <font>
      <sz val="9"/>
      <name val="Tahoma"/>
      <family val="2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  <font>
      <sz val="10"/>
      <name val="Arial CE"/>
      <charset val="238"/>
    </font>
    <font>
      <sz val="8"/>
      <color theme="4" tint="-0.249977111117893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8" fillId="0" borderId="0"/>
    <xf numFmtId="0" fontId="1" fillId="0" borderId="0"/>
    <xf numFmtId="0" fontId="1" fillId="0" borderId="0"/>
  </cellStyleXfs>
  <cellXfs count="61">
    <xf numFmtId="0" fontId="0" fillId="0" borderId="0" xfId="0"/>
    <xf numFmtId="0" fontId="3" fillId="0" borderId="0" xfId="1" applyFont="1" applyAlignment="1">
      <alignment horizontal="center" vertical="center" wrapText="1"/>
    </xf>
    <xf numFmtId="3" fontId="3" fillId="0" borderId="0" xfId="1" applyNumberFormat="1" applyFont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Fill="1" applyAlignment="1">
      <alignment vertical="center"/>
    </xf>
    <xf numFmtId="3" fontId="7" fillId="0" borderId="12" xfId="1" applyNumberFormat="1" applyFont="1" applyFill="1" applyBorder="1" applyAlignment="1">
      <alignment horizontal="justify" vertical="center" wrapText="1"/>
    </xf>
    <xf numFmtId="0" fontId="4" fillId="0" borderId="0" xfId="1" applyFont="1" applyFill="1" applyAlignment="1">
      <alignment vertical="center"/>
    </xf>
    <xf numFmtId="0" fontId="6" fillId="2" borderId="15" xfId="1" applyFont="1" applyFill="1" applyBorder="1" applyAlignment="1">
      <alignment vertical="center"/>
    </xf>
    <xf numFmtId="3" fontId="7" fillId="0" borderId="16" xfId="1" applyNumberFormat="1" applyFont="1" applyFill="1" applyBorder="1" applyAlignment="1">
      <alignment horizontal="right" vertical="center"/>
    </xf>
    <xf numFmtId="3" fontId="7" fillId="0" borderId="18" xfId="1" applyNumberFormat="1" applyFont="1" applyFill="1" applyBorder="1" applyAlignment="1">
      <alignment horizontal="justify" vertical="center" wrapText="1"/>
    </xf>
    <xf numFmtId="0" fontId="9" fillId="0" borderId="0" xfId="1" applyFont="1" applyFill="1" applyBorder="1" applyAlignment="1">
      <alignment vertical="center"/>
    </xf>
    <xf numFmtId="0" fontId="6" fillId="2" borderId="8" xfId="1" applyFont="1" applyFill="1" applyBorder="1" applyAlignment="1">
      <alignment vertical="center"/>
    </xf>
    <xf numFmtId="3" fontId="7" fillId="0" borderId="27" xfId="2" applyNumberFormat="1" applyFont="1" applyFill="1" applyBorder="1" applyAlignment="1">
      <alignment vertical="center"/>
    </xf>
    <xf numFmtId="4" fontId="6" fillId="0" borderId="28" xfId="3" applyNumberFormat="1" applyFont="1" applyFill="1" applyBorder="1" applyAlignment="1">
      <alignment horizontal="center" vertical="center" wrapText="1"/>
    </xf>
    <xf numFmtId="3" fontId="7" fillId="0" borderId="6" xfId="2" applyNumberFormat="1" applyFont="1" applyFill="1" applyBorder="1" applyAlignment="1">
      <alignment vertical="center"/>
    </xf>
    <xf numFmtId="3" fontId="7" fillId="2" borderId="7" xfId="2" applyNumberFormat="1" applyFont="1" applyFill="1" applyBorder="1" applyAlignment="1">
      <alignment vertical="center"/>
    </xf>
    <xf numFmtId="3" fontId="6" fillId="2" borderId="2" xfId="1" applyNumberFormat="1" applyFont="1" applyFill="1" applyBorder="1" applyAlignment="1">
      <alignment vertical="center"/>
    </xf>
    <xf numFmtId="3" fontId="6" fillId="2" borderId="3" xfId="1" applyNumberFormat="1" applyFont="1" applyFill="1" applyBorder="1" applyAlignment="1">
      <alignment vertical="center"/>
    </xf>
    <xf numFmtId="3" fontId="6" fillId="2" borderId="1" xfId="1" applyNumberFormat="1" applyFont="1" applyFill="1" applyBorder="1" applyAlignment="1">
      <alignment horizontal="center" vertical="center" wrapText="1"/>
    </xf>
    <xf numFmtId="3" fontId="7" fillId="0" borderId="30" xfId="2" applyNumberFormat="1" applyFont="1" applyFill="1" applyBorder="1" applyAlignment="1">
      <alignment vertical="center"/>
    </xf>
    <xf numFmtId="3" fontId="7" fillId="0" borderId="17" xfId="2" applyNumberFormat="1" applyFont="1" applyFill="1" applyBorder="1" applyAlignment="1">
      <alignment vertical="center"/>
    </xf>
    <xf numFmtId="3" fontId="7" fillId="2" borderId="31" xfId="2" applyNumberFormat="1" applyFont="1" applyFill="1" applyBorder="1" applyAlignment="1">
      <alignment vertical="center"/>
    </xf>
    <xf numFmtId="3" fontId="7" fillId="2" borderId="32" xfId="2" applyNumberFormat="1" applyFont="1" applyFill="1" applyBorder="1" applyAlignment="1">
      <alignment vertical="center"/>
    </xf>
    <xf numFmtId="3" fontId="7" fillId="2" borderId="33" xfId="2" applyNumberFormat="1" applyFont="1" applyFill="1" applyBorder="1" applyAlignment="1">
      <alignment vertical="center"/>
    </xf>
    <xf numFmtId="3" fontId="6" fillId="2" borderId="34" xfId="1" applyNumberFormat="1" applyFont="1" applyFill="1" applyBorder="1" applyAlignment="1">
      <alignment vertical="center"/>
    </xf>
    <xf numFmtId="0" fontId="7" fillId="0" borderId="17" xfId="1" applyFont="1" applyFill="1" applyBorder="1" applyAlignment="1">
      <alignment horizontal="left" vertical="center" wrapText="1"/>
    </xf>
    <xf numFmtId="0" fontId="7" fillId="0" borderId="6" xfId="1" applyFont="1" applyFill="1" applyBorder="1" applyAlignment="1">
      <alignment horizontal="left" vertical="center" wrapText="1"/>
    </xf>
    <xf numFmtId="3" fontId="6" fillId="2" borderId="13" xfId="1" applyNumberFormat="1" applyFont="1" applyFill="1" applyBorder="1" applyAlignment="1">
      <alignment vertical="center"/>
    </xf>
    <xf numFmtId="0" fontId="7" fillId="0" borderId="14" xfId="1" applyFont="1" applyFill="1" applyBorder="1" applyAlignment="1">
      <alignment horizontal="left" vertical="center" wrapText="1"/>
    </xf>
    <xf numFmtId="3" fontId="6" fillId="2" borderId="35" xfId="1" applyNumberFormat="1" applyFont="1" applyFill="1" applyBorder="1" applyAlignment="1">
      <alignment vertical="center"/>
    </xf>
    <xf numFmtId="3" fontId="6" fillId="2" borderId="22" xfId="1" applyNumberFormat="1" applyFont="1" applyFill="1" applyBorder="1" applyAlignment="1">
      <alignment vertical="center"/>
    </xf>
    <xf numFmtId="3" fontId="6" fillId="2" borderId="29" xfId="1" applyNumberFormat="1" applyFont="1" applyFill="1" applyBorder="1" applyAlignment="1">
      <alignment vertical="center"/>
    </xf>
    <xf numFmtId="3" fontId="6" fillId="0" borderId="2" xfId="1" applyNumberFormat="1" applyFont="1" applyFill="1" applyBorder="1" applyAlignment="1">
      <alignment vertical="center"/>
    </xf>
    <xf numFmtId="3" fontId="6" fillId="0" borderId="35" xfId="1" applyNumberFormat="1" applyFont="1" applyFill="1" applyBorder="1" applyAlignment="1">
      <alignment vertical="center"/>
    </xf>
    <xf numFmtId="0" fontId="6" fillId="2" borderId="20" xfId="1" applyFont="1" applyFill="1" applyBorder="1" applyAlignment="1">
      <alignment vertical="center"/>
    </xf>
    <xf numFmtId="0" fontId="6" fillId="2" borderId="21" xfId="1" applyFont="1" applyFill="1" applyBorder="1" applyAlignment="1">
      <alignment vertical="center"/>
    </xf>
    <xf numFmtId="3" fontId="6" fillId="2" borderId="26" xfId="1" applyNumberFormat="1" applyFont="1" applyFill="1" applyBorder="1" applyAlignment="1">
      <alignment vertical="center"/>
    </xf>
    <xf numFmtId="0" fontId="6" fillId="2" borderId="20" xfId="1" applyFont="1" applyFill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9" xfId="0" applyBorder="1" applyAlignment="1">
      <alignment vertical="center"/>
    </xf>
    <xf numFmtId="0" fontId="4" fillId="0" borderId="9" xfId="1" applyFont="1" applyFill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4" fontId="6" fillId="0" borderId="11" xfId="3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6" fillId="0" borderId="24" xfId="3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6" fillId="0" borderId="20" xfId="1" applyFont="1" applyFill="1" applyBorder="1" applyAlignment="1">
      <alignment horizontal="left" vertical="center" wrapText="1"/>
    </xf>
    <xf numFmtId="0" fontId="6" fillId="0" borderId="19" xfId="1" applyFont="1" applyFill="1" applyBorder="1" applyAlignment="1">
      <alignment horizontal="left" vertical="center" wrapText="1"/>
    </xf>
    <xf numFmtId="0" fontId="0" fillId="0" borderId="2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8" xfId="0" applyBorder="1" applyAlignment="1">
      <alignment vertical="center"/>
    </xf>
    <xf numFmtId="0" fontId="6" fillId="2" borderId="9" xfId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" fontId="6" fillId="0" borderId="10" xfId="3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" fontId="6" fillId="2" borderId="20" xfId="1" applyNumberFormat="1" applyFont="1" applyFill="1" applyBorder="1" applyAlignment="1">
      <alignment horizontal="center" vertical="center" wrapText="1"/>
    </xf>
    <xf numFmtId="1" fontId="0" fillId="0" borderId="29" xfId="0" applyNumberFormat="1" applyBorder="1" applyAlignment="1">
      <alignment horizontal="center" vertical="center" wrapText="1"/>
    </xf>
  </cellXfs>
  <cellStyles count="5">
    <cellStyle name="Normální" xfId="0" builtinId="0"/>
    <cellStyle name="Normální 2" xfId="3"/>
    <cellStyle name="Normální 3" xfId="1"/>
    <cellStyle name="Normální 4" xfId="4"/>
    <cellStyle name="normální_Lis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1"/>
  <sheetViews>
    <sheetView tabSelected="1" zoomScaleNormal="100" zoomScaleSheetLayoutView="100" workbookViewId="0">
      <selection activeCell="A2" sqref="A2:A3"/>
    </sheetView>
  </sheetViews>
  <sheetFormatPr defaultRowHeight="11.25" x14ac:dyDescent="0.25"/>
  <cols>
    <col min="1" max="1" width="33.42578125" style="3" customWidth="1"/>
    <col min="2" max="3" width="11.5703125" style="3" customWidth="1"/>
    <col min="4" max="11" width="12.7109375" style="3" customWidth="1"/>
    <col min="12" max="12" width="36.5703125" style="3" customWidth="1"/>
    <col min="13" max="16384" width="9.140625" style="3"/>
  </cols>
  <sheetData>
    <row r="1" spans="1:22" ht="52.5" customHeight="1" thickBot="1" x14ac:dyDescent="0.3">
      <c r="A1" s="46" t="s">
        <v>23</v>
      </c>
      <c r="B1" s="46"/>
      <c r="C1" s="46"/>
      <c r="D1" s="46"/>
      <c r="E1" s="47"/>
      <c r="F1" s="47"/>
      <c r="G1" s="47"/>
      <c r="H1" s="47"/>
      <c r="I1" s="47"/>
      <c r="J1" s="47"/>
      <c r="K1" s="47"/>
      <c r="L1" s="47"/>
      <c r="M1" s="1"/>
      <c r="N1" s="1"/>
      <c r="O1" s="1"/>
      <c r="P1" s="2"/>
      <c r="Q1" s="2"/>
      <c r="R1" s="2"/>
      <c r="S1" s="2"/>
      <c r="T1" s="2"/>
      <c r="U1" s="2"/>
      <c r="V1" s="1"/>
    </row>
    <row r="2" spans="1:22" ht="15.75" thickBot="1" x14ac:dyDescent="0.3">
      <c r="A2" s="55" t="s">
        <v>0</v>
      </c>
      <c r="B2" s="57" t="s">
        <v>13</v>
      </c>
      <c r="C2" s="59">
        <v>2019</v>
      </c>
      <c r="D2" s="60"/>
      <c r="E2" s="59">
        <v>2020</v>
      </c>
      <c r="F2" s="60"/>
      <c r="G2" s="59">
        <v>2021</v>
      </c>
      <c r="H2" s="60"/>
      <c r="I2" s="59">
        <v>2022</v>
      </c>
      <c r="J2" s="60"/>
      <c r="K2" s="48" t="s">
        <v>16</v>
      </c>
      <c r="L2" s="44" t="s">
        <v>1</v>
      </c>
    </row>
    <row r="3" spans="1:22" ht="48.75" customHeight="1" thickBot="1" x14ac:dyDescent="0.3">
      <c r="A3" s="56"/>
      <c r="B3" s="58"/>
      <c r="C3" s="14" t="s">
        <v>14</v>
      </c>
      <c r="D3" s="19" t="s">
        <v>15</v>
      </c>
      <c r="E3" s="14" t="s">
        <v>14</v>
      </c>
      <c r="F3" s="19" t="s">
        <v>15</v>
      </c>
      <c r="G3" s="14" t="s">
        <v>14</v>
      </c>
      <c r="H3" s="19" t="s">
        <v>15</v>
      </c>
      <c r="I3" s="14" t="s">
        <v>14</v>
      </c>
      <c r="J3" s="19" t="s">
        <v>15</v>
      </c>
      <c r="K3" s="49"/>
      <c r="L3" s="45"/>
    </row>
    <row r="4" spans="1:22" s="5" customFormat="1" ht="15.75" thickBot="1" x14ac:dyDescent="0.3">
      <c r="A4" s="38" t="s">
        <v>18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40"/>
    </row>
    <row r="5" spans="1:22" s="5" customFormat="1" ht="15.75" thickBot="1" x14ac:dyDescent="0.3">
      <c r="A5" s="50" t="s">
        <v>2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40"/>
    </row>
    <row r="6" spans="1:22" ht="42" x14ac:dyDescent="0.25">
      <c r="A6" s="26" t="s">
        <v>3</v>
      </c>
      <c r="B6" s="20">
        <v>400000</v>
      </c>
      <c r="C6" s="21">
        <v>29506</v>
      </c>
      <c r="D6" s="22">
        <v>29506</v>
      </c>
      <c r="E6" s="21">
        <v>30000</v>
      </c>
      <c r="F6" s="22">
        <v>30000</v>
      </c>
      <c r="G6" s="21">
        <v>230000</v>
      </c>
      <c r="H6" s="22">
        <v>230000</v>
      </c>
      <c r="I6" s="21">
        <v>108970</v>
      </c>
      <c r="J6" s="22">
        <f>73086-13+1000</f>
        <v>74073</v>
      </c>
      <c r="K6" s="23">
        <f>D6+F6+H6+J6</f>
        <v>363579</v>
      </c>
      <c r="L6" s="10" t="s">
        <v>4</v>
      </c>
    </row>
    <row r="7" spans="1:22" s="4" customFormat="1" ht="42" x14ac:dyDescent="0.25">
      <c r="A7" s="27" t="s">
        <v>5</v>
      </c>
      <c r="B7" s="13">
        <v>150000</v>
      </c>
      <c r="C7" s="15">
        <v>10030</v>
      </c>
      <c r="D7" s="16">
        <v>10030</v>
      </c>
      <c r="E7" s="15">
        <v>50000</v>
      </c>
      <c r="F7" s="16">
        <v>50000</v>
      </c>
      <c r="G7" s="15">
        <v>50000</v>
      </c>
      <c r="H7" s="16">
        <v>50000</v>
      </c>
      <c r="I7" s="15">
        <v>33190</v>
      </c>
      <c r="J7" s="16">
        <v>0</v>
      </c>
      <c r="K7" s="24">
        <f>D7+F7+H7+J7</f>
        <v>110030</v>
      </c>
      <c r="L7" s="6" t="s">
        <v>6</v>
      </c>
    </row>
    <row r="8" spans="1:22" s="5" customFormat="1" ht="12" thickBot="1" x14ac:dyDescent="0.3">
      <c r="A8" s="8" t="s">
        <v>7</v>
      </c>
      <c r="B8" s="12"/>
      <c r="C8" s="17">
        <f>SUM(C6:C7)</f>
        <v>39536</v>
      </c>
      <c r="D8" s="18">
        <f>SUM(D6:D7)</f>
        <v>39536</v>
      </c>
      <c r="E8" s="33">
        <f t="shared" ref="E8:J8" si="0">SUM(E6:E7)</f>
        <v>80000</v>
      </c>
      <c r="F8" s="18">
        <f t="shared" si="0"/>
        <v>80000</v>
      </c>
      <c r="G8" s="33">
        <f t="shared" si="0"/>
        <v>280000</v>
      </c>
      <c r="H8" s="18">
        <f t="shared" si="0"/>
        <v>280000</v>
      </c>
      <c r="I8" s="33">
        <f t="shared" si="0"/>
        <v>142160</v>
      </c>
      <c r="J8" s="18">
        <f t="shared" si="0"/>
        <v>74073</v>
      </c>
      <c r="K8" s="25">
        <f>SUM(K6:K7)</f>
        <v>473609</v>
      </c>
      <c r="L8" s="28"/>
    </row>
    <row r="9" spans="1:22" s="5" customFormat="1" ht="15.75" thickBot="1" x14ac:dyDescent="0.3">
      <c r="A9" s="51" t="s">
        <v>8</v>
      </c>
      <c r="B9" s="52"/>
      <c r="C9" s="52"/>
      <c r="D9" s="52"/>
      <c r="E9" s="52"/>
      <c r="F9" s="52"/>
      <c r="G9" s="52"/>
      <c r="H9" s="52"/>
      <c r="I9" s="52"/>
      <c r="J9" s="52"/>
      <c r="K9" s="53"/>
      <c r="L9" s="54"/>
    </row>
    <row r="10" spans="1:22" s="7" customFormat="1" ht="33.75" customHeight="1" x14ac:dyDescent="0.25">
      <c r="A10" s="29" t="s">
        <v>9</v>
      </c>
      <c r="B10" s="9">
        <v>250000</v>
      </c>
      <c r="C10" s="15">
        <v>12060</v>
      </c>
      <c r="D10" s="16">
        <v>12060</v>
      </c>
      <c r="E10" s="15">
        <v>209000</v>
      </c>
      <c r="F10" s="16">
        <f>99506+23391+13</f>
        <v>122910</v>
      </c>
      <c r="G10" s="15">
        <v>28700</v>
      </c>
      <c r="H10" s="16">
        <v>0</v>
      </c>
      <c r="I10" s="15">
        <v>0</v>
      </c>
      <c r="J10" s="16">
        <v>0</v>
      </c>
      <c r="K10" s="23">
        <f t="shared" ref="K10:K16" si="1">D10+F10+H10+J10</f>
        <v>134970</v>
      </c>
      <c r="L10" s="6" t="s">
        <v>19</v>
      </c>
    </row>
    <row r="11" spans="1:22" s="5" customFormat="1" ht="12" thickBot="1" x14ac:dyDescent="0.3">
      <c r="A11" s="8" t="s">
        <v>10</v>
      </c>
      <c r="B11" s="12"/>
      <c r="C11" s="17">
        <f t="shared" ref="C11:K11" si="2">SUM(C10)</f>
        <v>12060</v>
      </c>
      <c r="D11" s="17">
        <f t="shared" si="2"/>
        <v>12060</v>
      </c>
      <c r="E11" s="33">
        <f t="shared" si="2"/>
        <v>209000</v>
      </c>
      <c r="F11" s="18">
        <f t="shared" si="2"/>
        <v>122910</v>
      </c>
      <c r="G11" s="33">
        <f t="shared" si="2"/>
        <v>28700</v>
      </c>
      <c r="H11" s="18">
        <f t="shared" si="2"/>
        <v>0</v>
      </c>
      <c r="I11" s="33">
        <f t="shared" si="2"/>
        <v>0</v>
      </c>
      <c r="J11" s="18">
        <f t="shared" si="2"/>
        <v>0</v>
      </c>
      <c r="K11" s="25">
        <f t="shared" si="2"/>
        <v>134970</v>
      </c>
      <c r="L11" s="28"/>
    </row>
    <row r="12" spans="1:22" s="7" customFormat="1" ht="9" customHeight="1" thickBot="1" x14ac:dyDescent="0.3">
      <c r="A12" s="41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3"/>
    </row>
    <row r="13" spans="1:22" s="5" customFormat="1" ht="15.75" thickBot="1" x14ac:dyDescent="0.3">
      <c r="A13" s="38" t="s">
        <v>17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40"/>
    </row>
    <row r="14" spans="1:22" s="5" customFormat="1" ht="15" x14ac:dyDescent="0.25">
      <c r="A14" s="51" t="s">
        <v>8</v>
      </c>
      <c r="B14" s="52"/>
      <c r="C14" s="52"/>
      <c r="D14" s="52"/>
      <c r="E14" s="52"/>
      <c r="F14" s="52"/>
      <c r="G14" s="52"/>
      <c r="H14" s="52"/>
      <c r="I14" s="52"/>
      <c r="J14" s="52"/>
      <c r="K14" s="53"/>
      <c r="L14" s="54"/>
    </row>
    <row r="15" spans="1:22" s="7" customFormat="1" ht="24.75" customHeight="1" x14ac:dyDescent="0.25">
      <c r="A15" s="29" t="s">
        <v>12</v>
      </c>
      <c r="B15" s="9">
        <v>210000.08000000002</v>
      </c>
      <c r="C15" s="15">
        <v>30284</v>
      </c>
      <c r="D15" s="16">
        <v>21584</v>
      </c>
      <c r="E15" s="15">
        <v>70000</v>
      </c>
      <c r="F15" s="16">
        <v>0</v>
      </c>
      <c r="G15" s="15">
        <v>106780</v>
      </c>
      <c r="H15" s="16">
        <v>0</v>
      </c>
      <c r="I15" s="15">
        <v>0</v>
      </c>
      <c r="J15" s="16">
        <v>0</v>
      </c>
      <c r="K15" s="24">
        <f t="shared" si="1"/>
        <v>21584</v>
      </c>
      <c r="L15" s="6" t="s">
        <v>20</v>
      </c>
    </row>
    <row r="16" spans="1:22" s="7" customFormat="1" ht="28.5" customHeight="1" x14ac:dyDescent="0.25">
      <c r="A16" s="29" t="s">
        <v>22</v>
      </c>
      <c r="B16" s="9">
        <v>51951</v>
      </c>
      <c r="C16" s="15">
        <v>10000</v>
      </c>
      <c r="D16" s="16">
        <v>6850</v>
      </c>
      <c r="E16" s="15">
        <v>29000</v>
      </c>
      <c r="F16" s="16">
        <v>0</v>
      </c>
      <c r="G16" s="15">
        <v>12000</v>
      </c>
      <c r="H16" s="16">
        <v>0</v>
      </c>
      <c r="I16" s="15">
        <v>0</v>
      </c>
      <c r="J16" s="16">
        <v>0</v>
      </c>
      <c r="K16" s="24">
        <f t="shared" si="1"/>
        <v>6850</v>
      </c>
      <c r="L16" s="6" t="s">
        <v>20</v>
      </c>
    </row>
    <row r="17" spans="1:12" s="5" customFormat="1" ht="12" thickBot="1" x14ac:dyDescent="0.3">
      <c r="A17" s="8" t="s">
        <v>10</v>
      </c>
      <c r="B17" s="12"/>
      <c r="C17" s="17">
        <f>SUM(C15:C16)</f>
        <v>40284</v>
      </c>
      <c r="D17" s="17">
        <f t="shared" ref="D17:K17" si="3">SUM(D15:D16)</f>
        <v>28434</v>
      </c>
      <c r="E17" s="33">
        <f t="shared" si="3"/>
        <v>99000</v>
      </c>
      <c r="F17" s="18">
        <f t="shared" si="3"/>
        <v>0</v>
      </c>
      <c r="G17" s="33">
        <f t="shared" si="3"/>
        <v>118780</v>
      </c>
      <c r="H17" s="18">
        <f t="shared" si="3"/>
        <v>0</v>
      </c>
      <c r="I17" s="33">
        <f t="shared" si="3"/>
        <v>0</v>
      </c>
      <c r="J17" s="18">
        <f t="shared" si="3"/>
        <v>0</v>
      </c>
      <c r="K17" s="25">
        <f t="shared" si="3"/>
        <v>28434</v>
      </c>
      <c r="L17" s="28"/>
    </row>
    <row r="18" spans="1:12" s="7" customFormat="1" ht="9" customHeight="1" thickBot="1" x14ac:dyDescent="0.3">
      <c r="A18" s="41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3"/>
    </row>
    <row r="19" spans="1:12" s="5" customFormat="1" ht="18" customHeight="1" thickBot="1" x14ac:dyDescent="0.3">
      <c r="A19" s="35" t="s">
        <v>11</v>
      </c>
      <c r="B19" s="36"/>
      <c r="C19" s="30">
        <f>C8+C11+C17</f>
        <v>91880</v>
      </c>
      <c r="D19" s="30">
        <f t="shared" ref="D19:K19" si="4">D8+D11+D17</f>
        <v>80030</v>
      </c>
      <c r="E19" s="34">
        <f t="shared" si="4"/>
        <v>388000</v>
      </c>
      <c r="F19" s="31">
        <f t="shared" si="4"/>
        <v>202910</v>
      </c>
      <c r="G19" s="34">
        <f t="shared" si="4"/>
        <v>427480</v>
      </c>
      <c r="H19" s="31">
        <f t="shared" si="4"/>
        <v>280000</v>
      </c>
      <c r="I19" s="34">
        <f t="shared" si="4"/>
        <v>142160</v>
      </c>
      <c r="J19" s="31">
        <f t="shared" si="4"/>
        <v>74073</v>
      </c>
      <c r="K19" s="37">
        <f t="shared" si="4"/>
        <v>637013</v>
      </c>
      <c r="L19" s="32"/>
    </row>
    <row r="20" spans="1:12" s="7" customFormat="1" ht="18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</row>
    <row r="21" spans="1:12" x14ac:dyDescent="0.25">
      <c r="A21" s="4" t="s">
        <v>21</v>
      </c>
    </row>
  </sheetData>
  <mergeCells count="16">
    <mergeCell ref="A13:L13"/>
    <mergeCell ref="A18:L18"/>
    <mergeCell ref="L2:L3"/>
    <mergeCell ref="A1:L1"/>
    <mergeCell ref="K2:K3"/>
    <mergeCell ref="A5:L5"/>
    <mergeCell ref="A9:L9"/>
    <mergeCell ref="A2:A3"/>
    <mergeCell ref="B2:B3"/>
    <mergeCell ref="C2:D2"/>
    <mergeCell ref="E2:F2"/>
    <mergeCell ref="G2:H2"/>
    <mergeCell ref="I2:J2"/>
    <mergeCell ref="A14:L14"/>
    <mergeCell ref="A12:L12"/>
    <mergeCell ref="A4:L4"/>
  </mergeCells>
  <printOptions horizontalCentered="1"/>
  <pageMargins left="0.39370078740157483" right="0.39370078740157483" top="0.78740157480314965" bottom="0.39370078740157483" header="0.31496062992125984" footer="0.11811023622047245"/>
  <pageSetup paperSize="9" scale="71" firstPageNumber="8" fitToHeight="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akce finanocvané z FFSP</vt:lpstr>
      <vt:lpstr>'akce finanocvané z FFSP'!Názvy_tisku</vt:lpstr>
      <vt:lpstr>'akce finanocvané z FFSP'!Oblast_tisku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Neděla Pavel</dc:creator>
  <cp:lastModifiedBy>Neděla Pavel</cp:lastModifiedBy>
  <cp:lastPrinted>2018-11-15T11:28:26Z</cp:lastPrinted>
  <dcterms:created xsi:type="dcterms:W3CDTF">2018-11-06T14:12:55Z</dcterms:created>
  <dcterms:modified xsi:type="dcterms:W3CDTF">2018-11-28T07:45:29Z</dcterms:modified>
</cp:coreProperties>
</file>