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ORJ 8\Informace o čerpání - materiály\ZK 2018-12-13 (RK 2018-11-27) Informace o úpravách rozpočtu a hospodaření 2018\RK 2018-11-27\"/>
    </mc:Choice>
  </mc:AlternateContent>
  <bookViews>
    <workbookView xWindow="150" yWindow="-300" windowWidth="18150" windowHeight="8460" tabRatio="713"/>
  </bookViews>
  <sheets>
    <sheet name="Příjmy" sheetId="17" r:id="rId1"/>
    <sheet name="Výdaje" sheetId="13" r:id="rId2"/>
    <sheet name="Paragraf" sheetId="18" state="hidden" r:id="rId3"/>
    <sheet name="Položky" sheetId="19" state="hidden" r:id="rId4"/>
  </sheets>
  <definedNames>
    <definedName name="_xlnm.Print_Titles" localSheetId="0">Příjmy!$4:$5</definedName>
    <definedName name="_xlnm.Print_Titles" localSheetId="1">Výdaje!$5:$5</definedName>
    <definedName name="_xlnm.Print_Area" localSheetId="0">Příjmy!$A:$G</definedName>
    <definedName name="_xlnm.Print_Area" localSheetId="1">Výdaje!$A:$G</definedName>
  </definedNames>
  <calcPr calcId="152511"/>
</workbook>
</file>

<file path=xl/calcChain.xml><?xml version="1.0" encoding="utf-8"?>
<calcChain xmlns="http://schemas.openxmlformats.org/spreadsheetml/2006/main">
  <c r="G290" i="13" l="1"/>
  <c r="G288" i="13"/>
  <c r="G279" i="13"/>
  <c r="G271" i="13"/>
  <c r="G263" i="13"/>
  <c r="G245" i="13"/>
  <c r="G209" i="13"/>
  <c r="G190" i="13"/>
  <c r="G136" i="13"/>
  <c r="G124" i="13"/>
  <c r="G95" i="13"/>
  <c r="G28" i="13"/>
  <c r="G14" i="17"/>
  <c r="G18" i="17"/>
  <c r="G21" i="17"/>
  <c r="G26" i="17"/>
  <c r="G31" i="17"/>
  <c r="G36" i="17"/>
  <c r="G40" i="17"/>
  <c r="G51" i="17"/>
  <c r="G56" i="17"/>
  <c r="G74" i="17"/>
  <c r="G92" i="17"/>
  <c r="G104" i="17"/>
  <c r="G107" i="17"/>
  <c r="G111" i="17"/>
  <c r="G130" i="17"/>
  <c r="G133" i="17"/>
  <c r="G136" i="17"/>
  <c r="G140" i="17"/>
  <c r="G143" i="17"/>
  <c r="G147" i="17"/>
  <c r="G159" i="17"/>
  <c r="G163" i="17"/>
  <c r="G166" i="17"/>
  <c r="G173" i="17"/>
  <c r="G176" i="17"/>
  <c r="G182" i="17"/>
  <c r="G201" i="17"/>
  <c r="G204" i="17"/>
  <c r="G203" i="17"/>
  <c r="F192" i="17"/>
  <c r="G192" i="17" s="1"/>
  <c r="F206" i="17"/>
  <c r="F207" i="17" s="1"/>
  <c r="G207" i="17" s="1"/>
  <c r="C59" i="17"/>
  <c r="C92" i="17"/>
  <c r="C107" i="17"/>
  <c r="C114" i="17"/>
  <c r="C196" i="17"/>
  <c r="C195" i="17"/>
  <c r="C194" i="17"/>
  <c r="C200" i="17"/>
  <c r="C199" i="17"/>
  <c r="C198" i="17"/>
  <c r="C191" i="17"/>
  <c r="C190" i="17"/>
  <c r="C189" i="17"/>
  <c r="C188" i="17"/>
  <c r="C187" i="17"/>
  <c r="C186" i="17"/>
  <c r="C185" i="17"/>
  <c r="C184" i="17"/>
  <c r="C181" i="17"/>
  <c r="C180" i="17"/>
  <c r="C179" i="17"/>
  <c r="C178" i="17"/>
  <c r="C175" i="17"/>
  <c r="C172" i="17"/>
  <c r="C171" i="17"/>
  <c r="C170" i="17"/>
  <c r="C169" i="17"/>
  <c r="C168" i="17"/>
  <c r="C165" i="17"/>
  <c r="C162" i="17"/>
  <c r="C161" i="17"/>
  <c r="C158" i="17"/>
  <c r="C157" i="17"/>
  <c r="C156" i="17"/>
  <c r="C155" i="17"/>
  <c r="C154" i="17"/>
  <c r="C153" i="17"/>
  <c r="C152" i="17"/>
  <c r="C151" i="17"/>
  <c r="C149" i="17"/>
  <c r="C142" i="17"/>
  <c r="C139" i="17"/>
  <c r="C129" i="17"/>
  <c r="C128" i="17"/>
  <c r="C127" i="17"/>
  <c r="C126" i="17"/>
  <c r="C125" i="17"/>
  <c r="C116" i="17"/>
  <c r="C113" i="17"/>
  <c r="C110" i="17"/>
  <c r="C109" i="17"/>
  <c r="C106" i="17"/>
  <c r="C103" i="17"/>
  <c r="C102" i="17"/>
  <c r="C101" i="17"/>
  <c r="C98" i="17"/>
  <c r="C95" i="17"/>
  <c r="C94" i="17"/>
  <c r="C91" i="17"/>
  <c r="C90" i="17"/>
  <c r="C89" i="17"/>
  <c r="C88" i="17"/>
  <c r="C87" i="17"/>
  <c r="C86" i="17"/>
  <c r="C85" i="17"/>
  <c r="C82" i="17"/>
  <c r="C81" i="17"/>
  <c r="C78" i="17"/>
  <c r="C77" i="17"/>
  <c r="C76" i="17"/>
  <c r="C70" i="17"/>
  <c r="C69" i="17"/>
  <c r="C66" i="17"/>
  <c r="C63" i="17"/>
  <c r="C62" i="17"/>
  <c r="C61" i="17"/>
  <c r="C58" i="17"/>
  <c r="C55" i="17"/>
  <c r="C54" i="17"/>
  <c r="C53" i="17"/>
  <c r="C50" i="17"/>
  <c r="C47" i="17"/>
  <c r="C46" i="17"/>
  <c r="C43" i="17"/>
  <c r="C42" i="17"/>
  <c r="C39" i="17"/>
  <c r="C38" i="17"/>
  <c r="C35" i="17"/>
  <c r="C34" i="17"/>
  <c r="C33" i="17"/>
  <c r="C30" i="17"/>
  <c r="C29" i="17"/>
  <c r="C28" i="17"/>
  <c r="C25" i="17"/>
  <c r="C24" i="17"/>
  <c r="C23" i="17"/>
  <c r="C20" i="17"/>
  <c r="C17" i="17"/>
  <c r="C16" i="17"/>
  <c r="C13" i="17"/>
  <c r="C12" i="17"/>
  <c r="C11" i="17"/>
  <c r="C10" i="17"/>
  <c r="C9" i="17"/>
  <c r="C8" i="17"/>
  <c r="C7" i="17"/>
  <c r="C6" i="17"/>
  <c r="C270" i="13"/>
  <c r="C269" i="13"/>
  <c r="C268" i="13"/>
  <c r="C267" i="13"/>
  <c r="C266" i="13"/>
  <c r="C265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08" i="13"/>
  <c r="C207" i="13"/>
  <c r="C206" i="13"/>
  <c r="C205" i="13"/>
  <c r="C204" i="13"/>
  <c r="C203" i="13"/>
  <c r="C202" i="13"/>
  <c r="C201" i="13"/>
  <c r="C135" i="13"/>
  <c r="C134" i="13"/>
  <c r="C133" i="13"/>
  <c r="C132" i="13"/>
  <c r="C131" i="13"/>
  <c r="C130" i="13"/>
  <c r="C129" i="13"/>
  <c r="C128" i="13"/>
  <c r="C127" i="13"/>
  <c r="C126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9" i="13"/>
  <c r="C8" i="13"/>
  <c r="C7" i="13"/>
  <c r="C6" i="13"/>
  <c r="G294" i="13"/>
  <c r="G293" i="13"/>
  <c r="F296" i="13"/>
  <c r="F297" i="13" s="1"/>
  <c r="G297" i="13" s="1"/>
  <c r="F179" i="13"/>
  <c r="G179" i="13" s="1"/>
  <c r="F157" i="13"/>
  <c r="G157" i="13" s="1"/>
  <c r="G10" i="13"/>
  <c r="G206" i="17" l="1"/>
  <c r="G296" i="13"/>
</calcChain>
</file>

<file path=xl/sharedStrings.xml><?xml version="1.0" encoding="utf-8"?>
<sst xmlns="http://schemas.openxmlformats.org/spreadsheetml/2006/main" count="1288" uniqueCount="1124">
  <si>
    <t>PLNĚNÍ ROZPOČTU MORAVSKOSLEZSKÉHO KRAJE K 31. říjnu 2018</t>
  </si>
  <si>
    <t>PŘÍJMY</t>
  </si>
  <si>
    <t>v tis. Kč</t>
  </si>
  <si>
    <t>OdPa</t>
  </si>
  <si>
    <t>Položka</t>
  </si>
  <si>
    <t>Text</t>
  </si>
  <si>
    <t>Schválený rozpočet</t>
  </si>
  <si>
    <t>Upravený rozpočet</t>
  </si>
  <si>
    <t>Skutečnost</t>
  </si>
  <si>
    <t>% plnění UR</t>
  </si>
  <si>
    <t xml:space="preserve">       </t>
  </si>
  <si>
    <t>Daň z příjmů právnických osob</t>
  </si>
  <si>
    <t>Daň z příjmů právnických osob za kraje</t>
  </si>
  <si>
    <t>Daň z přidané hodnoty</t>
  </si>
  <si>
    <t>Poplatky za znečišťování ovzduší</t>
  </si>
  <si>
    <t>Správní poplatky</t>
  </si>
  <si>
    <t>Daňové příjmy</t>
  </si>
  <si>
    <t>Sankční platby přijaté od jiných subjektů</t>
  </si>
  <si>
    <t>Přijaté nekapitálové příspěvky a náhrady</t>
  </si>
  <si>
    <t>Rybářství</t>
  </si>
  <si>
    <t>Úspora energie a obnovitelné zdroje</t>
  </si>
  <si>
    <t>Příjmy z poskytování služeb a výrobků</t>
  </si>
  <si>
    <t>Cestovní ruch</t>
  </si>
  <si>
    <t>Ostatní nedaňové příjmy jinde nezařazené</t>
  </si>
  <si>
    <t>Silnice</t>
  </si>
  <si>
    <t>Ostatní záležitosti v silniční dopravě</t>
  </si>
  <si>
    <t>Letiště</t>
  </si>
  <si>
    <t>Dopravní obslužnost veřejnými službami</t>
  </si>
  <si>
    <t>Ostatní záležitosti v dopravě</t>
  </si>
  <si>
    <t>Ostatní záležitosti vodního hospodářství</t>
  </si>
  <si>
    <t>Odvody příspěvkových organizací</t>
  </si>
  <si>
    <t>Gymnázia</t>
  </si>
  <si>
    <t>Přijaté neinvestiční dary</t>
  </si>
  <si>
    <t>Ostatní odvody příspěvkových organizací</t>
  </si>
  <si>
    <t>Ostatní záležitosti vzdělávání</t>
  </si>
  <si>
    <t>Ostatní záležitosti kultury</t>
  </si>
  <si>
    <t>Ostatní tělovýchovná činnost</t>
  </si>
  <si>
    <t>Využití volného času dětí a mládeže</t>
  </si>
  <si>
    <t>Ostatní nemocnice</t>
  </si>
  <si>
    <t>Ostatní činnost ve zdravotnictví</t>
  </si>
  <si>
    <t>Ostatní příjmy z vlastní činnosti</t>
  </si>
  <si>
    <t>Příjmy z pronájmu pozemků</t>
  </si>
  <si>
    <t>Příjmy z prodeje pozemků</t>
  </si>
  <si>
    <t>Ostatní činnosti k ochraně ovzduší</t>
  </si>
  <si>
    <t>Příjmy z prodeje akcií</t>
  </si>
  <si>
    <t>Ostatní nakládání s odpady</t>
  </si>
  <si>
    <t>Ostatní správa v ochraně životního prostředí</t>
  </si>
  <si>
    <t>Ostatní přijaté vratky transferů</t>
  </si>
  <si>
    <t>Ostatní dávky sociální pomoci</t>
  </si>
  <si>
    <t>Ostatní dávky zdravotně postiženým občanům</t>
  </si>
  <si>
    <t>Sankční platby přijaté od státu, obcí a krajů</t>
  </si>
  <si>
    <t>Domovy pro seniory</t>
  </si>
  <si>
    <t>Sociálně terapeutické dílny</t>
  </si>
  <si>
    <t>Terénní programy</t>
  </si>
  <si>
    <t>Zabezpečení potřeb ozbrojených sil</t>
  </si>
  <si>
    <t>Ostatní správa v oblasti krizového řízení</t>
  </si>
  <si>
    <t>Požární ochrana - profesionální část</t>
  </si>
  <si>
    <t>Zastupitelstva krajů</t>
  </si>
  <si>
    <t>Ostatní příjmy z pronájmu majetku</t>
  </si>
  <si>
    <t>Kursové rozdíly v příjmech</t>
  </si>
  <si>
    <t>Neidentifikované příjmy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</si>
  <si>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</si>
  <si>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</si>
  <si>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</si>
  <si>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</si>
  <si>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</si>
  <si>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 minulých let</t>
  </si>
  <si>
    <t xml:space="preserve">      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</si>
  <si>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</si>
  <si>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</si>
  <si>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</si>
  <si>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</si>
  <si>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</si>
  <si>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</t>
  </si>
  <si>
    <t>Investiční přijaté transfery od obcí</t>
  </si>
  <si>
    <t>Investiční přijaté transfery</t>
  </si>
  <si>
    <t>Vlastní příjmy celkem</t>
  </si>
  <si>
    <t xml:space="preserve">Dotace celkem        </t>
  </si>
  <si>
    <t xml:space="preserve">Konsolidace příjmů   </t>
  </si>
  <si>
    <t xml:space="preserve">Příjmy celkem        </t>
  </si>
  <si>
    <t>PŘÍJMY PO KONSOLIDACI</t>
  </si>
  <si>
    <t>VÝDAJE</t>
  </si>
  <si>
    <t>Běžné výdaje</t>
  </si>
  <si>
    <t>Správa v lesním hospodářství</t>
  </si>
  <si>
    <t>Celospolečenské funkce lesů</t>
  </si>
  <si>
    <t>Ostatní záležitosti lesního hospodářství</t>
  </si>
  <si>
    <t>Skupina 1 - Zemědělství, lesní hospodářství a rybářství - celkem</t>
  </si>
  <si>
    <t>Vnitřní obchod</t>
  </si>
  <si>
    <t>Ostatní záležitosti pozemních komunikací</t>
  </si>
  <si>
    <t>Bezpečnost silničního provozu</t>
  </si>
  <si>
    <t>Železniční dráhy</t>
  </si>
  <si>
    <t>Ostatní záležitosti civilní letecké dopravy</t>
  </si>
  <si>
    <t>Skupina 2 - Průmyslová a ostatní odvětví hospodářství - celkem</t>
  </si>
  <si>
    <t>Mateřské školy</t>
  </si>
  <si>
    <t>Základní školy</t>
  </si>
  <si>
    <t>První stupeň základních škol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</si>
  <si>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</si>
  <si>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</si>
  <si>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</si>
  <si>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</si>
  <si>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</si>
  <si>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</si>
  <si>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</si>
  <si>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</si>
  <si>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</si>
  <si>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</si>
  <si>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</si>
  <si>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Mezinárodní spolupráce ve vzdělávání</t>
  </si>
  <si>
    <t>Divadelní činnost</t>
  </si>
  <si>
    <t>Hudební činnost</t>
  </si>
  <si>
    <t>Činnosti knihovnické</t>
  </si>
  <si>
    <t>Činnosti muzeí a galerií</t>
  </si>
  <si>
    <t>Vydavatelská činnost</t>
  </si>
  <si>
    <t>Zachování a obnova kulturních památek</t>
  </si>
  <si>
    <t>Rozhlas a televize</t>
  </si>
  <si>
    <t>Ostatní záležitosti sdělovacích prostředků</t>
  </si>
  <si>
    <t>Ostatní zájmová činnost a rekreace</t>
  </si>
  <si>
    <t>Odborné léčebné ústavy</t>
  </si>
  <si>
    <t>Hospice</t>
  </si>
  <si>
    <t>Lázeňské léčebny, ozdravovny, sanatoria</t>
  </si>
  <si>
    <t>Ostatní ústavní péče</t>
  </si>
  <si>
    <t>Zdravotnická záchranná služba</t>
  </si>
  <si>
    <t>Ostatní speciální zdravotnická péče</t>
  </si>
  <si>
    <t>Územní plánování</t>
  </si>
  <si>
    <t>Územní rozvoj</t>
  </si>
  <si>
    <t>Změny technologií vytápění</t>
  </si>
  <si>
    <t>Monitoring ochrany ovzduší</t>
  </si>
  <si>
    <t>Prevence vzniku odpadů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</si>
  <si>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</si>
  <si>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</si>
  <si>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</si>
  <si>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</si>
  <si>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</si>
  <si>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</si>
  <si>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</si>
  <si>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</si>
  <si>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</si>
  <si>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</si>
  <si>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</si>
  <si>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</si>
  <si>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</si>
  <si>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</si>
  <si>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</si>
  <si>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</si>
  <si>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</si>
  <si>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</si>
  <si>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Skupina 4 - Sociální věci a politika zaměstnanosti - celkem</t>
  </si>
  <si>
    <t>Ochrana obyvatelstva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</si>
  <si>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</si>
  <si>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</si>
  <si>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</si>
  <si>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</si>
  <si>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</si>
  <si>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</si>
  <si>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</si>
  <si>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</si>
  <si>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</si>
  <si>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</si>
  <si>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</si>
  <si>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</si>
  <si>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</si>
  <si>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</si>
  <si>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</si>
  <si>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</si>
  <si>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</si>
  <si>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</si>
  <si>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</si>
  <si>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</si>
  <si>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</si>
  <si>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Volba prezidenta republiky</t>
  </si>
  <si>
    <t>Neinvestiční transfery podnikatelským subjektům</t>
  </si>
  <si>
    <t>Činnost regionálních rad</t>
  </si>
  <si>
    <t>Mezinárodní spolupráce (jinde nezařazená)</t>
  </si>
  <si>
    <t>Ostatní finanční operace</t>
  </si>
  <si>
    <t>5901 - Nespecifikované rezervy</t>
  </si>
  <si>
    <t>Skupina 6 - Všeobecná veřejná správa a služby - celkem</t>
  </si>
  <si>
    <t>Převody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</si>
  <si>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</si>
  <si>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</si>
  <si>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</si>
  <si>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</si>
  <si>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Pořízení dlouhodobého nehmotného majetku</t>
  </si>
  <si>
    <t>6111 - Programové vybavení</t>
  </si>
  <si>
    <t>Pořízení dlouhodobého hmotného majetku</t>
  </si>
  <si>
    <t>6122 - Stroje, přístroje a zařízení</t>
  </si>
  <si>
    <t>6123 - Dopravní prostředky</t>
  </si>
  <si>
    <t>6125 - Výpočetní technika</t>
  </si>
  <si>
    <t>6119 - Ostatní nákupy dlouhodobého nehmotného majetku</t>
  </si>
  <si>
    <t>6121 - Budovy, haly a stavby</t>
  </si>
  <si>
    <t xml:space="preserve">Běžné výdaje celkem  </t>
  </si>
  <si>
    <t xml:space="preserve">Kapitálové výdaje    </t>
  </si>
  <si>
    <t xml:space="preserve">Konsolidace výdajů   </t>
  </si>
  <si>
    <t xml:space="preserve">Výdaje celkem        </t>
  </si>
  <si>
    <t>VÝDAJE PO KONSOLIDACI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</si>
  <si>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</si>
  <si>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</si>
  <si>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</si>
  <si>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</si>
  <si>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</si>
  <si>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</si>
  <si>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</si>
  <si>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</si>
  <si>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</si>
  <si>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</si>
  <si>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</si>
  <si>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</si>
  <si>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</si>
  <si>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</si>
  <si>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</si>
  <si>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</si>
  <si>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</si>
  <si>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</si>
  <si>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</si>
  <si>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</si>
  <si>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</si>
  <si>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</si>
  <si>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</si>
  <si>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</si>
  <si>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</si>
  <si>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</si>
  <si>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</si>
  <si>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</si>
  <si>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</si>
  <si>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</si>
  <si>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</si>
  <si>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</si>
  <si>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</si>
  <si>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</si>
  <si>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</si>
  <si>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</si>
  <si>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</si>
  <si>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</si>
  <si>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</si>
  <si>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</si>
  <si>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</si>
  <si>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</si>
  <si>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</si>
  <si>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</si>
  <si>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</si>
  <si>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</si>
  <si>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</si>
  <si>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</si>
  <si>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</si>
  <si>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</si>
  <si>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</si>
  <si>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</si>
  <si>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</si>
  <si>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</si>
  <si>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</si>
  <si>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</si>
  <si>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</si>
  <si>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</si>
  <si>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</si>
  <si>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</si>
  <si>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</si>
  <si>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</si>
  <si>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</si>
  <si>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</si>
  <si>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</si>
  <si>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</si>
  <si>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</si>
  <si>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</si>
  <si>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</si>
  <si>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</si>
  <si>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</si>
  <si>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</si>
  <si>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</si>
  <si>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</si>
  <si>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</si>
  <si>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</si>
  <si>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</si>
  <si>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</si>
  <si>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</si>
  <si>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</si>
  <si>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</si>
  <si>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</si>
  <si>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</si>
  <si>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</si>
  <si>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</si>
  <si>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</si>
  <si>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</si>
  <si>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</si>
  <si>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</si>
  <si>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Ostatní správa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</si>
  <si>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</si>
  <si>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</si>
  <si>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</si>
  <si>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</si>
  <si>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</si>
  <si>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</si>
  <si>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</si>
  <si>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</si>
  <si>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</si>
  <si>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</si>
  <si>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</si>
  <si>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</si>
  <si>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</si>
  <si>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</si>
  <si>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</si>
  <si>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</si>
  <si>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</si>
  <si>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</si>
  <si>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</si>
  <si>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</si>
  <si>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</si>
  <si>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</si>
  <si>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</si>
  <si>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</si>
  <si>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</si>
  <si>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</si>
  <si>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</si>
  <si>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</si>
  <si>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</si>
  <si>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</si>
  <si>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</si>
  <si>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</si>
  <si>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</si>
  <si>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</si>
  <si>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Střední školy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</si>
  <si>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</si>
  <si>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</si>
  <si>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</si>
  <si>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</si>
  <si>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</si>
  <si>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Ostatní školní stravování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</si>
  <si>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</si>
  <si>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</si>
  <si>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</si>
  <si>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</si>
  <si>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</si>
  <si>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</si>
  <si>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</si>
  <si>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</si>
  <si>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</si>
  <si>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</si>
  <si>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</si>
  <si>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</si>
  <si>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</si>
  <si>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</si>
  <si>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</si>
  <si>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</si>
  <si>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</si>
  <si>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3294</t>
  </si>
  <si>
    <t>Zařízení pro další vzdělávání pedagogických pracovníků</t>
  </si>
  <si>
    <t>Filmová tvorba, distribuce, kina a shromažďování audiovizuálních archiválií</t>
  </si>
  <si>
    <t>Výstavní činnosti v kultuře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</si>
  <si>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</si>
  <si>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</si>
  <si>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</si>
  <si>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</si>
  <si>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</si>
  <si>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</si>
  <si>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</si>
  <si>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</si>
  <si>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</si>
  <si>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</si>
  <si>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</si>
  <si>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</si>
  <si>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</si>
  <si>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</si>
  <si>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 majetku obce</t>
  </si>
  <si>
    <t>Výzkum v oblasti tělovýchovy,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</si>
  <si>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</si>
  <si>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</si>
  <si>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</si>
  <si>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</si>
  <si>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</si>
  <si>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</si>
  <si>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</si>
  <si>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</si>
  <si>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Léčebny dlouhodobě nemocných</t>
  </si>
  <si>
    <t>Vysoce specializovaná pracoviště a jednooborové zařízení lůžkové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</si>
  <si>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</si>
  <si>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</si>
  <si>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</si>
  <si>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</si>
  <si>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</si>
  <si>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</si>
  <si>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</si>
  <si>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</si>
  <si>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</si>
  <si>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</si>
  <si>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</si>
  <si>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</si>
  <si>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</si>
  <si>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</si>
  <si>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</si>
  <si>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</si>
  <si>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</si>
  <si>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</si>
  <si>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</si>
  <si>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</si>
  <si>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</si>
  <si>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</si>
  <si>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</si>
  <si>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</si>
  <si>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</si>
  <si>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</si>
  <si>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</si>
  <si>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</si>
  <si>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</si>
  <si>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</si>
  <si>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</si>
  <si>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</si>
  <si>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</si>
  <si>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</si>
  <si>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</si>
  <si>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</si>
  <si>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</si>
  <si>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</si>
  <si>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</si>
  <si>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</si>
  <si>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</si>
  <si>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</si>
  <si>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</si>
  <si>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</si>
  <si>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</si>
  <si>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</si>
  <si>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</si>
  <si>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</si>
  <si>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</si>
  <si>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</si>
  <si>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</si>
  <si>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</si>
  <si>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</si>
  <si>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</si>
  <si>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</si>
  <si>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</si>
  <si>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</si>
  <si>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</si>
  <si>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</si>
  <si>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</si>
  <si>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</si>
  <si>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</si>
  <si>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</si>
  <si>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</si>
  <si>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</si>
  <si>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</si>
  <si>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</si>
  <si>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</si>
  <si>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</si>
  <si>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</si>
  <si>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</si>
  <si>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</si>
  <si>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</si>
  <si>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</si>
  <si>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</si>
  <si>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</si>
  <si>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</si>
  <si>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</si>
  <si>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</si>
  <si>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</si>
  <si>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</si>
  <si>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</si>
  <si>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</si>
  <si>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</si>
  <si>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</si>
  <si>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</si>
  <si>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</si>
  <si>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</si>
  <si>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</si>
  <si>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</si>
  <si>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</si>
  <si>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Zvláštní sociální dávky příslušníků ozbrojených sil a bezpečnostních sborů při skončení služebního poměru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</si>
  <si>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</si>
  <si>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</si>
  <si>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</si>
  <si>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</si>
  <si>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</si>
  <si>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</si>
  <si>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</si>
  <si>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</si>
  <si>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</si>
  <si>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</si>
  <si>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</si>
  <si>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</si>
  <si>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</si>
  <si>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</si>
  <si>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</si>
  <si>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</si>
  <si>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Státní příspěvky na důchodové připojištění</t>
  </si>
  <si>
    <t>Úrokové příspěvky mladým manželstvím</t>
  </si>
  <si>
    <t>Dávky a odškodnění válečným veteránům a perzekvovaným osobám</t>
  </si>
  <si>
    <t>Zvýšení důchodů pro bezmocnost</t>
  </si>
  <si>
    <t>Příspěvek na péči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</si>
  <si>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</si>
  <si>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</si>
  <si>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</si>
  <si>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</si>
  <si>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</si>
  <si>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</si>
  <si>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</si>
  <si>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</si>
  <si>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</si>
  <si>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</si>
  <si>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zaměstnavatelům zaměstnávajícím více než  50 % občanů se změněnou pracovní schopností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</si>
  <si>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</si>
  <si>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</si>
  <si>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</si>
  <si>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</si>
  <si>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Domovy - penzióny pro matky s dětmi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</si>
  <si>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</si>
  <si>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</si>
  <si>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</si>
  <si>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</si>
  <si>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</si>
  <si>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</si>
  <si>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</si>
  <si>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</si>
  <si>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</si>
  <si>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</si>
  <si>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</si>
  <si>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</si>
  <si>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</si>
  <si>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</si>
  <si>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</si>
  <si>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</si>
  <si>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</si>
  <si>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</si>
  <si>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</si>
  <si>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</si>
  <si>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</si>
  <si>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</si>
  <si>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</si>
  <si>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</si>
  <si>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</si>
  <si>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</si>
  <si>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</si>
  <si>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</si>
  <si>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</si>
  <si>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</si>
  <si>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</si>
  <si>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</si>
  <si>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</si>
  <si>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</si>
  <si>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</si>
  <si>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</si>
  <si>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</si>
  <si>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obyvatelstva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</si>
  <si>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</si>
  <si>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</si>
  <si>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</si>
  <si>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</si>
  <si>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</si>
  <si>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</si>
  <si>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</si>
  <si>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</si>
  <si>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</si>
  <si>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</si>
  <si>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</si>
  <si>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</si>
  <si>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</si>
  <si>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</si>
  <si>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</si>
  <si>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</si>
  <si>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</si>
  <si>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</si>
  <si>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</si>
  <si>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</si>
  <si>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</si>
  <si>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</si>
  <si>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</si>
  <si>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</si>
  <si>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</si>
  <si>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</si>
  <si>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</si>
  <si>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</si>
  <si>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</si>
  <si>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</si>
  <si>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</si>
  <si>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</si>
  <si>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</si>
  <si>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</si>
  <si>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</si>
  <si>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</si>
  <si>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</si>
  <si>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</si>
  <si>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</si>
  <si>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</si>
  <si>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</si>
  <si>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</si>
  <si>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</si>
  <si>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</si>
  <si>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</si>
  <si>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</si>
  <si>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</si>
  <si>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</si>
  <si>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</si>
  <si>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</si>
  <si>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</si>
  <si>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</si>
  <si>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</si>
  <si>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</si>
  <si>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</si>
  <si>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</si>
  <si>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</si>
  <si>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</si>
  <si>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</si>
  <si>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</si>
  <si>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</si>
  <si>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</si>
  <si>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</si>
  <si>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</si>
  <si>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</si>
  <si>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</si>
  <si>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</si>
  <si>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</si>
  <si>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</si>
  <si>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</si>
  <si>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</si>
  <si>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</si>
  <si>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</si>
  <si>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</si>
  <si>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</si>
  <si>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</si>
  <si>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</si>
  <si>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</si>
  <si>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</si>
  <si>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</si>
  <si>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</si>
  <si>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POLOŽKA</t>
  </si>
  <si>
    <t>Název položky</t>
  </si>
  <si>
    <t>Nová náplň položky / změna náplně položky</t>
  </si>
  <si>
    <t>Daň z příjmů fyzických osob placená plátci</t>
  </si>
  <si>
    <t>Daň z příjmů fyzických osob placená poplatníky</t>
  </si>
  <si>
    <t>Daň z příjmů fyzických osob vybíraná srážkou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</si>
  <si>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</si>
  <si>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</si>
  <si>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</si>
  <si>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</si>
  <si>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</si>
  <si>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</si>
  <si>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</si>
  <si>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</si>
  <si>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</si>
  <si>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</si>
  <si>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</si>
  <si>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</si>
  <si>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Daň ze zemního plynu a některých dalších plynů</t>
  </si>
  <si>
    <t>Daň z pevných paliv</t>
  </si>
  <si>
    <t>Daň z elektřiny</t>
  </si>
  <si>
    <t>Odvod z elektřiny ze slunečního záření</t>
  </si>
  <si>
    <t>Daň silniční</t>
  </si>
  <si>
    <t>Poplatek za užívání dálnic a rychlostních silnic</t>
  </si>
  <si>
    <t>Poplatky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</si>
  <si>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</si>
  <si>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</si>
  <si>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</si>
  <si>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</si>
  <si>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</si>
  <si>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</si>
  <si>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</si>
  <si>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</si>
  <si>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</si>
  <si>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</si>
  <si>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</si>
  <si>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</si>
  <si>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</si>
  <si>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</si>
  <si>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</si>
  <si>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</si>
  <si>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</si>
  <si>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</si>
  <si>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</si>
  <si>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Ostatní odvody z vybraných činností a služeb jinde neuvedené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</si>
  <si>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</si>
  <si>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</si>
  <si>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</si>
  <si>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Daň z hazardních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</si>
  <si>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</si>
  <si>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</si>
  <si>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</si>
  <si>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Clo</t>
  </si>
  <si>
    <t>Zrušené daně z mezinárodního obchodu a transakcí</t>
  </si>
  <si>
    <t>Daň z nemovitých věcí</t>
  </si>
  <si>
    <t>Daň dědická</t>
  </si>
  <si>
    <t>Daň darovací</t>
  </si>
  <si>
    <r>
      <t>Daň z nabytí nemovitých věcí</t>
    </r>
    <r>
      <rPr>
        <sz val="10"/>
        <rFont val="Tahoma"/>
        <family val="2"/>
        <charset val="238"/>
      </rPr>
      <t xml:space="preserve"> </t>
    </r>
  </si>
  <si>
    <t>Zrušené daně z majetkových a kapitálových převodů</t>
  </si>
  <si>
    <t>Pojistné na důchodové pojištění od zaměstnavatelů</t>
  </si>
  <si>
    <t>Pojistné na důchodové pojištění od zaměstnanců</t>
  </si>
  <si>
    <t>Pojistné na důchodové pojištění od osob samostatně výdělečně činných (dále jen "OSVČ)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</si>
  <si>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</si>
  <si>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</si>
  <si>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</si>
  <si>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zaměstnanců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</si>
  <si>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</si>
  <si>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</si>
  <si>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</si>
  <si>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</si>
  <si>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</si>
  <si>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</si>
  <si>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</si>
  <si>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</si>
  <si>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</si>
  <si>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</si>
  <si>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</si>
  <si>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</si>
  <si>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</si>
  <si>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</si>
  <si>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</si>
  <si>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</si>
  <si>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</si>
  <si>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</si>
  <si>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</si>
  <si>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</si>
  <si>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</si>
  <si>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</si>
  <si>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</si>
  <si>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</si>
  <si>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</si>
  <si>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</si>
  <si>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</si>
  <si>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</si>
  <si>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</si>
  <si>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</si>
  <si>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</si>
  <si>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>Soudní poplatky</t>
  </si>
  <si>
    <t>Přijaté vratky transférů od jiných veřejných rozpočtů</t>
  </si>
  <si>
    <t>Ostatní příjmy z finančního vypořádání předchozích let od jiných veřejných rozpočtů</t>
  </si>
  <si>
    <t>Příjmy z finančního vypořádání minulých let mezi krajem a obcemi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</si>
  <si>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</si>
  <si>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</si>
  <si>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minulých let mezi obcemi</t>
  </si>
  <si>
    <t>Příjmy z finančního vypořádání minulých let mezi regionální radou a kraji, obcemi a dobrovolnými svazky obcí</t>
  </si>
  <si>
    <t>Příjmy z prodeje krátkodobého a drobného dlouhodobého majetku</t>
  </si>
  <si>
    <t>Vratky prostředků z Národního fondu pro vyrovnání kursových rozdílů</t>
  </si>
  <si>
    <t>Vratky prostředků z Národního fondu související s neplněním závazků z mezinárodních smluv</t>
  </si>
  <si>
    <t>Úhrada prostředků, které státní rozpočet odvedl Evropské unii za Národní fond</t>
  </si>
  <si>
    <t>Poplatek za využívání zdroje přírodní minerální vody</t>
  </si>
  <si>
    <t>Platby za odebrané množství podzemní vody a za správu vodních toků</t>
  </si>
  <si>
    <t>Příjmy dobíhajících úhrad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</si>
  <si>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</si>
  <si>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</si>
  <si>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</si>
  <si>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OSVČ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</si>
  <si>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</si>
  <si>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</si>
  <si>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</si>
  <si>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podnikatelských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</si>
  <si>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</si>
  <si>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</si>
  <si>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</si>
  <si>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</si>
  <si>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</si>
  <si>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</si>
  <si>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</si>
  <si>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</si>
  <si>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</si>
  <si>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</si>
  <si>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</si>
  <si>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</si>
  <si>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</si>
  <si>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</si>
  <si>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</si>
  <si>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</si>
  <si>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</si>
  <si>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</si>
  <si>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</si>
  <si>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</si>
  <si>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DPH z telekomunikačních a podobných služeb spravované pro EU</t>
  </si>
  <si>
    <t>Příjmy z prodeje ostatních nemovitostí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</si>
  <si>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</si>
  <si>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</si>
  <si>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</si>
  <si>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</si>
  <si>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</si>
  <si>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</si>
  <si>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</si>
  <si>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</si>
  <si>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</si>
  <si>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</si>
  <si>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</si>
  <si>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</si>
  <si>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</si>
  <si>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</si>
  <si>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</si>
  <si>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</si>
  <si>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</si>
  <si>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</si>
  <si>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</si>
  <si>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</si>
  <si>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</si>
  <si>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</si>
  <si>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</si>
  <si>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</si>
  <si>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Převody mezi statutárními městy (hl. m. Prahou) a jejich městskými obvody nebo částmi - příjmy</t>
  </si>
  <si>
    <t>Převody z vlastní pokladny</t>
  </si>
  <si>
    <t>Ostatní převody z vlastních fondů</t>
  </si>
  <si>
    <t>Převody z vlastních fondů přes rok</t>
  </si>
  <si>
    <t>Neinvestiční přijaté transfery od cizích států</t>
  </si>
  <si>
    <t xml:space="preserve">Neinvestiční přijaté transfery od mezinárodních institucí 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</si>
  <si>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</si>
  <si>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</si>
  <si>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</si>
  <si>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</si>
  <si>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</si>
  <si>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</si>
  <si>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</si>
  <si>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</si>
  <si>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</si>
  <si>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</si>
  <si>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</si>
  <si>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</si>
  <si>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</si>
  <si>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</si>
  <si>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</si>
  <si>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</si>
  <si>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</si>
  <si>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</si>
  <si>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</si>
  <si>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</si>
  <si>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</si>
  <si>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</si>
  <si>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</si>
  <si>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</si>
  <si>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</si>
  <si>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</si>
  <si>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</si>
  <si>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</si>
  <si>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</si>
  <si>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</si>
  <si>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Peněžité náležitosti vojáku v záloze ve službě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</si>
  <si>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</si>
  <si>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</si>
  <si>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</si>
  <si>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</si>
  <si>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</si>
  <si>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</si>
  <si>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</si>
  <si>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Podlimitní věcná břemena</t>
  </si>
  <si>
    <t>Potraviny</t>
  </si>
  <si>
    <t>Podlimitní technické zhodnocení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</si>
  <si>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</si>
  <si>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</si>
  <si>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</si>
  <si>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</si>
  <si>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</si>
  <si>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</si>
  <si>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</si>
  <si>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</si>
  <si>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</si>
  <si>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</si>
  <si>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</si>
  <si>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</si>
  <si>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</si>
  <si>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</si>
  <si>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</si>
  <si>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</si>
  <si>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</si>
  <si>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</si>
  <si>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</si>
  <si>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</si>
  <si>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</si>
  <si>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</si>
  <si>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</si>
  <si>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</si>
  <si>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</si>
  <si>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</si>
  <si>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</si>
  <si>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</si>
  <si>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</si>
  <si>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</si>
  <si>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</si>
  <si>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</si>
  <si>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</si>
  <si>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</si>
  <si>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</si>
  <si>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 (tuzemské i zahraniční)</t>
  </si>
  <si>
    <t>Pohoštění</t>
  </si>
  <si>
    <t>Účastnické poplatky na konference</t>
  </si>
  <si>
    <t>Nákup uměleckých předmětů</t>
  </si>
  <si>
    <t>Nájemné za nájem s právem koupě</t>
  </si>
  <si>
    <t>Ostatní nákupy jinde nezařazené</t>
  </si>
  <si>
    <t>Poskytnuté zálohy vnitřním organizačním jednotkám</t>
  </si>
  <si>
    <t>Poskytované zálohy vlastní pokladně</t>
  </si>
  <si>
    <t>Výdaje na realizaci záruk</t>
  </si>
  <si>
    <t>Výdaje na vládní úvěry</t>
  </si>
  <si>
    <t>Ostatní poskytované zálohy a jistiny</t>
  </si>
  <si>
    <t>Zaplacené sankce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</si>
  <si>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</si>
  <si>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</si>
  <si>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</si>
  <si>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</si>
  <si>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</si>
  <si>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</si>
  <si>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</si>
  <si>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</si>
  <si>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</si>
  <si>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</si>
  <si>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</si>
  <si>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</si>
  <si>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</si>
  <si>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Ostatní neinvestiční transfery podnikatelským subjektům</t>
  </si>
  <si>
    <t>Neinvestiční transfery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</si>
  <si>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</si>
  <si>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</si>
  <si>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</si>
  <si>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</si>
  <si>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</si>
  <si>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Neinvestiční nedotační transfery podnikatelským subjektům</t>
  </si>
  <si>
    <t>Neinvestiční nedotační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</si>
  <si>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</si>
  <si>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</si>
  <si>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</si>
  <si>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</si>
  <si>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</si>
  <si>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</si>
  <si>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</si>
  <si>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</si>
  <si>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</si>
  <si>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</si>
  <si>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</si>
  <si>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</si>
  <si>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</si>
  <si>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</si>
  <si>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</si>
  <si>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</si>
  <si>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</si>
  <si>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</si>
  <si>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</si>
  <si>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</si>
  <si>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</si>
  <si>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</si>
  <si>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</si>
  <si>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Převody fondu kulturních a sociálních potřeb a sociálnímu fondu obcí a krajů</t>
  </si>
  <si>
    <t>Převody na účet závodního stravování</t>
  </si>
  <si>
    <t>Převody vlastním rezervním fondům územních rozpočtů</t>
  </si>
  <si>
    <t>Převody do fondů organizačních složek státu</t>
  </si>
  <si>
    <t>Převody mezi statutárními městy (hl. m. Prahou) a jejich městskými obvody nebo částmi - výdaje</t>
  </si>
  <si>
    <t>Nákup kolků</t>
  </si>
  <si>
    <t>Platby daní a poplatků státnímu rozpočtu</t>
  </si>
  <si>
    <t>Úhrada sankcí jiným rozpočtům</t>
  </si>
  <si>
    <t>Vratky transferů poskytnutých z veřejných rozpočtů ústřední úrovně</t>
  </si>
  <si>
    <t>Platby daní a poplatků krajům, obcím a státním fondům</t>
  </si>
  <si>
    <t>Výdaje z finančního vypořádání minulých let mezi krajem a obcemi</t>
  </si>
  <si>
    <t>Výdaje z finančního vypořádání minulých let mezi obcemi</t>
  </si>
  <si>
    <t>Výdaje z finančního vypořádání minulých let mezi regionální radou a kraji, obcemi a dobrovolnými svazky obcí</t>
  </si>
  <si>
    <t>Sociální dávky</t>
  </si>
  <si>
    <t>Náhrady z úrazového pojištění</t>
  </si>
  <si>
    <t>Náhrady povahy rehabilitací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</si>
  <si>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</si>
  <si>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</si>
  <si>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</si>
  <si>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Ostatní náhrady placené obyvatelstvu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</si>
  <si>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</si>
  <si>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</si>
  <si>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</si>
  <si>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</si>
  <si>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</si>
  <si>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</si>
  <si>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</si>
  <si>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</si>
  <si>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</si>
  <si>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</si>
  <si>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</si>
  <si>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</si>
  <si>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</si>
  <si>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</si>
  <si>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</si>
  <si>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</si>
  <si>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</si>
  <si>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</si>
  <si>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</si>
  <si>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</si>
  <si>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</si>
  <si>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</si>
  <si>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</si>
  <si>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</si>
  <si>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</si>
  <si>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</si>
  <si>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</si>
  <si>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</si>
  <si>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</si>
  <si>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</si>
  <si>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</si>
  <si>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</si>
  <si>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</si>
  <si>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</si>
  <si>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</si>
  <si>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</si>
  <si>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</si>
  <si>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</si>
  <si>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</si>
  <si>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</si>
  <si>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na spolufinancování programu Phare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</si>
  <si>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</si>
  <si>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</si>
  <si>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</si>
  <si>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</si>
  <si>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</si>
  <si>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</si>
  <si>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</si>
  <si>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Nespecifikované rezervy</t>
  </si>
  <si>
    <t>Ostatní výdaje z finančního vypořádání minulých let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</si>
  <si>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</si>
  <si>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</si>
  <si>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</si>
  <si>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</si>
  <si>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</si>
  <si>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</si>
  <si>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</si>
  <si>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</si>
  <si>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</si>
  <si>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</si>
  <si>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</si>
  <si>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</si>
  <si>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</si>
  <si>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</si>
  <si>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</si>
  <si>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 xml:space="preserve">Nadlimitní věcná břemena 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</si>
  <si>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</si>
  <si>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</si>
  <si>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</si>
  <si>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</si>
  <si>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</si>
  <si>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</si>
  <si>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</si>
  <si>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</si>
  <si>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</si>
  <si>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</si>
  <si>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</si>
  <si>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Ostatní investiční transfery podnikatelským subjektům</t>
  </si>
  <si>
    <t>Investiční transfery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</si>
  <si>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</si>
  <si>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</si>
  <si>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</si>
  <si>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</si>
  <si>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</si>
  <si>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</si>
  <si>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</si>
  <si>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zdravotního pojištění</t>
  </si>
  <si>
    <t>Investiční transfery státním finančním aktivům</t>
  </si>
  <si>
    <t>Ostatní investiční transfery jiným veřejným rozpočtům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</si>
  <si>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</si>
  <si>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</si>
  <si>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</si>
  <si>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</si>
  <si>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</si>
  <si>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</si>
  <si>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</si>
  <si>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</si>
  <si>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</si>
  <si>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</si>
  <si>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</si>
  <si>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</si>
  <si>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</si>
  <si>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FKSP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</si>
  <si>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</si>
  <si>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</si>
  <si>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</si>
  <si>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</si>
  <si>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</si>
  <si>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</si>
  <si>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</si>
  <si>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</si>
  <si>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</si>
  <si>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obecně prospěšným společnostem</t>
  </si>
  <si>
    <t>Investiční půjčené prostředky občanským sdružením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</si>
  <si>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</si>
  <si>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</si>
  <si>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</si>
  <si>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</si>
  <si>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</si>
  <si>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</si>
  <si>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</si>
  <si>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</si>
  <si>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</si>
  <si>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</si>
  <si>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</si>
  <si>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</si>
  <si>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</si>
  <si>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</si>
  <si>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</si>
  <si>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</si>
  <si>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</si>
  <si>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 na spolufinancování programu Phare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</si>
  <si>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</si>
  <si>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</si>
  <si>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</si>
  <si>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</si>
  <si>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</si>
  <si>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</si>
  <si>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</si>
  <si>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</si>
  <si>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</si>
  <si>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</si>
  <si>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</si>
  <si>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</si>
  <si>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</si>
  <si>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</si>
  <si>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</si>
  <si>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</si>
  <si>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</si>
  <si>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</si>
  <si>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</si>
  <si>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</si>
  <si>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</si>
  <si>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</si>
  <si>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</si>
  <si>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</si>
  <si>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</si>
  <si>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</si>
  <si>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</si>
  <si>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</si>
  <si>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</si>
  <si>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a důchodového účtu - příjmy</t>
  </si>
  <si>
    <t>Krátkodobé aktivní financování z jaderného a důchodového účtu - výdaje</t>
  </si>
  <si>
    <t>Dlouhodobé aktivní financování z jaderného účtu a z důchodového účtu - příjmy</t>
  </si>
  <si>
    <t>Dlouhodobé aktivní financování z jaderného účtu a z důchodového účtu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</si>
  <si>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</si>
  <si>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</si>
  <si>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</si>
  <si>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nově zavedená položka</t>
  </si>
  <si>
    <t>změna názvu/náplně již existující položky</t>
  </si>
  <si>
    <t>Příjmy z prodeje zboží</t>
  </si>
  <si>
    <t>5029 - Ostatní platby za provedenou práci jinde nezařazené</t>
  </si>
  <si>
    <t>Výdaje související s neinvestičními nákupy, příspěvky, náhrady a věcné dary</t>
  </si>
  <si>
    <t>Neinvestiční transfery neziskovým a podobným subjektům</t>
  </si>
  <si>
    <t>Ostatní neinvestiční transfery jiným veřejným rozpočtům, platby daní a další povinné platby</t>
  </si>
  <si>
    <t>Poskytnuté zálohy, jistiny, záruky a vládní úvěry</t>
  </si>
  <si>
    <t>5364 - Vratky transferů poskytnutých z veřejných rozpočtů ústřední úrovně</t>
  </si>
  <si>
    <t>5909 - Ostatní neinvestiční výdaje jinde nezařazené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</si>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</sst>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\-#,##0.00\ "/>
    <numFmt numFmtId="166" formatCode="0.0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8"/>
      <color theme="3"/>
      <name val="Cambria"/>
      <family val="2"/>
      <charset val="238"/>
      <scheme val="major"/>
    </font>
    <font>
      <sz val="10"/>
      <color rgb="FFFF0000"/>
      <name val="Tahoma"/>
      <family val="2"/>
      <charset val="238"/>
    </font>
    <font>
      <sz val="12"/>
      <name val="Times New Roman CE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1" applyNumberFormat="0" applyFill="0" applyAlignment="0" applyProtection="0"/>
    <xf numFmtId="0" fontId="5" fillId="20" borderId="0" applyNumberFormat="0" applyBorder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0" borderId="7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8" applyNumberFormat="0" applyAlignment="0" applyProtection="0"/>
    <xf numFmtId="0" fontId="15" fillId="26" borderId="8" applyNumberFormat="0" applyAlignment="0" applyProtection="0"/>
    <xf numFmtId="0" fontId="16" fillId="26" borderId="9" applyNumberFormat="0" applyAlignment="0" applyProtection="0"/>
    <xf numFmtId="0" fontId="1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23" borderId="6" applyNumberFormat="0" applyFont="0" applyAlignment="0" applyProtection="0"/>
    <xf numFmtId="0" fontId="26" fillId="0" borderId="0"/>
    <xf numFmtId="0" fontId="26" fillId="0" borderId="0"/>
    <xf numFmtId="0" fontId="22" fillId="0" borderId="0"/>
    <xf numFmtId="0" fontId="1" fillId="0" borderId="0"/>
    <xf numFmtId="0" fontId="22" fillId="0" borderId="0"/>
  </cellStyleXfs>
  <cellXfs count="171">
    <xf numFmtId="0" fontId="0" fillId="0" borderId="0" xfId="0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3" fontId="19" fillId="0" borderId="0" xfId="0" applyNumberFormat="1" applyFont="1"/>
    <xf numFmtId="164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3" fontId="18" fillId="0" borderId="14" xfId="0" applyNumberFormat="1" applyFont="1" applyBorder="1" applyAlignment="1">
      <alignment horizontal="right"/>
    </xf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3" fontId="19" fillId="0" borderId="16" xfId="0" applyNumberFormat="1" applyFont="1" applyBorder="1" applyAlignment="1">
      <alignment horizontal="right"/>
    </xf>
    <xf numFmtId="164" fontId="19" fillId="0" borderId="17" xfId="0" applyNumberFormat="1" applyFont="1" applyBorder="1" applyAlignment="1">
      <alignment horizontal="right"/>
    </xf>
    <xf numFmtId="0" fontId="23" fillId="0" borderId="11" xfId="0" applyFont="1" applyBorder="1" applyAlignment="1">
      <alignment horizontal="center"/>
    </xf>
    <xf numFmtId="3" fontId="23" fillId="0" borderId="19" xfId="0" applyNumberFormat="1" applyFont="1" applyBorder="1" applyAlignment="1">
      <alignment horizontal="right"/>
    </xf>
    <xf numFmtId="164" fontId="23" fillId="0" borderId="20" xfId="0" applyNumberFormat="1" applyFont="1" applyBorder="1" applyAlignment="1">
      <alignment horizontal="right"/>
    </xf>
    <xf numFmtId="0" fontId="23" fillId="0" borderId="10" xfId="0" applyFont="1" applyBorder="1" applyAlignment="1">
      <alignment horizontal="center"/>
    </xf>
    <xf numFmtId="3" fontId="23" fillId="0" borderId="21" xfId="0" applyNumberFormat="1" applyFont="1" applyBorder="1" applyAlignment="1">
      <alignment horizontal="right"/>
    </xf>
    <xf numFmtId="164" fontId="23" fillId="0" borderId="22" xfId="0" applyNumberFormat="1" applyFont="1" applyBorder="1" applyAlignment="1">
      <alignment horizontal="right"/>
    </xf>
    <xf numFmtId="0" fontId="23" fillId="0" borderId="23" xfId="0" applyFont="1" applyBorder="1" applyAlignment="1">
      <alignment horizontal="center"/>
    </xf>
    <xf numFmtId="3" fontId="23" fillId="0" borderId="12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0" fontId="19" fillId="0" borderId="16" xfId="0" applyFont="1" applyBorder="1" applyAlignment="1">
      <alignment horizontal="left"/>
    </xf>
    <xf numFmtId="164" fontId="23" fillId="0" borderId="24" xfId="0" applyNumberFormat="1" applyFont="1" applyBorder="1" applyAlignment="1">
      <alignment horizontal="right"/>
    </xf>
    <xf numFmtId="0" fontId="18" fillId="0" borderId="14" xfId="0" applyNumberFormat="1" applyFont="1" applyBorder="1" applyAlignment="1">
      <alignment horizontal="center"/>
    </xf>
    <xf numFmtId="0" fontId="18" fillId="0" borderId="16" xfId="0" applyNumberFormat="1" applyFont="1" applyBorder="1" applyAlignment="1">
      <alignment horizontal="center"/>
    </xf>
    <xf numFmtId="0" fontId="18" fillId="0" borderId="25" xfId="43" applyFont="1" applyFill="1" applyBorder="1" applyAlignment="1">
      <alignment horizontal="left" vertical="center" wrapText="1"/>
    </xf>
    <xf numFmtId="49" fontId="18" fillId="0" borderId="25" xfId="43" applyNumberFormat="1" applyFont="1" applyFill="1" applyBorder="1" applyAlignment="1">
      <alignment vertical="center" wrapText="1"/>
    </xf>
    <xf numFmtId="49" fontId="19" fillId="0" borderId="25" xfId="44" applyNumberFormat="1" applyFont="1" applyFill="1" applyBorder="1" applyAlignment="1">
      <alignment horizontal="center" vertical="center"/>
    </xf>
    <xf numFmtId="0" fontId="19" fillId="34" borderId="25" xfId="44" applyNumberFormat="1" applyFont="1" applyFill="1" applyBorder="1" applyAlignment="1">
      <alignment horizontal="center" vertical="center"/>
    </xf>
    <xf numFmtId="0" fontId="19" fillId="0" borderId="25" xfId="44" applyNumberFormat="1" applyFont="1" applyFill="1" applyBorder="1" applyAlignment="1">
      <alignment horizontal="center" vertical="center"/>
    </xf>
    <xf numFmtId="0" fontId="19" fillId="0" borderId="25" xfId="44" quotePrefix="1" applyNumberFormat="1" applyFont="1" applyFill="1" applyBorder="1" applyAlignment="1">
      <alignment horizontal="center" vertical="center"/>
    </xf>
    <xf numFmtId="0" fontId="18" fillId="0" borderId="25" xfId="43" applyFont="1" applyFill="1" applyBorder="1" applyAlignment="1">
      <alignment vertical="center" wrapText="1"/>
    </xf>
    <xf numFmtId="0" fontId="19" fillId="0" borderId="25" xfId="45" applyFont="1" applyFill="1" applyBorder="1" applyAlignment="1">
      <alignment vertical="center"/>
    </xf>
    <xf numFmtId="0" fontId="19" fillId="0" borderId="25" xfId="46" applyFont="1" applyFill="1" applyBorder="1" applyAlignment="1">
      <alignment horizontal="center" vertical="top" wrapText="1"/>
    </xf>
    <xf numFmtId="0" fontId="18" fillId="0" borderId="0" xfId="46" applyFont="1" applyFill="1" applyAlignment="1">
      <alignment wrapText="1"/>
    </xf>
    <xf numFmtId="0" fontId="1" fillId="0" borderId="0" xfId="46"/>
    <xf numFmtId="0" fontId="18" fillId="0" borderId="25" xfId="46" applyFont="1" applyFill="1" applyBorder="1" applyAlignment="1">
      <alignment horizontal="center" vertical="top"/>
    </xf>
    <xf numFmtId="0" fontId="18" fillId="0" borderId="25" xfId="46" applyFont="1" applyFill="1" applyBorder="1" applyAlignment="1">
      <alignment horizontal="center" vertical="center"/>
    </xf>
    <xf numFmtId="0" fontId="18" fillId="0" borderId="25" xfId="46" applyFont="1" applyFill="1" applyBorder="1" applyAlignment="1">
      <alignment horizontal="justify" vertical="top" wrapText="1"/>
    </xf>
    <xf numFmtId="0" fontId="18" fillId="34" borderId="0" xfId="46" applyFont="1" applyFill="1" applyAlignment="1"/>
    <xf numFmtId="0" fontId="19" fillId="0" borderId="25" xfId="46" applyFont="1" applyFill="1" applyBorder="1" applyAlignment="1">
      <alignment horizontal="center" vertical="center" wrapText="1"/>
    </xf>
    <xf numFmtId="0" fontId="28" fillId="0" borderId="0" xfId="46" applyFont="1" applyFill="1" applyAlignment="1"/>
    <xf numFmtId="0" fontId="19" fillId="33" borderId="25" xfId="44" applyNumberFormat="1" applyFont="1" applyFill="1" applyBorder="1" applyAlignment="1">
      <alignment horizontal="center" vertical="center"/>
    </xf>
    <xf numFmtId="0" fontId="18" fillId="33" borderId="25" xfId="43" applyFont="1" applyFill="1" applyBorder="1" applyAlignment="1">
      <alignment vertical="center" wrapText="1"/>
    </xf>
    <xf numFmtId="0" fontId="19" fillId="34" borderId="0" xfId="46" applyFont="1" applyFill="1" applyAlignment="1">
      <alignment horizontal="center"/>
    </xf>
    <xf numFmtId="0" fontId="18" fillId="36" borderId="0" xfId="46" applyFont="1" applyFill="1" applyAlignment="1"/>
    <xf numFmtId="0" fontId="25" fillId="0" borderId="25" xfId="46" applyFont="1" applyFill="1" applyBorder="1" applyAlignment="1">
      <alignment horizontal="center" vertical="top"/>
    </xf>
    <xf numFmtId="0" fontId="25" fillId="0" borderId="25" xfId="46" applyFont="1" applyFill="1" applyBorder="1" applyAlignment="1">
      <alignment horizontal="justify" vertical="top" wrapText="1"/>
    </xf>
    <xf numFmtId="49" fontId="19" fillId="33" borderId="25" xfId="44" applyNumberFormat="1" applyFont="1" applyFill="1" applyBorder="1" applyAlignment="1">
      <alignment horizontal="center" vertical="center"/>
    </xf>
    <xf numFmtId="0" fontId="18" fillId="36" borderId="0" xfId="46" applyFont="1" applyFill="1" applyAlignment="1">
      <alignment horizontal="center" wrapText="1"/>
    </xf>
    <xf numFmtId="0" fontId="18" fillId="34" borderId="25" xfId="43" applyFont="1" applyFill="1" applyBorder="1" applyAlignment="1">
      <alignment vertical="center" wrapText="1"/>
    </xf>
    <xf numFmtId="49" fontId="19" fillId="36" borderId="25" xfId="44" applyNumberFormat="1" applyFont="1" applyFill="1" applyBorder="1" applyAlignment="1">
      <alignment horizontal="center" vertical="center"/>
    </xf>
    <xf numFmtId="0" fontId="18" fillId="36" borderId="25" xfId="43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14" xfId="0" applyFont="1" applyBorder="1" applyAlignment="1">
      <alignment horizontal="left" wrapText="1"/>
    </xf>
    <xf numFmtId="0" fontId="18" fillId="0" borderId="0" xfId="44" applyFont="1" applyFill="1" applyBorder="1" applyAlignment="1">
      <alignment horizontal="center" vertical="center" wrapText="1"/>
    </xf>
    <xf numFmtId="0" fontId="19" fillId="0" borderId="25" xfId="45" applyFont="1" applyFill="1" applyBorder="1" applyAlignment="1">
      <alignment vertical="center"/>
    </xf>
    <xf numFmtId="0" fontId="19" fillId="0" borderId="25" xfId="44" applyNumberFormat="1" applyFont="1" applyFill="1" applyBorder="1" applyAlignment="1">
      <alignment horizontal="center" vertical="center"/>
    </xf>
    <xf numFmtId="0" fontId="18" fillId="0" borderId="25" xfId="44" applyFont="1" applyFill="1" applyBorder="1" applyAlignment="1">
      <alignment horizontal="left" vertical="center" wrapText="1"/>
    </xf>
    <xf numFmtId="0" fontId="18" fillId="0" borderId="25" xfId="44" applyFont="1" applyFill="1" applyBorder="1" applyAlignment="1">
      <alignment horizontal="center" vertical="center" wrapText="1"/>
    </xf>
    <xf numFmtId="0" fontId="18" fillId="0" borderId="25" xfId="43" applyFont="1" applyFill="1" applyBorder="1" applyAlignment="1">
      <alignment vertical="center" wrapText="1"/>
    </xf>
    <xf numFmtId="0" fontId="19" fillId="34" borderId="25" xfId="44" applyNumberFormat="1" applyFont="1" applyFill="1" applyBorder="1" applyAlignment="1">
      <alignment horizontal="center" vertical="center"/>
    </xf>
    <xf numFmtId="0" fontId="18" fillId="0" borderId="25" xfId="44" applyFont="1" applyFill="1" applyBorder="1" applyAlignment="1">
      <alignment vertical="center" wrapText="1"/>
    </xf>
    <xf numFmtId="0" fontId="19" fillId="0" borderId="25" xfId="45" applyNumberFormat="1" applyFont="1" applyFill="1" applyBorder="1" applyAlignment="1">
      <alignment horizontal="center" vertical="center"/>
    </xf>
    <xf numFmtId="0" fontId="18" fillId="0" borderId="25" xfId="45" applyFont="1" applyFill="1" applyBorder="1" applyAlignment="1">
      <alignment horizontal="left" vertical="center" wrapText="1"/>
    </xf>
    <xf numFmtId="0" fontId="19" fillId="0" borderId="25" xfId="46" applyFont="1" applyFill="1" applyBorder="1" applyAlignment="1">
      <alignment horizontal="center" vertical="center"/>
    </xf>
    <xf numFmtId="0" fontId="19" fillId="0" borderId="25" xfId="46" applyFont="1" applyFill="1" applyBorder="1" applyAlignment="1">
      <alignment horizontal="center" wrapText="1"/>
    </xf>
    <xf numFmtId="0" fontId="19" fillId="0" borderId="25" xfId="46" applyFont="1" applyFill="1" applyBorder="1" applyAlignment="1">
      <alignment horizontal="center" vertical="center" wrapText="1"/>
    </xf>
    <xf numFmtId="0" fontId="18" fillId="0" borderId="25" xfId="46" applyFont="1" applyFill="1" applyBorder="1" applyAlignment="1">
      <alignment horizontal="justify" vertical="top" wrapText="1"/>
    </xf>
    <xf numFmtId="0" fontId="18" fillId="0" borderId="0" xfId="46" applyFont="1" applyFill="1" applyAlignment="1"/>
    <xf numFmtId="0" fontId="18" fillId="0" borderId="25" xfId="46" applyFont="1" applyFill="1" applyBorder="1" applyAlignment="1">
      <alignment wrapText="1"/>
    </xf>
    <xf numFmtId="0" fontId="18" fillId="0" borderId="0" xfId="46" applyFont="1" applyFill="1" applyAlignment="1">
      <alignment wrapText="1"/>
    </xf>
    <xf numFmtId="0" fontId="18" fillId="34" borderId="0" xfId="46" applyFont="1" applyFill="1" applyAlignment="1"/>
    <xf numFmtId="0" fontId="18" fillId="0" borderId="0" xfId="46" applyFont="1" applyFill="1" applyAlignment="1">
      <alignment horizontal="center" wrapText="1"/>
    </xf>
    <xf numFmtId="0" fontId="18" fillId="0" borderId="0" xfId="46" applyFont="1" applyFill="1" applyAlignment="1">
      <alignment horizontal="center"/>
    </xf>
    <xf numFmtId="0" fontId="27" fillId="0" borderId="25" xfId="43" applyFont="1" applyFill="1" applyBorder="1" applyAlignment="1">
      <alignment vertical="center" wrapText="1"/>
    </xf>
    <xf numFmtId="166" fontId="18" fillId="0" borderId="25" xfId="44" applyNumberFormat="1" applyFont="1" applyFill="1" applyBorder="1" applyAlignment="1">
      <alignment horizontal="left" vertical="center" wrapText="1"/>
    </xf>
    <xf numFmtId="166" fontId="18" fillId="0" borderId="25" xfId="44" applyNumberFormat="1" applyFont="1" applyFill="1" applyBorder="1" applyAlignment="1">
      <alignment horizontal="center" vertical="center" wrapText="1"/>
    </xf>
    <xf numFmtId="166" fontId="18" fillId="0" borderId="25" xfId="46" applyNumberFormat="1" applyFont="1" applyFill="1" applyBorder="1" applyAlignment="1">
      <alignment wrapText="1"/>
    </xf>
    <xf numFmtId="0" fontId="28" fillId="0" borderId="0" xfId="46" applyFont="1" applyFill="1" applyAlignment="1"/>
    <xf numFmtId="0" fontId="19" fillId="33" borderId="25" xfId="44" applyNumberFormat="1" applyFont="1" applyFill="1" applyBorder="1" applyAlignment="1">
      <alignment horizontal="center" vertical="center"/>
    </xf>
    <xf numFmtId="0" fontId="18" fillId="33" borderId="25" xfId="44" applyFont="1" applyFill="1" applyBorder="1" applyAlignment="1">
      <alignment horizontal="left" vertical="center" wrapText="1"/>
    </xf>
    <xf numFmtId="0" fontId="18" fillId="33" borderId="25" xfId="44" applyFont="1" applyFill="1" applyBorder="1" applyAlignment="1">
      <alignment horizontal="center" vertical="center" wrapText="1"/>
    </xf>
    <xf numFmtId="0" fontId="18" fillId="33" borderId="25" xfId="43" applyFont="1" applyFill="1" applyBorder="1" applyAlignment="1">
      <alignment vertical="center" wrapText="1"/>
    </xf>
    <xf numFmtId="0" fontId="18" fillId="33" borderId="25" xfId="46" applyFont="1" applyFill="1" applyBorder="1" applyAlignment="1">
      <alignment wrapText="1"/>
    </xf>
    <xf numFmtId="0" fontId="19" fillId="33" borderId="25" xfId="45" applyNumberFormat="1" applyFont="1" applyFill="1" applyBorder="1" applyAlignment="1">
      <alignment horizontal="center" vertical="center"/>
    </xf>
    <xf numFmtId="0" fontId="18" fillId="33" borderId="25" xfId="45" applyFont="1" applyFill="1" applyBorder="1" applyAlignment="1">
      <alignment horizontal="left" vertical="center" wrapText="1"/>
    </xf>
    <xf numFmtId="0" fontId="19" fillId="35" borderId="25" xfId="44" applyNumberFormat="1" applyFont="1" applyFill="1" applyBorder="1" applyAlignment="1">
      <alignment horizontal="center" vertical="center"/>
    </xf>
    <xf numFmtId="0" fontId="29" fillId="35" borderId="25" xfId="46" applyFont="1" applyFill="1" applyBorder="1"/>
    <xf numFmtId="0" fontId="19" fillId="35" borderId="25" xfId="45" applyNumberFormat="1" applyFont="1" applyFill="1" applyBorder="1" applyAlignment="1">
      <alignment horizontal="center" vertical="center"/>
    </xf>
    <xf numFmtId="0" fontId="18" fillId="35" borderId="25" xfId="45" applyFont="1" applyFill="1" applyBorder="1" applyAlignment="1">
      <alignment horizontal="left" vertical="center" wrapText="1"/>
    </xf>
    <xf numFmtId="0" fontId="19" fillId="34" borderId="25" xfId="45" applyNumberFormat="1" applyFont="1" applyFill="1" applyBorder="1" applyAlignment="1">
      <alignment horizontal="center" vertical="center"/>
    </xf>
    <xf numFmtId="0" fontId="19" fillId="34" borderId="0" xfId="46" applyFont="1" applyFill="1" applyAlignment="1">
      <alignment horizontal="center"/>
    </xf>
    <xf numFmtId="0" fontId="18" fillId="35" borderId="25" xfId="43" applyFont="1" applyFill="1" applyBorder="1" applyAlignment="1">
      <alignment vertical="center" wrapText="1"/>
    </xf>
    <xf numFmtId="166" fontId="18" fillId="34" borderId="25" xfId="44" applyNumberFormat="1" applyFont="1" applyFill="1" applyBorder="1" applyAlignment="1">
      <alignment horizontal="left" vertical="center" wrapText="1"/>
    </xf>
    <xf numFmtId="0" fontId="18" fillId="34" borderId="25" xfId="46" applyFont="1" applyFill="1" applyBorder="1" applyAlignment="1"/>
    <xf numFmtId="0" fontId="19" fillId="0" borderId="17" xfId="45" applyNumberFormat="1" applyFont="1" applyFill="1" applyBorder="1" applyAlignment="1">
      <alignment horizontal="center" vertical="center"/>
    </xf>
    <xf numFmtId="0" fontId="18" fillId="0" borderId="17" xfId="45" applyFont="1" applyFill="1" applyBorder="1" applyAlignment="1">
      <alignment horizontal="left" vertical="center" wrapText="1"/>
    </xf>
    <xf numFmtId="0" fontId="18" fillId="34" borderId="25" xfId="46" applyFont="1" applyFill="1" applyBorder="1"/>
    <xf numFmtId="0" fontId="18" fillId="34" borderId="25" xfId="46" applyFont="1" applyFill="1" applyBorder="1" applyAlignment="1">
      <alignment horizontal="left" vertical="center" wrapText="1"/>
    </xf>
    <xf numFmtId="0" fontId="18" fillId="0" borderId="26" xfId="46" applyFont="1" applyFill="1" applyBorder="1" applyAlignment="1">
      <alignment wrapText="1"/>
    </xf>
    <xf numFmtId="0" fontId="18" fillId="0" borderId="17" xfId="44" applyFont="1" applyFill="1" applyBorder="1" applyAlignment="1">
      <alignment horizontal="center" vertical="center" wrapText="1"/>
    </xf>
    <xf numFmtId="0" fontId="25" fillId="0" borderId="25" xfId="46" applyFont="1" applyBorder="1" applyAlignment="1">
      <alignment vertical="center" wrapText="1"/>
    </xf>
    <xf numFmtId="0" fontId="18" fillId="0" borderId="0" xfId="46" applyFont="1" applyFill="1" applyBorder="1" applyAlignment="1">
      <alignment horizontal="justify" vertical="top" wrapText="1"/>
    </xf>
    <xf numFmtId="0" fontId="18" fillId="35" borderId="0" xfId="43" applyFont="1" applyFill="1" applyBorder="1" applyAlignment="1">
      <alignment vertical="center" wrapText="1"/>
    </xf>
    <xf numFmtId="0" fontId="18" fillId="34" borderId="25" xfId="43" applyFont="1" applyFill="1" applyBorder="1" applyAlignment="1">
      <alignment vertical="center" wrapText="1"/>
    </xf>
    <xf numFmtId="0" fontId="18" fillId="34" borderId="25" xfId="44" applyFont="1" applyFill="1" applyBorder="1" applyAlignment="1">
      <alignment horizontal="left" vertical="center" wrapText="1"/>
    </xf>
    <xf numFmtId="0" fontId="19" fillId="36" borderId="25" xfId="44" applyNumberFormat="1" applyFont="1" applyFill="1" applyBorder="1" applyAlignment="1">
      <alignment horizontal="center" vertical="center"/>
    </xf>
    <xf numFmtId="0" fontId="18" fillId="36" borderId="25" xfId="44" applyFont="1" applyFill="1" applyBorder="1" applyAlignment="1">
      <alignment horizontal="left" vertical="center" wrapText="1"/>
    </xf>
    <xf numFmtId="0" fontId="19" fillId="36" borderId="25" xfId="45" applyNumberFormat="1" applyFont="1" applyFill="1" applyBorder="1" applyAlignment="1">
      <alignment horizontal="center" vertical="center"/>
    </xf>
    <xf numFmtId="0" fontId="18" fillId="36" borderId="25" xfId="45" applyFont="1" applyFill="1" applyBorder="1" applyAlignment="1">
      <alignment horizontal="left" vertical="center" wrapText="1"/>
    </xf>
    <xf numFmtId="0" fontId="19" fillId="33" borderId="0" xfId="46" applyFont="1" applyFill="1" applyAlignment="1">
      <alignment horizontal="center"/>
    </xf>
    <xf numFmtId="0" fontId="18" fillId="33" borderId="25" xfId="46" applyFont="1" applyFill="1" applyBorder="1" applyAlignment="1"/>
    <xf numFmtId="0" fontId="18" fillId="34" borderId="25" xfId="45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18" fillId="0" borderId="14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wrapText="1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9" fillId="0" borderId="21" xfId="0" applyFont="1" applyBorder="1" applyAlignment="1">
      <alignment horizontal="left"/>
    </xf>
    <xf numFmtId="0" fontId="18" fillId="0" borderId="18" xfId="0" applyFont="1" applyBorder="1"/>
    <xf numFmtId="0" fontId="1" fillId="0" borderId="0" xfId="0" applyFont="1" applyAlignment="1">
      <alignment wrapText="1"/>
    </xf>
    <xf numFmtId="164" fontId="1" fillId="0" borderId="0" xfId="0" applyNumberFormat="1" applyFont="1"/>
    <xf numFmtId="3" fontId="1" fillId="0" borderId="18" xfId="0" applyNumberFormat="1" applyFont="1" applyBorder="1"/>
    <xf numFmtId="0" fontId="19" fillId="0" borderId="11" xfId="0" applyFont="1" applyBorder="1" applyAlignment="1">
      <alignment horizontal="center"/>
    </xf>
    <xf numFmtId="164" fontId="18" fillId="0" borderId="18" xfId="0" applyNumberFormat="1" applyFont="1" applyBorder="1"/>
    <xf numFmtId="0" fontId="1" fillId="0" borderId="18" xfId="0" applyFont="1" applyBorder="1"/>
    <xf numFmtId="3" fontId="19" fillId="0" borderId="12" xfId="0" applyNumberFormat="1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0" borderId="19" xfId="0" applyFont="1" applyBorder="1" applyAlignment="1">
      <alignment horizontal="left"/>
    </xf>
    <xf numFmtId="3" fontId="19" fillId="0" borderId="19" xfId="0" applyNumberFormat="1" applyFont="1" applyBorder="1" applyAlignment="1">
      <alignment horizontal="right"/>
    </xf>
    <xf numFmtId="3" fontId="19" fillId="0" borderId="21" xfId="0" applyNumberFormat="1" applyFont="1" applyBorder="1" applyAlignment="1">
      <alignment horizontal="right"/>
    </xf>
    <xf numFmtId="0" fontId="19" fillId="0" borderId="23" xfId="0" applyFont="1" applyBorder="1" applyAlignment="1">
      <alignment horizontal="center"/>
    </xf>
    <xf numFmtId="3" fontId="18" fillId="0" borderId="18" xfId="0" applyNumberFormat="1" applyFont="1" applyBorder="1"/>
    <xf numFmtId="164" fontId="19" fillId="0" borderId="13" xfId="0" applyNumberFormat="1" applyFont="1" applyBorder="1" applyAlignment="1">
      <alignment horizontal="right"/>
    </xf>
    <xf numFmtId="0" fontId="18" fillId="0" borderId="10" xfId="0" applyFont="1" applyBorder="1"/>
    <xf numFmtId="164" fontId="19" fillId="0" borderId="24" xfId="0" applyNumberFormat="1" applyFont="1" applyBorder="1" applyAlignment="1">
      <alignment horizontal="right"/>
    </xf>
    <xf numFmtId="3" fontId="23" fillId="0" borderId="24" xfId="0" applyNumberFormat="1" applyFont="1" applyBorder="1" applyAlignment="1">
      <alignment horizontal="right"/>
    </xf>
    <xf numFmtId="165" fontId="1" fillId="0" borderId="0" xfId="0" applyNumberFormat="1" applyFont="1"/>
    <xf numFmtId="3" fontId="23" fillId="0" borderId="22" xfId="0" applyNumberFormat="1" applyFont="1" applyBorder="1" applyAlignment="1">
      <alignment horizontal="right"/>
    </xf>
    <xf numFmtId="164" fontId="19" fillId="0" borderId="22" xfId="0" applyNumberFormat="1" applyFont="1" applyBorder="1" applyAlignment="1">
      <alignment horizontal="right"/>
    </xf>
    <xf numFmtId="0" fontId="19" fillId="0" borderId="12" xfId="0" applyFont="1" applyBorder="1" applyAlignment="1">
      <alignment horizontal="left"/>
    </xf>
    <xf numFmtId="3" fontId="23" fillId="0" borderId="20" xfId="0" applyNumberFormat="1" applyFont="1" applyBorder="1" applyAlignment="1">
      <alignment horizontal="right"/>
    </xf>
    <xf numFmtId="165" fontId="20" fillId="0" borderId="0" xfId="0" applyNumberFormat="1" applyFont="1"/>
    <xf numFmtId="0" fontId="1" fillId="0" borderId="0" xfId="0" applyFont="1"/>
    <xf numFmtId="164" fontId="19" fillId="0" borderId="20" xfId="0" applyNumberFormat="1" applyFont="1" applyBorder="1" applyAlignment="1">
      <alignment horizontal="right"/>
    </xf>
    <xf numFmtId="164" fontId="1" fillId="0" borderId="18" xfId="0" applyNumberFormat="1" applyFont="1" applyBorder="1"/>
    <xf numFmtId="0" fontId="1" fillId="0" borderId="10" xfId="0" applyFont="1" applyBorder="1"/>
    <xf numFmtId="165" fontId="18" fillId="0" borderId="0" xfId="0" applyNumberFormat="1" applyFont="1"/>
    <xf numFmtId="165" fontId="30" fillId="0" borderId="0" xfId="0" applyNumberFormat="1" applyFont="1"/>
    <xf numFmtId="0" fontId="3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6" xfId="0" applyFont="1" applyBorder="1" applyAlignment="1">
      <alignment horizontal="left"/>
    </xf>
  </cellXfs>
  <cellStyles count="4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 2" xfId="41"/>
    <cellStyle name="Neutrální" xfId="26" builtinId="28" customBuiltin="1"/>
    <cellStyle name="Normální" xfId="0" builtinId="0"/>
    <cellStyle name="Normální 2" xfId="47"/>
    <cellStyle name="Normální 3" xfId="40"/>
    <cellStyle name="Normální 4" xfId="46"/>
    <cellStyle name="normální_List1" xfId="45"/>
    <cellStyle name="normální_Metodika k RS od 1.5.2005" xfId="44"/>
    <cellStyle name="normální_Nová metodika RS platná od 2007" xfId="43"/>
    <cellStyle name="Poznámka 2" xfId="42"/>
    <cellStyle name="Propojená buňka" xfId="27" builtinId="24" customBuiltin="1"/>
    <cellStyle name="Správně" xfId="28" builtinId="26" customBuiltin="1"/>
    <cellStyle name="Text upozornění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ětlující text" xfId="33" builtinId="53" customBuiltin="1"/>
    <cellStyle name="Zvýraznění 1" xfId="34" builtinId="29" customBuiltin="1"/>
    <cellStyle name="Zvýraznění 2" xfId="35" builtinId="33" customBuiltin="1"/>
    <cellStyle name="Zvýraznění 3" xfId="36" builtinId="37" customBuiltin="1"/>
    <cellStyle name="Zvýraznění 4" xfId="37" builtinId="41" customBuiltin="1"/>
    <cellStyle name="Zvýraznění 5" xfId="38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207"/>
  <sheetViews>
    <sheetView showGridLines="0" tabSelected="1" zoomScaleNormal="100" workbookViewId="0">
      <pane xSplit="2" ySplit="5" topLeftCell="C171" activePane="bottomRight" state="frozen"/>
      <selection pane="topRight" activeCell="D1" sqref="D1"/>
      <selection pane="bottomLeft" activeCell="A9" sqref="A9"/>
      <selection pane="bottomRight" activeCell="C178" sqref="C178"/>
    </sheetView>
  </sheetViews>
  <sheetFormatPr defaultRowHeight="12.75" x14ac:dyDescent="0.2"/>
  <cols>
    <col min="1" max="1" width="8.28515625" style="160" customWidth="1"/>
    <col min="2" max="2" width="10" style="160" customWidth="1"/>
    <col min="3" max="3" width="80.7109375" style="137" customWidth="1"/>
    <col min="4" max="6" width="15.7109375" style="134" customWidth="1"/>
    <col min="7" max="7" width="9.85546875" style="138" customWidth="1"/>
    <col min="8" max="8" width="9.140625" style="160"/>
    <col min="9" max="15" width="9.140625" style="154"/>
    <col min="16" max="16384" width="9.140625" style="160"/>
  </cols>
  <sheetData>
    <row r="1" spans="1:15" s="166" customFormat="1" ht="15" x14ac:dyDescent="0.2">
      <c r="A1" s="167" t="s">
        <v>1123</v>
      </c>
      <c r="B1" s="9"/>
      <c r="C1" s="168" t="s">
        <v>0</v>
      </c>
      <c r="D1" s="168"/>
      <c r="E1" s="168"/>
      <c r="F1" s="8"/>
      <c r="G1" s="11"/>
      <c r="I1" s="165"/>
      <c r="J1" s="165"/>
      <c r="K1" s="165"/>
      <c r="L1" s="165"/>
      <c r="M1" s="165"/>
      <c r="N1" s="165"/>
      <c r="O1" s="165"/>
    </row>
    <row r="2" spans="1:15" ht="5.25" customHeight="1" x14ac:dyDescent="0.2">
      <c r="G2" s="133"/>
    </row>
    <row r="3" spans="1:15" x14ac:dyDescent="0.2">
      <c r="A3" s="12"/>
      <c r="B3" s="12"/>
      <c r="C3" s="169" t="s">
        <v>1</v>
      </c>
      <c r="D3" s="169"/>
      <c r="E3" s="169"/>
      <c r="F3" s="13"/>
      <c r="G3" s="14"/>
    </row>
    <row r="4" spans="1:15" ht="13.5" thickBot="1" x14ac:dyDescent="0.25">
      <c r="A4" s="5" t="s">
        <v>1</v>
      </c>
      <c r="B4" s="4"/>
      <c r="C4" s="66"/>
      <c r="D4" s="6"/>
      <c r="E4" s="6"/>
      <c r="F4" s="6"/>
      <c r="G4" s="7" t="s">
        <v>2</v>
      </c>
    </row>
    <row r="5" spans="1:15" ht="39" customHeight="1" thickBot="1" x14ac:dyDescent="0.25">
      <c r="A5" s="15" t="s">
        <v>3</v>
      </c>
      <c r="B5" s="15" t="s">
        <v>4</v>
      </c>
      <c r="C5" s="15" t="s">
        <v>5</v>
      </c>
      <c r="D5" s="16" t="s">
        <v>6</v>
      </c>
      <c r="E5" s="16" t="s">
        <v>7</v>
      </c>
      <c r="F5" s="16" t="s">
        <v>8</v>
      </c>
      <c r="G5" s="17" t="s">
        <v>9</v>
      </c>
      <c r="H5" s="163"/>
    </row>
    <row r="6" spans="1:15" x14ac:dyDescent="0.2">
      <c r="A6" s="18" t="s">
        <v>10</v>
      </c>
      <c r="B6" s="36">
        <v>1111</v>
      </c>
      <c r="C6" s="67" t="str">
        <f>IF(COUNTBLANK(B6)=1,"",VLOOKUP(B6,Položky!$A$2:$B$543,2,0))</f>
        <v>Daň z příjmů fyzických osob placená plátci</v>
      </c>
      <c r="D6" s="20">
        <v>1430000</v>
      </c>
      <c r="E6" s="20">
        <v>1530000</v>
      </c>
      <c r="F6" s="20">
        <v>1339148</v>
      </c>
      <c r="G6" s="21">
        <v>87.5</v>
      </c>
    </row>
    <row r="7" spans="1:15" x14ac:dyDescent="0.2">
      <c r="A7" s="18" t="s">
        <v>10</v>
      </c>
      <c r="B7" s="36">
        <v>1112</v>
      </c>
      <c r="C7" s="67" t="str">
        <f>IF(COUNTBLANK(B7)=1,"",VLOOKUP(B7,Položky!$A$2:$B$543,2,0))</f>
        <v>Daň z příjmů fyzických osob placená poplatníky</v>
      </c>
      <c r="D7" s="20">
        <v>40000</v>
      </c>
      <c r="E7" s="20">
        <v>40000</v>
      </c>
      <c r="F7" s="20">
        <v>23498</v>
      </c>
      <c r="G7" s="21">
        <v>58.7</v>
      </c>
    </row>
    <row r="8" spans="1:15" x14ac:dyDescent="0.2">
      <c r="A8" s="18" t="s">
        <v>10</v>
      </c>
      <c r="B8" s="36">
        <v>1113</v>
      </c>
      <c r="C8" s="67" t="str">
        <f>IF(COUNTBLANK(B8)=1,"",VLOOKUP(B8,Položky!$A$2:$B$543,2,0))</f>
        <v>Daň z příjmů fyzických osob vybíraná srážkou</v>
      </c>
      <c r="D8" s="20">
        <v>130000</v>
      </c>
      <c r="E8" s="20">
        <v>130000</v>
      </c>
      <c r="F8" s="20">
        <v>131111</v>
      </c>
      <c r="G8" s="21">
        <v>100.9</v>
      </c>
    </row>
    <row r="9" spans="1:15" x14ac:dyDescent="0.2">
      <c r="A9" s="18" t="s">
        <v>10</v>
      </c>
      <c r="B9" s="36">
        <v>1121</v>
      </c>
      <c r="C9" s="67" t="str">
        <f>IF(COUNTBLANK(B9)=1,"",VLOOKUP(B9,Položky!$A$2:$B$543,2,0))</f>
        <v>Daň z příjmů právnických osob</v>
      </c>
      <c r="D9" s="20">
        <v>1400000</v>
      </c>
      <c r="E9" s="20">
        <v>1400000</v>
      </c>
      <c r="F9" s="20">
        <v>1206095</v>
      </c>
      <c r="G9" s="21">
        <v>86.1</v>
      </c>
    </row>
    <row r="10" spans="1:15" x14ac:dyDescent="0.2">
      <c r="A10" s="18" t="s">
        <v>10</v>
      </c>
      <c r="B10" s="36">
        <v>1123</v>
      </c>
      <c r="C10" s="67" t="str">
        <f>IF(COUNTBLANK(B10)=1,"",VLOOKUP(B10,Položky!$A$2:$B$543,2,0))</f>
        <v>Daň z příjmů právnických osob za kraje</v>
      </c>
      <c r="D10" s="20">
        <v>25300</v>
      </c>
      <c r="E10" s="20">
        <v>22754</v>
      </c>
      <c r="F10" s="20">
        <v>22754</v>
      </c>
      <c r="G10" s="21">
        <v>100</v>
      </c>
    </row>
    <row r="11" spans="1:15" x14ac:dyDescent="0.2">
      <c r="A11" s="18" t="s">
        <v>10</v>
      </c>
      <c r="B11" s="36">
        <v>1211</v>
      </c>
      <c r="C11" s="67" t="str">
        <f>IF(COUNTBLANK(B11)=1,"",VLOOKUP(B11,Položky!$A$2:$B$543,2,0))</f>
        <v>Daň z přidané hodnoty</v>
      </c>
      <c r="D11" s="20">
        <v>3400000</v>
      </c>
      <c r="E11" s="20">
        <v>3400000</v>
      </c>
      <c r="F11" s="20">
        <v>2827640</v>
      </c>
      <c r="G11" s="21">
        <v>83.2</v>
      </c>
    </row>
    <row r="12" spans="1:15" x14ac:dyDescent="0.2">
      <c r="A12" s="18" t="s">
        <v>10</v>
      </c>
      <c r="B12" s="36">
        <v>1332</v>
      </c>
      <c r="C12" s="67" t="str">
        <f>IF(COUNTBLANK(B12)=1,"",VLOOKUP(B12,Položky!$A$2:$B$543,2,0))</f>
        <v>Poplatky za znečišťování ovzduší</v>
      </c>
      <c r="D12" s="20">
        <v>0</v>
      </c>
      <c r="E12" s="20">
        <v>7439</v>
      </c>
      <c r="F12" s="20">
        <v>9771</v>
      </c>
      <c r="G12" s="21">
        <v>131.30000000000001</v>
      </c>
    </row>
    <row r="13" spans="1:15" x14ac:dyDescent="0.2">
      <c r="A13" s="18" t="s">
        <v>10</v>
      </c>
      <c r="B13" s="36">
        <v>1361</v>
      </c>
      <c r="C13" s="67" t="str">
        <f>IF(COUNTBLANK(B13)=1,"",VLOOKUP(B13,Položky!$A$2:$B$543,2,0))</f>
        <v>Správní poplatky</v>
      </c>
      <c r="D13" s="20">
        <v>1750</v>
      </c>
      <c r="E13" s="20">
        <v>1852</v>
      </c>
      <c r="F13" s="20">
        <v>1854</v>
      </c>
      <c r="G13" s="21">
        <v>100.1</v>
      </c>
    </row>
    <row r="14" spans="1:15" x14ac:dyDescent="0.2">
      <c r="A14" s="22" t="s">
        <v>10</v>
      </c>
      <c r="B14" s="22"/>
      <c r="C14" s="127" t="s">
        <v>16</v>
      </c>
      <c r="D14" s="23">
        <v>6427050</v>
      </c>
      <c r="E14" s="23">
        <v>6532045</v>
      </c>
      <c r="F14" s="23">
        <v>5561871</v>
      </c>
      <c r="G14" s="24">
        <f>F14/E14*100</f>
        <v>85.147469131030178</v>
      </c>
    </row>
    <row r="15" spans="1:15" x14ac:dyDescent="0.2">
      <c r="A15" s="142"/>
      <c r="B15" s="142"/>
      <c r="C15" s="132"/>
      <c r="D15" s="139"/>
      <c r="E15" s="139"/>
      <c r="F15" s="139"/>
      <c r="G15" s="162"/>
    </row>
    <row r="16" spans="1:15" x14ac:dyDescent="0.2">
      <c r="A16" s="36">
        <v>1070</v>
      </c>
      <c r="B16" s="36">
        <v>2212</v>
      </c>
      <c r="C16" s="67" t="str">
        <f>IF(COUNTBLANK(B16)=1,"",VLOOKUP(B16,Položky!$A$2:$B$543,2,0))</f>
        <v>Sankční platby přijaté od jiných subjektů</v>
      </c>
      <c r="D16" s="20">
        <v>0</v>
      </c>
      <c r="E16" s="20">
        <v>3</v>
      </c>
      <c r="F16" s="20">
        <v>3</v>
      </c>
      <c r="G16" s="21">
        <v>100</v>
      </c>
    </row>
    <row r="17" spans="1:7" x14ac:dyDescent="0.2">
      <c r="A17" s="36">
        <v>1070</v>
      </c>
      <c r="B17" s="36">
        <v>2324</v>
      </c>
      <c r="C17" s="67" t="str">
        <f>IF(COUNTBLANK(B17)=1,"",VLOOKUP(B17,Položky!$A$2:$B$543,2,0))</f>
        <v>Přijaté nekapitálové příspěvky a náhrady</v>
      </c>
      <c r="D17" s="20">
        <v>0</v>
      </c>
      <c r="E17" s="20">
        <v>1</v>
      </c>
      <c r="F17" s="20">
        <v>1</v>
      </c>
      <c r="G17" s="21">
        <v>100</v>
      </c>
    </row>
    <row r="18" spans="1:7" x14ac:dyDescent="0.2">
      <c r="A18" s="37">
        <v>1070</v>
      </c>
      <c r="B18" s="22"/>
      <c r="C18" s="127" t="s">
        <v>19</v>
      </c>
      <c r="D18" s="23">
        <v>0</v>
      </c>
      <c r="E18" s="23">
        <v>4</v>
      </c>
      <c r="F18" s="23">
        <v>4</v>
      </c>
      <c r="G18" s="24">
        <f>F18/E18*100</f>
        <v>100</v>
      </c>
    </row>
    <row r="19" spans="1:7" x14ac:dyDescent="0.2">
      <c r="A19" s="142"/>
      <c r="B19" s="142"/>
      <c r="C19" s="132"/>
      <c r="D19" s="139"/>
      <c r="E19" s="139"/>
      <c r="F19" s="139"/>
      <c r="G19" s="162"/>
    </row>
    <row r="20" spans="1:7" x14ac:dyDescent="0.2">
      <c r="A20" s="36">
        <v>2115</v>
      </c>
      <c r="B20" s="36">
        <v>3209</v>
      </c>
      <c r="C20" s="67" t="str">
        <f>IF(COUNTBLANK(B20)=1,"",VLOOKUP(B20,Položky!$A$2:$B$543,2,0))</f>
        <v>Ostatní příjmy z prodeje dlouhodobého finančního majetku</v>
      </c>
      <c r="D20" s="20">
        <v>0</v>
      </c>
      <c r="E20" s="20">
        <v>341</v>
      </c>
      <c r="F20" s="20">
        <v>341</v>
      </c>
      <c r="G20" s="21">
        <v>100</v>
      </c>
    </row>
    <row r="21" spans="1:7" x14ac:dyDescent="0.2">
      <c r="A21" s="37">
        <v>2115</v>
      </c>
      <c r="B21" s="22"/>
      <c r="C21" s="127" t="s">
        <v>20</v>
      </c>
      <c r="D21" s="23">
        <v>0</v>
      </c>
      <c r="E21" s="23">
        <v>341</v>
      </c>
      <c r="F21" s="23">
        <v>341</v>
      </c>
      <c r="G21" s="24">
        <f>F21/E21*100</f>
        <v>100</v>
      </c>
    </row>
    <row r="22" spans="1:7" x14ac:dyDescent="0.2">
      <c r="A22" s="142"/>
      <c r="B22" s="142"/>
      <c r="C22" s="132"/>
      <c r="D22" s="139"/>
      <c r="E22" s="139"/>
      <c r="F22" s="139"/>
      <c r="G22" s="162"/>
    </row>
    <row r="23" spans="1:7" x14ac:dyDescent="0.2">
      <c r="A23" s="36">
        <v>2143</v>
      </c>
      <c r="B23" s="36">
        <v>2111</v>
      </c>
      <c r="C23" s="67" t="str">
        <f>IF(COUNTBLANK(B23)=1,"",VLOOKUP(B23,Položky!$A$2:$B$543,2,0))</f>
        <v>Příjmy z poskytování služeb a výrobků</v>
      </c>
      <c r="D23" s="20">
        <v>0</v>
      </c>
      <c r="E23" s="20">
        <v>100</v>
      </c>
      <c r="F23" s="20">
        <v>110</v>
      </c>
      <c r="G23" s="21">
        <v>110</v>
      </c>
    </row>
    <row r="24" spans="1:7" x14ac:dyDescent="0.2">
      <c r="A24" s="36">
        <v>2143</v>
      </c>
      <c r="B24" s="36">
        <v>2212</v>
      </c>
      <c r="C24" s="67" t="str">
        <f>IF(COUNTBLANK(B24)=1,"",VLOOKUP(B24,Položky!$A$2:$B$543,2,0))</f>
        <v>Sankční platby přijaté od jiných subjektů</v>
      </c>
      <c r="D24" s="20">
        <v>0</v>
      </c>
      <c r="E24" s="20">
        <v>365</v>
      </c>
      <c r="F24" s="20">
        <v>365</v>
      </c>
      <c r="G24" s="21">
        <v>100</v>
      </c>
    </row>
    <row r="25" spans="1:7" x14ac:dyDescent="0.2">
      <c r="A25" s="36">
        <v>2143</v>
      </c>
      <c r="B25" s="36">
        <v>2324</v>
      </c>
      <c r="C25" s="67" t="str">
        <f>IF(COUNTBLANK(B25)=1,"",VLOOKUP(B25,Položky!$A$2:$B$543,2,0))</f>
        <v>Přijaté nekapitálové příspěvky a náhrady</v>
      </c>
      <c r="D25" s="20">
        <v>0</v>
      </c>
      <c r="E25" s="20">
        <v>9</v>
      </c>
      <c r="F25" s="20">
        <v>9</v>
      </c>
      <c r="G25" s="21">
        <v>100</v>
      </c>
    </row>
    <row r="26" spans="1:7" x14ac:dyDescent="0.2">
      <c r="A26" s="37">
        <v>2143</v>
      </c>
      <c r="B26" s="22"/>
      <c r="C26" s="127" t="s">
        <v>22</v>
      </c>
      <c r="D26" s="23">
        <v>0</v>
      </c>
      <c r="E26" s="23">
        <v>474</v>
      </c>
      <c r="F26" s="23">
        <v>484</v>
      </c>
      <c r="G26" s="24">
        <f>F26/E26*100</f>
        <v>102.10970464135021</v>
      </c>
    </row>
    <row r="27" spans="1:7" x14ac:dyDescent="0.2">
      <c r="A27" s="142"/>
      <c r="B27" s="142"/>
      <c r="C27" s="132"/>
      <c r="D27" s="139"/>
      <c r="E27" s="139"/>
      <c r="F27" s="139"/>
      <c r="G27" s="162"/>
    </row>
    <row r="28" spans="1:7" x14ac:dyDescent="0.2">
      <c r="A28" s="36">
        <v>2212</v>
      </c>
      <c r="B28" s="36">
        <v>2212</v>
      </c>
      <c r="C28" s="67" t="str">
        <f>IF(COUNTBLANK(B28)=1,"",VLOOKUP(B28,Položky!$A$2:$B$543,2,0))</f>
        <v>Sankční platby přijaté od jiných subjektů</v>
      </c>
      <c r="D28" s="20">
        <v>0</v>
      </c>
      <c r="E28" s="20">
        <v>3</v>
      </c>
      <c r="F28" s="20">
        <v>3</v>
      </c>
      <c r="G28" s="21">
        <v>100</v>
      </c>
    </row>
    <row r="29" spans="1:7" x14ac:dyDescent="0.2">
      <c r="A29" s="36">
        <v>2212</v>
      </c>
      <c r="B29" s="36">
        <v>2310</v>
      </c>
      <c r="C29" s="67" t="str">
        <f>IF(COUNTBLANK(B29)=1,"",VLOOKUP(B29,Položky!$A$2:$B$543,2,0))</f>
        <v>Příjmy z prodeje krátkodobého a drobného dlouhodobého majetku</v>
      </c>
      <c r="D29" s="20">
        <v>0</v>
      </c>
      <c r="E29" s="20">
        <v>1488</v>
      </c>
      <c r="F29" s="20">
        <v>2376</v>
      </c>
      <c r="G29" s="21">
        <v>159.69999999999999</v>
      </c>
    </row>
    <row r="30" spans="1:7" x14ac:dyDescent="0.2">
      <c r="A30" s="36">
        <v>2212</v>
      </c>
      <c r="B30" s="36">
        <v>2329</v>
      </c>
      <c r="C30" s="67" t="str">
        <f>IF(COUNTBLANK(B30)=1,"",VLOOKUP(B30,Položky!$A$2:$B$543,2,0))</f>
        <v>Ostatní nedaňové příjmy jinde nezařazené</v>
      </c>
      <c r="D30" s="20">
        <v>0</v>
      </c>
      <c r="E30" s="20">
        <v>20787</v>
      </c>
      <c r="F30" s="20">
        <v>20787</v>
      </c>
      <c r="G30" s="21">
        <v>100</v>
      </c>
    </row>
    <row r="31" spans="1:7" x14ac:dyDescent="0.2">
      <c r="A31" s="37">
        <v>2212</v>
      </c>
      <c r="B31" s="22"/>
      <c r="C31" s="127" t="s">
        <v>24</v>
      </c>
      <c r="D31" s="23">
        <v>0</v>
      </c>
      <c r="E31" s="23">
        <v>22278</v>
      </c>
      <c r="F31" s="23">
        <v>23166</v>
      </c>
      <c r="G31" s="24">
        <f>F31/E31*100</f>
        <v>103.98599515216806</v>
      </c>
    </row>
    <row r="32" spans="1:7" x14ac:dyDescent="0.2">
      <c r="A32" s="142"/>
      <c r="B32" s="142"/>
      <c r="C32" s="132"/>
      <c r="D32" s="139"/>
      <c r="E32" s="139"/>
      <c r="F32" s="139"/>
      <c r="G32" s="162"/>
    </row>
    <row r="33" spans="1:7" x14ac:dyDescent="0.2">
      <c r="A33" s="36">
        <v>2229</v>
      </c>
      <c r="B33" s="36">
        <v>2212</v>
      </c>
      <c r="C33" s="67" t="str">
        <f>IF(COUNTBLANK(B33)=1,"",VLOOKUP(B33,Položky!$A$2:$B$543,2,0))</f>
        <v>Sankční platby přijaté od jiných subjektů</v>
      </c>
      <c r="D33" s="20">
        <v>5000</v>
      </c>
      <c r="E33" s="20">
        <v>7386</v>
      </c>
      <c r="F33" s="20">
        <v>7940</v>
      </c>
      <c r="G33" s="21">
        <v>107.5</v>
      </c>
    </row>
    <row r="34" spans="1:7" x14ac:dyDescent="0.2">
      <c r="A34" s="36">
        <v>2229</v>
      </c>
      <c r="B34" s="36">
        <v>2324</v>
      </c>
      <c r="C34" s="67" t="str">
        <f>IF(COUNTBLANK(B34)=1,"",VLOOKUP(B34,Položky!$A$2:$B$543,2,0))</f>
        <v>Přijaté nekapitálové příspěvky a náhrady</v>
      </c>
      <c r="D34" s="20">
        <v>0</v>
      </c>
      <c r="E34" s="20">
        <v>223</v>
      </c>
      <c r="F34" s="20">
        <v>241</v>
      </c>
      <c r="G34" s="21">
        <v>108.1</v>
      </c>
    </row>
    <row r="35" spans="1:7" x14ac:dyDescent="0.2">
      <c r="A35" s="36">
        <v>2229</v>
      </c>
      <c r="B35" s="36">
        <v>2329</v>
      </c>
      <c r="C35" s="67" t="str">
        <f>IF(COUNTBLANK(B35)=1,"",VLOOKUP(B35,Položky!$A$2:$B$543,2,0))</f>
        <v>Ostatní nedaňové příjmy jinde nezařazené</v>
      </c>
      <c r="D35" s="20">
        <v>0</v>
      </c>
      <c r="E35" s="20">
        <v>278</v>
      </c>
      <c r="F35" s="20">
        <v>298</v>
      </c>
      <c r="G35" s="21">
        <v>107.2</v>
      </c>
    </row>
    <row r="36" spans="1:7" x14ac:dyDescent="0.2">
      <c r="A36" s="37">
        <v>2229</v>
      </c>
      <c r="B36" s="22"/>
      <c r="C36" s="127" t="s">
        <v>25</v>
      </c>
      <c r="D36" s="23">
        <v>5000</v>
      </c>
      <c r="E36" s="23">
        <v>7887</v>
      </c>
      <c r="F36" s="23">
        <v>8479</v>
      </c>
      <c r="G36" s="24">
        <f>F36/E36*100</f>
        <v>107.50602256878408</v>
      </c>
    </row>
    <row r="37" spans="1:7" x14ac:dyDescent="0.2">
      <c r="A37" s="142"/>
      <c r="B37" s="142"/>
      <c r="C37" s="132"/>
      <c r="D37" s="139"/>
      <c r="E37" s="139"/>
      <c r="F37" s="139"/>
      <c r="G37" s="162"/>
    </row>
    <row r="38" spans="1:7" x14ac:dyDescent="0.2">
      <c r="A38" s="36">
        <v>2251</v>
      </c>
      <c r="B38" s="36">
        <v>2132</v>
      </c>
      <c r="C38" s="67" t="str">
        <f>IF(COUNTBLANK(B38)=1,"",VLOOKUP(B38,Položky!$A$2:$B$543,2,0))</f>
        <v>Příjmy z pronájmu ostatních nemovitých věcí a jejich částí</v>
      </c>
      <c r="D38" s="20">
        <v>8954</v>
      </c>
      <c r="E38" s="20">
        <v>1554</v>
      </c>
      <c r="F38" s="20">
        <v>0</v>
      </c>
      <c r="G38" s="21">
        <v>0</v>
      </c>
    </row>
    <row r="39" spans="1:7" x14ac:dyDescent="0.2">
      <c r="A39" s="36">
        <v>2251</v>
      </c>
      <c r="B39" s="36">
        <v>2310</v>
      </c>
      <c r="C39" s="67" t="str">
        <f>IF(COUNTBLANK(B39)=1,"",VLOOKUP(B39,Položky!$A$2:$B$543,2,0))</f>
        <v>Příjmy z prodeje krátkodobého a drobného dlouhodobého majetku</v>
      </c>
      <c r="D39" s="20">
        <v>0</v>
      </c>
      <c r="E39" s="20">
        <v>472</v>
      </c>
      <c r="F39" s="20">
        <v>472</v>
      </c>
      <c r="G39" s="21">
        <v>100</v>
      </c>
    </row>
    <row r="40" spans="1:7" x14ac:dyDescent="0.2">
      <c r="A40" s="37">
        <v>2251</v>
      </c>
      <c r="B40" s="22"/>
      <c r="C40" s="127" t="s">
        <v>26</v>
      </c>
      <c r="D40" s="23">
        <v>8954</v>
      </c>
      <c r="E40" s="23">
        <v>2026</v>
      </c>
      <c r="F40" s="23">
        <v>472</v>
      </c>
      <c r="G40" s="24">
        <f>F40/E40*100</f>
        <v>23.297137216189537</v>
      </c>
    </row>
    <row r="41" spans="1:7" x14ac:dyDescent="0.2">
      <c r="A41" s="142"/>
      <c r="B41" s="142"/>
      <c r="C41" s="132"/>
      <c r="D41" s="139"/>
      <c r="E41" s="139"/>
      <c r="F41" s="139"/>
      <c r="G41" s="162"/>
    </row>
    <row r="42" spans="1:7" x14ac:dyDescent="0.2">
      <c r="A42" s="36">
        <v>2292</v>
      </c>
      <c r="B42" s="36">
        <v>2212</v>
      </c>
      <c r="C42" s="67" t="str">
        <f>IF(COUNTBLANK(B42)=1,"",VLOOKUP(B42,Položky!$A$2:$B$543,2,0))</f>
        <v>Sankční platby přijaté od jiných subjektů</v>
      </c>
      <c r="D42" s="20">
        <v>0</v>
      </c>
      <c r="E42" s="20">
        <v>1136</v>
      </c>
      <c r="F42" s="20">
        <v>1136</v>
      </c>
      <c r="G42" s="21">
        <v>100</v>
      </c>
    </row>
    <row r="43" spans="1:7" x14ac:dyDescent="0.2">
      <c r="A43" s="36">
        <v>2292</v>
      </c>
      <c r="B43" s="36">
        <v>2329</v>
      </c>
      <c r="C43" s="67" t="str">
        <f>IF(COUNTBLANK(B43)=1,"",VLOOKUP(B43,Položky!$A$2:$B$543,2,0))</f>
        <v>Ostatní nedaňové příjmy jinde nezařazené</v>
      </c>
      <c r="D43" s="20">
        <v>0</v>
      </c>
      <c r="E43" s="20">
        <v>1000</v>
      </c>
      <c r="F43" s="20">
        <v>1000</v>
      </c>
      <c r="G43" s="21">
        <v>100</v>
      </c>
    </row>
    <row r="44" spans="1:7" x14ac:dyDescent="0.2">
      <c r="A44" s="37">
        <v>2292</v>
      </c>
      <c r="B44" s="22"/>
      <c r="C44" s="127" t="s">
        <v>27</v>
      </c>
      <c r="D44" s="23">
        <v>0</v>
      </c>
      <c r="E44" s="23">
        <v>2136</v>
      </c>
      <c r="F44" s="23">
        <v>2136</v>
      </c>
      <c r="G44" s="24">
        <v>100</v>
      </c>
    </row>
    <row r="45" spans="1:7" x14ac:dyDescent="0.2">
      <c r="A45" s="142"/>
      <c r="B45" s="142"/>
      <c r="C45" s="132"/>
      <c r="D45" s="139"/>
      <c r="E45" s="139"/>
      <c r="F45" s="139"/>
      <c r="G45" s="162"/>
    </row>
    <row r="46" spans="1:7" x14ac:dyDescent="0.2">
      <c r="A46" s="36">
        <v>2299</v>
      </c>
      <c r="B46" s="36">
        <v>2212</v>
      </c>
      <c r="C46" s="67" t="str">
        <f>IF(COUNTBLANK(B46)=1,"",VLOOKUP(B46,Položky!$A$2:$B$543,2,0))</f>
        <v>Sankční platby přijaté od jiných subjektů</v>
      </c>
      <c r="D46" s="20">
        <v>0</v>
      </c>
      <c r="E46" s="20">
        <v>1</v>
      </c>
      <c r="F46" s="20">
        <v>3</v>
      </c>
      <c r="G46" s="21">
        <v>300</v>
      </c>
    </row>
    <row r="47" spans="1:7" x14ac:dyDescent="0.2">
      <c r="A47" s="36">
        <v>2299</v>
      </c>
      <c r="B47" s="36">
        <v>2324</v>
      </c>
      <c r="C47" s="67" t="str">
        <f>IF(COUNTBLANK(B47)=1,"",VLOOKUP(B47,Položky!$A$2:$B$543,2,0))</f>
        <v>Přijaté nekapitálové příspěvky a náhrady</v>
      </c>
      <c r="D47" s="20">
        <v>0</v>
      </c>
      <c r="E47" s="20">
        <v>10</v>
      </c>
      <c r="F47" s="20">
        <v>10</v>
      </c>
      <c r="G47" s="21">
        <v>100</v>
      </c>
    </row>
    <row r="48" spans="1:7" x14ac:dyDescent="0.2">
      <c r="A48" s="37">
        <v>2299</v>
      </c>
      <c r="B48" s="22"/>
      <c r="C48" s="127" t="s">
        <v>28</v>
      </c>
      <c r="D48" s="23">
        <v>0</v>
      </c>
      <c r="E48" s="23">
        <v>11</v>
      </c>
      <c r="F48" s="23">
        <v>13</v>
      </c>
      <c r="G48" s="24">
        <v>118.2</v>
      </c>
    </row>
    <row r="49" spans="1:7" x14ac:dyDescent="0.2">
      <c r="A49" s="142"/>
      <c r="B49" s="142"/>
      <c r="C49" s="132"/>
      <c r="D49" s="139"/>
      <c r="E49" s="139"/>
      <c r="F49" s="139"/>
      <c r="G49" s="162"/>
    </row>
    <row r="50" spans="1:7" x14ac:dyDescent="0.2">
      <c r="A50" s="36">
        <v>2399</v>
      </c>
      <c r="B50" s="36">
        <v>2342</v>
      </c>
      <c r="C50" s="67" t="str">
        <f>IF(COUNTBLANK(B50)=1,"",VLOOKUP(B50,Položky!$A$2:$B$543,2,0))</f>
        <v>Platby za odebrané množství podzemní vody a za správu vodních toků</v>
      </c>
      <c r="D50" s="20">
        <v>15000</v>
      </c>
      <c r="E50" s="20">
        <v>15000</v>
      </c>
      <c r="F50" s="20">
        <v>17737</v>
      </c>
      <c r="G50" s="21">
        <v>118.2</v>
      </c>
    </row>
    <row r="51" spans="1:7" x14ac:dyDescent="0.2">
      <c r="A51" s="37">
        <v>2399</v>
      </c>
      <c r="B51" s="22"/>
      <c r="C51" s="127" t="s">
        <v>29</v>
      </c>
      <c r="D51" s="23">
        <v>15000</v>
      </c>
      <c r="E51" s="23">
        <v>15000</v>
      </c>
      <c r="F51" s="23">
        <v>17737</v>
      </c>
      <c r="G51" s="24">
        <f>F51/E51*100</f>
        <v>118.24666666666668</v>
      </c>
    </row>
    <row r="52" spans="1:7" x14ac:dyDescent="0.2">
      <c r="A52" s="142"/>
      <c r="B52" s="142"/>
      <c r="C52" s="132"/>
      <c r="D52" s="139"/>
      <c r="E52" s="139"/>
      <c r="F52" s="139"/>
      <c r="G52" s="162"/>
    </row>
    <row r="53" spans="1:7" x14ac:dyDescent="0.2">
      <c r="A53" s="36">
        <v>3121</v>
      </c>
      <c r="B53" s="36">
        <v>2122</v>
      </c>
      <c r="C53" s="67" t="str">
        <f>IF(COUNTBLANK(B53)=1,"",VLOOKUP(B53,Položky!$A$2:$B$543,2,0))</f>
        <v>Odvody příspěvkových organizací</v>
      </c>
      <c r="D53" s="20">
        <v>0</v>
      </c>
      <c r="E53" s="20">
        <v>1635</v>
      </c>
      <c r="F53" s="20">
        <v>1635</v>
      </c>
      <c r="G53" s="21">
        <v>100</v>
      </c>
    </row>
    <row r="54" spans="1:7" x14ac:dyDescent="0.2">
      <c r="A54" s="36">
        <v>3121</v>
      </c>
      <c r="B54" s="36">
        <v>2212</v>
      </c>
      <c r="C54" s="67" t="str">
        <f>IF(COUNTBLANK(B54)=1,"",VLOOKUP(B54,Položky!$A$2:$B$543,2,0))</f>
        <v>Sankční platby přijaté od jiných subjektů</v>
      </c>
      <c r="D54" s="20">
        <v>0</v>
      </c>
      <c r="E54" s="20">
        <v>12</v>
      </c>
      <c r="F54" s="20">
        <v>12</v>
      </c>
      <c r="G54" s="21">
        <v>100</v>
      </c>
    </row>
    <row r="55" spans="1:7" x14ac:dyDescent="0.2">
      <c r="A55" s="36">
        <v>3121</v>
      </c>
      <c r="B55" s="36">
        <v>2324</v>
      </c>
      <c r="C55" s="67" t="str">
        <f>IF(COUNTBLANK(B55)=1,"",VLOOKUP(B55,Položky!$A$2:$B$543,2,0))</f>
        <v>Přijaté nekapitálové příspěvky a náhrady</v>
      </c>
      <c r="D55" s="20">
        <v>0</v>
      </c>
      <c r="E55" s="20">
        <v>0</v>
      </c>
      <c r="F55" s="20">
        <v>11</v>
      </c>
      <c r="G55" s="21">
        <v>0</v>
      </c>
    </row>
    <row r="56" spans="1:7" x14ac:dyDescent="0.2">
      <c r="A56" s="37">
        <v>3121</v>
      </c>
      <c r="B56" s="22"/>
      <c r="C56" s="127" t="s">
        <v>31</v>
      </c>
      <c r="D56" s="23">
        <v>0</v>
      </c>
      <c r="E56" s="23">
        <v>1647</v>
      </c>
      <c r="F56" s="23">
        <v>1658</v>
      </c>
      <c r="G56" s="24">
        <f>F56/E56*100</f>
        <v>100.66788099574985</v>
      </c>
    </row>
    <row r="57" spans="1:7" x14ac:dyDescent="0.2">
      <c r="A57" s="142"/>
      <c r="B57" s="142"/>
      <c r="C57" s="132"/>
      <c r="D57" s="139"/>
      <c r="E57" s="139"/>
      <c r="F57" s="139"/>
      <c r="G57" s="162"/>
    </row>
    <row r="58" spans="1:7" x14ac:dyDescent="0.2">
      <c r="A58" s="36">
        <v>3123</v>
      </c>
      <c r="B58" s="36">
        <v>2321</v>
      </c>
      <c r="C58" s="67" t="str">
        <f>IF(COUNTBLANK(B58)=1,"",VLOOKUP(B58,Položky!$A$2:$B$543,2,0))</f>
        <v>Přijaté neinvestiční dary</v>
      </c>
      <c r="D58" s="20">
        <v>0</v>
      </c>
      <c r="E58" s="20">
        <v>100</v>
      </c>
      <c r="F58" s="20">
        <v>100</v>
      </c>
      <c r="G58" s="21">
        <v>100</v>
      </c>
    </row>
    <row r="59" spans="1:7" x14ac:dyDescent="0.2">
      <c r="A59" s="37">
        <v>3123</v>
      </c>
      <c r="B59" s="22"/>
      <c r="C59" s="67" t="str">
        <f>IF(COUNTBLANK(A59)=1,"",VLOOKUP(A59,Paragraf!$A$2:$B$521,2,0))</f>
        <v>Střední školy poskytující střední vzdělání s výučním listem</v>
      </c>
      <c r="D59" s="23">
        <v>0</v>
      </c>
      <c r="E59" s="23">
        <v>100</v>
      </c>
      <c r="F59" s="23">
        <v>100</v>
      </c>
      <c r="G59" s="24">
        <v>100</v>
      </c>
    </row>
    <row r="60" spans="1:7" x14ac:dyDescent="0.2">
      <c r="A60" s="142"/>
      <c r="B60" s="142"/>
      <c r="C60" s="132"/>
      <c r="D60" s="139"/>
      <c r="E60" s="139"/>
      <c r="F60" s="139"/>
      <c r="G60" s="162"/>
    </row>
    <row r="61" spans="1:7" x14ac:dyDescent="0.2">
      <c r="A61" s="36">
        <v>3299</v>
      </c>
      <c r="B61" s="36">
        <v>2122</v>
      </c>
      <c r="C61" s="67" t="str">
        <f>IF(COUNTBLANK(B61)=1,"",VLOOKUP(B61,Položky!$A$2:$B$543,2,0))</f>
        <v>Odvody příspěvkových organizací</v>
      </c>
      <c r="D61" s="20">
        <v>0</v>
      </c>
      <c r="E61" s="20">
        <v>6100</v>
      </c>
      <c r="F61" s="20">
        <v>4061</v>
      </c>
      <c r="G61" s="21">
        <v>66.599999999999994</v>
      </c>
    </row>
    <row r="62" spans="1:7" x14ac:dyDescent="0.2">
      <c r="A62" s="36">
        <v>3299</v>
      </c>
      <c r="B62" s="36">
        <v>2123</v>
      </c>
      <c r="C62" s="67" t="str">
        <f>IF(COUNTBLANK(B62)=1,"",VLOOKUP(B62,Položky!$A$2:$B$543,2,0))</f>
        <v>Ostatní odvody příspěvkových organizací</v>
      </c>
      <c r="D62" s="20">
        <v>0</v>
      </c>
      <c r="E62" s="20">
        <v>7</v>
      </c>
      <c r="F62" s="20">
        <v>7</v>
      </c>
      <c r="G62" s="21">
        <v>100</v>
      </c>
    </row>
    <row r="63" spans="1:7" x14ac:dyDescent="0.2">
      <c r="A63" s="36">
        <v>3299</v>
      </c>
      <c r="B63" s="36">
        <v>2212</v>
      </c>
      <c r="C63" s="67" t="str">
        <f>IF(COUNTBLANK(B63)=1,"",VLOOKUP(B63,Položky!$A$2:$B$543,2,0))</f>
        <v>Sankční platby přijaté od jiných subjektů</v>
      </c>
      <c r="D63" s="20">
        <v>0</v>
      </c>
      <c r="E63" s="20">
        <v>96</v>
      </c>
      <c r="F63" s="20">
        <v>96</v>
      </c>
      <c r="G63" s="21">
        <v>100</v>
      </c>
    </row>
    <row r="64" spans="1:7" x14ac:dyDescent="0.2">
      <c r="A64" s="37">
        <v>3299</v>
      </c>
      <c r="B64" s="22"/>
      <c r="C64" s="127" t="s">
        <v>34</v>
      </c>
      <c r="D64" s="23">
        <v>0</v>
      </c>
      <c r="E64" s="23">
        <v>6203</v>
      </c>
      <c r="F64" s="23">
        <v>4164</v>
      </c>
      <c r="G64" s="24">
        <v>67.099999999999994</v>
      </c>
    </row>
    <row r="65" spans="1:7" x14ac:dyDescent="0.2">
      <c r="A65" s="142"/>
      <c r="B65" s="142"/>
      <c r="C65" s="132"/>
      <c r="D65" s="139"/>
      <c r="E65" s="139"/>
      <c r="F65" s="139"/>
      <c r="G65" s="162"/>
    </row>
    <row r="66" spans="1:7" x14ac:dyDescent="0.2">
      <c r="A66" s="36">
        <v>3319</v>
      </c>
      <c r="B66" s="36">
        <v>2111</v>
      </c>
      <c r="C66" s="67" t="str">
        <f>IF(COUNTBLANK(B66)=1,"",VLOOKUP(B66,Položky!$A$2:$B$543,2,0))</f>
        <v>Příjmy z poskytování služeb a výrobků</v>
      </c>
      <c r="D66" s="20">
        <v>0</v>
      </c>
      <c r="E66" s="20">
        <v>242</v>
      </c>
      <c r="F66" s="20">
        <v>242</v>
      </c>
      <c r="G66" s="21">
        <v>100</v>
      </c>
    </row>
    <row r="67" spans="1:7" x14ac:dyDescent="0.2">
      <c r="A67" s="37">
        <v>3319</v>
      </c>
      <c r="B67" s="22"/>
      <c r="C67" s="127" t="s">
        <v>35</v>
      </c>
      <c r="D67" s="23">
        <v>0</v>
      </c>
      <c r="E67" s="23">
        <v>242</v>
      </c>
      <c r="F67" s="23">
        <v>242</v>
      </c>
      <c r="G67" s="24">
        <v>100</v>
      </c>
    </row>
    <row r="68" spans="1:7" x14ac:dyDescent="0.2">
      <c r="A68" s="142"/>
      <c r="B68" s="142"/>
      <c r="C68" s="132"/>
      <c r="D68" s="139"/>
      <c r="E68" s="139"/>
      <c r="F68" s="139"/>
      <c r="G68" s="162"/>
    </row>
    <row r="69" spans="1:7" x14ac:dyDescent="0.2">
      <c r="A69" s="36">
        <v>3419</v>
      </c>
      <c r="B69" s="36">
        <v>2111</v>
      </c>
      <c r="C69" s="67" t="str">
        <f>IF(COUNTBLANK(B69)=1,"",VLOOKUP(B69,Položky!$A$2:$B$543,2,0))</f>
        <v>Příjmy z poskytování služeb a výrobků</v>
      </c>
      <c r="D69" s="20">
        <v>0</v>
      </c>
      <c r="E69" s="20">
        <v>780</v>
      </c>
      <c r="F69" s="20">
        <v>780</v>
      </c>
      <c r="G69" s="21">
        <v>100</v>
      </c>
    </row>
    <row r="70" spans="1:7" x14ac:dyDescent="0.2">
      <c r="A70" s="36">
        <v>3419</v>
      </c>
      <c r="B70" s="36">
        <v>2212</v>
      </c>
      <c r="C70" s="67" t="str">
        <f>IF(COUNTBLANK(B70)=1,"",VLOOKUP(B70,Položky!$A$2:$B$543,2,0))</f>
        <v>Sankční platby přijaté od jiných subjektů</v>
      </c>
      <c r="D70" s="20">
        <v>0</v>
      </c>
      <c r="E70" s="20">
        <v>77</v>
      </c>
      <c r="F70" s="20">
        <v>77</v>
      </c>
      <c r="G70" s="21">
        <v>100</v>
      </c>
    </row>
    <row r="71" spans="1:7" x14ac:dyDescent="0.2">
      <c r="A71" s="37">
        <v>3419</v>
      </c>
      <c r="B71" s="22"/>
      <c r="C71" s="127" t="s">
        <v>36</v>
      </c>
      <c r="D71" s="23">
        <v>0</v>
      </c>
      <c r="E71" s="23">
        <v>857</v>
      </c>
      <c r="F71" s="23">
        <v>857</v>
      </c>
      <c r="G71" s="24">
        <v>100</v>
      </c>
    </row>
    <row r="72" spans="1:7" x14ac:dyDescent="0.2">
      <c r="A72" s="142"/>
      <c r="B72" s="142"/>
      <c r="C72" s="132"/>
      <c r="D72" s="139"/>
      <c r="E72" s="139"/>
      <c r="F72" s="139"/>
      <c r="G72" s="162"/>
    </row>
    <row r="73" spans="1:7" x14ac:dyDescent="0.2">
      <c r="A73" s="36">
        <v>3421</v>
      </c>
      <c r="B73" s="36">
        <v>2324</v>
      </c>
      <c r="C73" s="67" t="s">
        <v>18</v>
      </c>
      <c r="D73" s="20">
        <v>0</v>
      </c>
      <c r="E73" s="20">
        <v>12</v>
      </c>
      <c r="F73" s="20">
        <v>13</v>
      </c>
      <c r="G73" s="21">
        <v>108.3</v>
      </c>
    </row>
    <row r="74" spans="1:7" x14ac:dyDescent="0.2">
      <c r="A74" s="37">
        <v>3421</v>
      </c>
      <c r="B74" s="22"/>
      <c r="C74" s="127" t="s">
        <v>37</v>
      </c>
      <c r="D74" s="23">
        <v>0</v>
      </c>
      <c r="E74" s="23">
        <v>12</v>
      </c>
      <c r="F74" s="23">
        <v>13</v>
      </c>
      <c r="G74" s="24">
        <f>F74/E74*100</f>
        <v>108.33333333333333</v>
      </c>
    </row>
    <row r="75" spans="1:7" x14ac:dyDescent="0.2">
      <c r="A75" s="142"/>
      <c r="B75" s="142"/>
      <c r="C75" s="132"/>
      <c r="D75" s="139"/>
      <c r="E75" s="139"/>
      <c r="F75" s="139"/>
      <c r="G75" s="162"/>
    </row>
    <row r="76" spans="1:7" x14ac:dyDescent="0.2">
      <c r="A76" s="36">
        <v>3522</v>
      </c>
      <c r="B76" s="36">
        <v>2122</v>
      </c>
      <c r="C76" s="67" t="str">
        <f>IF(COUNTBLANK(B76)=1,"",VLOOKUP(B76,Položky!$A$2:$B$543,2,0))</f>
        <v>Odvody příspěvkových organizací</v>
      </c>
      <c r="D76" s="20">
        <v>47650</v>
      </c>
      <c r="E76" s="20">
        <v>0</v>
      </c>
      <c r="F76" s="20">
        <v>0</v>
      </c>
      <c r="G76" s="21">
        <v>0</v>
      </c>
    </row>
    <row r="77" spans="1:7" x14ac:dyDescent="0.2">
      <c r="A77" s="36">
        <v>3522</v>
      </c>
      <c r="B77" s="36">
        <v>2132</v>
      </c>
      <c r="C77" s="67" t="str">
        <f>IF(COUNTBLANK(B77)=1,"",VLOOKUP(B77,Položky!$A$2:$B$543,2,0))</f>
        <v>Příjmy z pronájmu ostatních nemovitých věcí a jejich částí</v>
      </c>
      <c r="D77" s="20">
        <v>17328</v>
      </c>
      <c r="E77" s="20">
        <v>17357</v>
      </c>
      <c r="F77" s="20">
        <v>17357</v>
      </c>
      <c r="G77" s="21">
        <v>100</v>
      </c>
    </row>
    <row r="78" spans="1:7" x14ac:dyDescent="0.2">
      <c r="A78" s="36">
        <v>3522</v>
      </c>
      <c r="B78" s="36">
        <v>3113</v>
      </c>
      <c r="C78" s="67" t="str">
        <f>IF(COUNTBLANK(B78)=1,"",VLOOKUP(B78,Položky!$A$2:$B$543,2,0))</f>
        <v>Příjmy z prodeje ostatního hmotného dlouhodobého majetku</v>
      </c>
      <c r="D78" s="20">
        <v>0</v>
      </c>
      <c r="E78" s="20">
        <v>252</v>
      </c>
      <c r="F78" s="20">
        <v>252</v>
      </c>
      <c r="G78" s="21">
        <v>100</v>
      </c>
    </row>
    <row r="79" spans="1:7" x14ac:dyDescent="0.2">
      <c r="A79" s="37">
        <v>3522</v>
      </c>
      <c r="B79" s="22"/>
      <c r="C79" s="127" t="s">
        <v>38</v>
      </c>
      <c r="D79" s="23">
        <v>64978</v>
      </c>
      <c r="E79" s="23">
        <v>17609</v>
      </c>
      <c r="F79" s="23">
        <v>17609</v>
      </c>
      <c r="G79" s="24">
        <v>100</v>
      </c>
    </row>
    <row r="80" spans="1:7" x14ac:dyDescent="0.2">
      <c r="A80" s="142"/>
      <c r="B80" s="142"/>
      <c r="C80" s="132"/>
      <c r="D80" s="139"/>
      <c r="E80" s="139"/>
      <c r="F80" s="139"/>
      <c r="G80" s="162"/>
    </row>
    <row r="81" spans="1:7" x14ac:dyDescent="0.2">
      <c r="A81" s="36">
        <v>3599</v>
      </c>
      <c r="B81" s="36">
        <v>2212</v>
      </c>
      <c r="C81" s="67" t="str">
        <f>IF(COUNTBLANK(B81)=1,"",VLOOKUP(B81,Položky!$A$2:$B$543,2,0))</f>
        <v>Sankční platby přijaté od jiných subjektů</v>
      </c>
      <c r="D81" s="20">
        <v>0</v>
      </c>
      <c r="E81" s="20">
        <v>101</v>
      </c>
      <c r="F81" s="20">
        <v>101</v>
      </c>
      <c r="G81" s="21">
        <v>100</v>
      </c>
    </row>
    <row r="82" spans="1:7" x14ac:dyDescent="0.2">
      <c r="A82" s="36">
        <v>3599</v>
      </c>
      <c r="B82" s="36">
        <v>2324</v>
      </c>
      <c r="C82" s="67" t="str">
        <f>IF(COUNTBLANK(B82)=1,"",VLOOKUP(B82,Položky!$A$2:$B$543,2,0))</f>
        <v>Přijaté nekapitálové příspěvky a náhrady</v>
      </c>
      <c r="D82" s="20">
        <v>0</v>
      </c>
      <c r="E82" s="20">
        <v>2</v>
      </c>
      <c r="F82" s="20">
        <v>2</v>
      </c>
      <c r="G82" s="21">
        <v>100</v>
      </c>
    </row>
    <row r="83" spans="1:7" x14ac:dyDescent="0.2">
      <c r="A83" s="37">
        <v>3599</v>
      </c>
      <c r="B83" s="22"/>
      <c r="C83" s="127" t="s">
        <v>39</v>
      </c>
      <c r="D83" s="23">
        <v>0</v>
      </c>
      <c r="E83" s="23">
        <v>103</v>
      </c>
      <c r="F83" s="23">
        <v>103</v>
      </c>
      <c r="G83" s="24">
        <v>100</v>
      </c>
    </row>
    <row r="84" spans="1:7" x14ac:dyDescent="0.2">
      <c r="A84" s="142"/>
      <c r="B84" s="142"/>
      <c r="C84" s="132"/>
      <c r="D84" s="139"/>
      <c r="E84" s="139"/>
      <c r="F84" s="139"/>
      <c r="G84" s="162"/>
    </row>
    <row r="85" spans="1:7" x14ac:dyDescent="0.2">
      <c r="A85" s="36">
        <v>3639</v>
      </c>
      <c r="B85" s="36">
        <v>2111</v>
      </c>
      <c r="C85" s="67" t="str">
        <f>IF(COUNTBLANK(B85)=1,"",VLOOKUP(B85,Položky!$A$2:$B$543,2,0))</f>
        <v>Příjmy z poskytování služeb a výrobků</v>
      </c>
      <c r="D85" s="20">
        <v>1852</v>
      </c>
      <c r="E85" s="20">
        <v>1852</v>
      </c>
      <c r="F85" s="20">
        <v>1668</v>
      </c>
      <c r="G85" s="21">
        <v>90.1</v>
      </c>
    </row>
    <row r="86" spans="1:7" x14ac:dyDescent="0.2">
      <c r="A86" s="36">
        <v>3639</v>
      </c>
      <c r="B86" s="36">
        <v>2119</v>
      </c>
      <c r="C86" s="67" t="str">
        <f>IF(COUNTBLANK(B86)=1,"",VLOOKUP(B86,Položky!$A$2:$B$543,2,0))</f>
        <v>Ostatní příjmy z vlastní činnosti</v>
      </c>
      <c r="D86" s="20">
        <v>2000</v>
      </c>
      <c r="E86" s="20">
        <v>2694</v>
      </c>
      <c r="F86" s="20">
        <v>3055</v>
      </c>
      <c r="G86" s="21">
        <v>113.4</v>
      </c>
    </row>
    <row r="87" spans="1:7" x14ac:dyDescent="0.2">
      <c r="A87" s="36">
        <v>3639</v>
      </c>
      <c r="B87" s="36">
        <v>2131</v>
      </c>
      <c r="C87" s="67" t="str">
        <f>IF(COUNTBLANK(B87)=1,"",VLOOKUP(B87,Položky!$A$2:$B$543,2,0))</f>
        <v>Příjmy z pronájmu pozemků</v>
      </c>
      <c r="D87" s="20">
        <v>40</v>
      </c>
      <c r="E87" s="20">
        <v>40</v>
      </c>
      <c r="F87" s="20">
        <v>40</v>
      </c>
      <c r="G87" s="21">
        <v>100</v>
      </c>
    </row>
    <row r="88" spans="1:7" x14ac:dyDescent="0.2">
      <c r="A88" s="36">
        <v>3639</v>
      </c>
      <c r="B88" s="36">
        <v>2324</v>
      </c>
      <c r="C88" s="67" t="str">
        <f>IF(COUNTBLANK(B88)=1,"",VLOOKUP(B88,Položky!$A$2:$B$543,2,0))</f>
        <v>Přijaté nekapitálové příspěvky a náhrady</v>
      </c>
      <c r="D88" s="20">
        <v>0</v>
      </c>
      <c r="E88" s="20">
        <v>94</v>
      </c>
      <c r="F88" s="20">
        <v>94</v>
      </c>
      <c r="G88" s="21">
        <v>100</v>
      </c>
    </row>
    <row r="89" spans="1:7" x14ac:dyDescent="0.2">
      <c r="A89" s="36">
        <v>3639</v>
      </c>
      <c r="B89" s="36">
        <v>3111</v>
      </c>
      <c r="C89" s="67" t="str">
        <f>IF(COUNTBLANK(B89)=1,"",VLOOKUP(B89,Položky!$A$2:$B$543,2,0))</f>
        <v>Příjmy z prodeje pozemků</v>
      </c>
      <c r="D89" s="20">
        <v>20000</v>
      </c>
      <c r="E89" s="20">
        <v>20000</v>
      </c>
      <c r="F89" s="20">
        <v>15613</v>
      </c>
      <c r="G89" s="21">
        <v>78.099999999999994</v>
      </c>
    </row>
    <row r="90" spans="1:7" x14ac:dyDescent="0.2">
      <c r="A90" s="36">
        <v>3639</v>
      </c>
      <c r="B90" s="36">
        <v>3112</v>
      </c>
      <c r="C90" s="67" t="str">
        <f>IF(COUNTBLANK(B90)=1,"",VLOOKUP(B90,Položky!$A$2:$B$543,2,0))</f>
        <v>Příjmy z prodeje ostatních nemovitostí a jejich částí</v>
      </c>
      <c r="D90" s="20">
        <v>30000</v>
      </c>
      <c r="E90" s="20">
        <v>40650</v>
      </c>
      <c r="F90" s="20">
        <v>39340</v>
      </c>
      <c r="G90" s="21">
        <v>96.8</v>
      </c>
    </row>
    <row r="91" spans="1:7" x14ac:dyDescent="0.2">
      <c r="A91" s="36">
        <v>3639</v>
      </c>
      <c r="B91" s="36">
        <v>3113</v>
      </c>
      <c r="C91" s="67" t="str">
        <f>IF(COUNTBLANK(B91)=1,"",VLOOKUP(B91,Položky!$A$2:$B$543,2,0))</f>
        <v>Příjmy z prodeje ostatního hmotného dlouhodobého majetku</v>
      </c>
      <c r="D91" s="20">
        <v>0</v>
      </c>
      <c r="E91" s="20">
        <v>0</v>
      </c>
      <c r="F91" s="20">
        <v>62</v>
      </c>
      <c r="G91" s="21">
        <v>0</v>
      </c>
    </row>
    <row r="92" spans="1:7" x14ac:dyDescent="0.2">
      <c r="A92" s="37">
        <v>3639</v>
      </c>
      <c r="B92" s="22"/>
      <c r="C92" s="67" t="str">
        <f>IF(COUNTBLANK(A92)=1,"",VLOOKUP(A92,Paragraf!$A$2:$B$521,2,0))</f>
        <v>Komunální služby a územní rozvoj jinde nezařazené</v>
      </c>
      <c r="D92" s="23">
        <v>53892</v>
      </c>
      <c r="E92" s="23">
        <v>65330</v>
      </c>
      <c r="F92" s="23">
        <v>59872</v>
      </c>
      <c r="G92" s="24">
        <f>F92/E92*100</f>
        <v>91.645492116944737</v>
      </c>
    </row>
    <row r="93" spans="1:7" x14ac:dyDescent="0.2">
      <c r="A93" s="142"/>
      <c r="B93" s="142"/>
      <c r="C93" s="132"/>
      <c r="D93" s="139"/>
      <c r="E93" s="139"/>
      <c r="F93" s="139"/>
      <c r="G93" s="162"/>
    </row>
    <row r="94" spans="1:7" x14ac:dyDescent="0.2">
      <c r="A94" s="36">
        <v>3719</v>
      </c>
      <c r="B94" s="36">
        <v>2212</v>
      </c>
      <c r="C94" s="67" t="str">
        <f>IF(COUNTBLANK(B94)=1,"",VLOOKUP(B94,Položky!$A$2:$B$543,2,0))</f>
        <v>Sankční platby přijaté od jiných subjektů</v>
      </c>
      <c r="D94" s="20">
        <v>0</v>
      </c>
      <c r="E94" s="20">
        <v>15</v>
      </c>
      <c r="F94" s="20">
        <v>15</v>
      </c>
      <c r="G94" s="21">
        <v>100</v>
      </c>
    </row>
    <row r="95" spans="1:7" x14ac:dyDescent="0.2">
      <c r="A95" s="36">
        <v>3719</v>
      </c>
      <c r="B95" s="36">
        <v>2324</v>
      </c>
      <c r="C95" s="67" t="str">
        <f>IF(COUNTBLANK(B95)=1,"",VLOOKUP(B95,Položky!$A$2:$B$543,2,0))</f>
        <v>Přijaté nekapitálové příspěvky a náhrady</v>
      </c>
      <c r="D95" s="20">
        <v>0</v>
      </c>
      <c r="E95" s="20">
        <v>1</v>
      </c>
      <c r="F95" s="20">
        <v>1</v>
      </c>
      <c r="G95" s="21">
        <v>100</v>
      </c>
    </row>
    <row r="96" spans="1:7" x14ac:dyDescent="0.2">
      <c r="A96" s="37">
        <v>3719</v>
      </c>
      <c r="B96" s="22"/>
      <c r="C96" s="127" t="s">
        <v>43</v>
      </c>
      <c r="D96" s="23">
        <v>0</v>
      </c>
      <c r="E96" s="23">
        <v>16</v>
      </c>
      <c r="F96" s="23">
        <v>16</v>
      </c>
      <c r="G96" s="24">
        <v>100</v>
      </c>
    </row>
    <row r="97" spans="1:7" x14ac:dyDescent="0.2">
      <c r="A97" s="142"/>
      <c r="B97" s="142"/>
      <c r="C97" s="132"/>
      <c r="D97" s="139"/>
      <c r="E97" s="139"/>
      <c r="F97" s="139"/>
      <c r="G97" s="162"/>
    </row>
    <row r="98" spans="1:7" x14ac:dyDescent="0.2">
      <c r="A98" s="36">
        <v>3729</v>
      </c>
      <c r="B98" s="36">
        <v>3201</v>
      </c>
      <c r="C98" s="67" t="str">
        <f>IF(COUNTBLANK(B98)=1,"",VLOOKUP(B98,Položky!$A$2:$B$543,2,0))</f>
        <v>Příjmy z prodeje akcií</v>
      </c>
      <c r="D98" s="20">
        <v>0</v>
      </c>
      <c r="E98" s="20">
        <v>3643</v>
      </c>
      <c r="F98" s="20">
        <v>3643</v>
      </c>
      <c r="G98" s="21">
        <v>100</v>
      </c>
    </row>
    <row r="99" spans="1:7" x14ac:dyDescent="0.2">
      <c r="A99" s="37">
        <v>3729</v>
      </c>
      <c r="B99" s="22"/>
      <c r="C99" s="127" t="s">
        <v>45</v>
      </c>
      <c r="D99" s="23">
        <v>0</v>
      </c>
      <c r="E99" s="23">
        <v>3643</v>
      </c>
      <c r="F99" s="23">
        <v>3643</v>
      </c>
      <c r="G99" s="24">
        <v>100</v>
      </c>
    </row>
    <row r="100" spans="1:7" x14ac:dyDescent="0.2">
      <c r="A100" s="142"/>
      <c r="B100" s="142"/>
      <c r="C100" s="132"/>
      <c r="D100" s="139"/>
      <c r="E100" s="139"/>
      <c r="F100" s="139"/>
      <c r="G100" s="162"/>
    </row>
    <row r="101" spans="1:7" x14ac:dyDescent="0.2">
      <c r="A101" s="36">
        <v>3769</v>
      </c>
      <c r="B101" s="36">
        <v>2111</v>
      </c>
      <c r="C101" s="67" t="str">
        <f>IF(COUNTBLANK(B101)=1,"",VLOOKUP(B101,Položky!$A$2:$B$543,2,0))</f>
        <v>Příjmy z poskytování služeb a výrobků</v>
      </c>
      <c r="D101" s="20">
        <v>0</v>
      </c>
      <c r="E101" s="20">
        <v>354</v>
      </c>
      <c r="F101" s="20">
        <v>354</v>
      </c>
      <c r="G101" s="21">
        <v>100</v>
      </c>
    </row>
    <row r="102" spans="1:7" x14ac:dyDescent="0.2">
      <c r="A102" s="36">
        <v>3769</v>
      </c>
      <c r="B102" s="36">
        <v>2212</v>
      </c>
      <c r="C102" s="67" t="str">
        <f>IF(COUNTBLANK(B102)=1,"",VLOOKUP(B102,Položky!$A$2:$B$543,2,0))</f>
        <v>Sankční platby přijaté od jiných subjektů</v>
      </c>
      <c r="D102" s="20">
        <v>0</v>
      </c>
      <c r="E102" s="20">
        <v>50</v>
      </c>
      <c r="F102" s="20">
        <v>540</v>
      </c>
      <c r="G102" s="21">
        <v>1080</v>
      </c>
    </row>
    <row r="103" spans="1:7" x14ac:dyDescent="0.2">
      <c r="A103" s="36">
        <v>3769</v>
      </c>
      <c r="B103" s="36">
        <v>2324</v>
      </c>
      <c r="C103" s="67" t="str">
        <f>IF(COUNTBLANK(B103)=1,"",VLOOKUP(B103,Položky!$A$2:$B$543,2,0))</f>
        <v>Přijaté nekapitálové příspěvky a náhrady</v>
      </c>
      <c r="D103" s="20">
        <v>650</v>
      </c>
      <c r="E103" s="20">
        <v>651</v>
      </c>
      <c r="F103" s="20">
        <v>6</v>
      </c>
      <c r="G103" s="21">
        <v>0.9</v>
      </c>
    </row>
    <row r="104" spans="1:7" x14ac:dyDescent="0.2">
      <c r="A104" s="37">
        <v>3769</v>
      </c>
      <c r="B104" s="22"/>
      <c r="C104" s="127" t="s">
        <v>46</v>
      </c>
      <c r="D104" s="23">
        <v>650</v>
      </c>
      <c r="E104" s="23">
        <v>1055</v>
      </c>
      <c r="F104" s="23">
        <v>900</v>
      </c>
      <c r="G104" s="24">
        <f>F104/E104*100</f>
        <v>85.308056872037923</v>
      </c>
    </row>
    <row r="105" spans="1:7" x14ac:dyDescent="0.2">
      <c r="A105" s="142"/>
      <c r="B105" s="142"/>
      <c r="C105" s="132"/>
      <c r="D105" s="139"/>
      <c r="E105" s="139"/>
      <c r="F105" s="139"/>
      <c r="G105" s="162"/>
    </row>
    <row r="106" spans="1:7" x14ac:dyDescent="0.2">
      <c r="A106" s="36">
        <v>3900</v>
      </c>
      <c r="B106" s="36">
        <v>2324</v>
      </c>
      <c r="C106" s="67" t="str">
        <f>IF(COUNTBLANK(B106)=1,"",VLOOKUP(B106,Položky!$A$2:$B$543,2,0))</f>
        <v>Přijaté nekapitálové příspěvky a náhrady</v>
      </c>
      <c r="D106" s="20">
        <v>0</v>
      </c>
      <c r="E106" s="20">
        <v>6</v>
      </c>
      <c r="F106" s="20">
        <v>6</v>
      </c>
      <c r="G106" s="21">
        <v>100</v>
      </c>
    </row>
    <row r="107" spans="1:7" x14ac:dyDescent="0.2">
      <c r="A107" s="37">
        <v>3900</v>
      </c>
      <c r="B107" s="22"/>
      <c r="C107" s="67" t="str">
        <f>IF(COUNTBLANK(A107)=1,"",VLOOKUP(A107,Paragraf!$A$2:$B$521,2,0))</f>
        <v>Ostatní činnosti související se službami pro obyvatelstvo</v>
      </c>
      <c r="D107" s="23">
        <v>0</v>
      </c>
      <c r="E107" s="23">
        <v>6</v>
      </c>
      <c r="F107" s="23">
        <v>6</v>
      </c>
      <c r="G107" s="24">
        <f>F107/E107*100</f>
        <v>100</v>
      </c>
    </row>
    <row r="108" spans="1:7" x14ac:dyDescent="0.2">
      <c r="A108" s="142"/>
      <c r="B108" s="142"/>
      <c r="C108" s="132"/>
      <c r="D108" s="139"/>
      <c r="E108" s="139"/>
      <c r="F108" s="139"/>
      <c r="G108" s="162"/>
    </row>
    <row r="109" spans="1:7" x14ac:dyDescent="0.2">
      <c r="A109" s="36">
        <v>4350</v>
      </c>
      <c r="B109" s="36">
        <v>2211</v>
      </c>
      <c r="C109" s="67" t="str">
        <f>IF(COUNTBLANK(B109)=1,"",VLOOKUP(B109,Položky!$A$2:$B$543,2,0))</f>
        <v>Sankční platby přijaté od státu, obcí a krajů</v>
      </c>
      <c r="D109" s="20">
        <v>0</v>
      </c>
      <c r="E109" s="20">
        <v>26</v>
      </c>
      <c r="F109" s="20">
        <v>26</v>
      </c>
      <c r="G109" s="21">
        <v>100</v>
      </c>
    </row>
    <row r="110" spans="1:7" x14ac:dyDescent="0.2">
      <c r="A110" s="36">
        <v>4350</v>
      </c>
      <c r="B110" s="36">
        <v>2212</v>
      </c>
      <c r="C110" s="67" t="str">
        <f>IF(COUNTBLANK(B110)=1,"",VLOOKUP(B110,Položky!$A$2:$B$543,2,0))</f>
        <v>Sankční platby přijaté od jiných subjektů</v>
      </c>
      <c r="D110" s="20">
        <v>0</v>
      </c>
      <c r="E110" s="20">
        <v>25</v>
      </c>
      <c r="F110" s="20">
        <v>255</v>
      </c>
      <c r="G110" s="21">
        <v>1020</v>
      </c>
    </row>
    <row r="111" spans="1:7" x14ac:dyDescent="0.2">
      <c r="A111" s="37">
        <v>4350</v>
      </c>
      <c r="B111" s="22"/>
      <c r="C111" s="127" t="s">
        <v>51</v>
      </c>
      <c r="D111" s="23">
        <v>0</v>
      </c>
      <c r="E111" s="23">
        <v>51</v>
      </c>
      <c r="F111" s="23">
        <v>281</v>
      </c>
      <c r="G111" s="24">
        <f>F111/E111*100</f>
        <v>550.98039215686276</v>
      </c>
    </row>
    <row r="112" spans="1:7" x14ac:dyDescent="0.2">
      <c r="A112" s="142"/>
      <c r="B112" s="142"/>
      <c r="C112" s="132"/>
      <c r="D112" s="139"/>
      <c r="E112" s="139"/>
      <c r="F112" s="139"/>
      <c r="G112" s="162"/>
    </row>
    <row r="113" spans="1:7" x14ac:dyDescent="0.2">
      <c r="A113" s="36">
        <v>4357</v>
      </c>
      <c r="B113" s="36">
        <v>2324</v>
      </c>
      <c r="C113" s="67" t="str">
        <f>IF(COUNTBLANK(B113)=1,"",VLOOKUP(B113,Položky!$A$2:$B$543,2,0))</f>
        <v>Přijaté nekapitálové příspěvky a náhrady</v>
      </c>
      <c r="D113" s="20">
        <v>0</v>
      </c>
      <c r="E113" s="20">
        <v>13</v>
      </c>
      <c r="F113" s="20">
        <v>13</v>
      </c>
      <c r="G113" s="21">
        <v>100</v>
      </c>
    </row>
    <row r="114" spans="1:7" x14ac:dyDescent="0.2">
      <c r="A114" s="37">
        <v>4357</v>
      </c>
      <c r="B114" s="22"/>
      <c r="C114" s="67" t="str">
        <f>IF(COUNTBLANK(A114)=1,"",VLOOKUP(A114,Paragraf!$A$2:$B$521,2,0))</f>
        <v>Domovy pro osoby se zdravotním postižením a domovy se zvláštním režimem</v>
      </c>
      <c r="D114" s="23">
        <v>0</v>
      </c>
      <c r="E114" s="23">
        <v>13</v>
      </c>
      <c r="F114" s="23">
        <v>13</v>
      </c>
      <c r="G114" s="24">
        <v>100</v>
      </c>
    </row>
    <row r="115" spans="1:7" x14ac:dyDescent="0.2">
      <c r="A115" s="142"/>
      <c r="B115" s="142"/>
      <c r="C115" s="132"/>
      <c r="D115" s="139"/>
      <c r="E115" s="139"/>
      <c r="F115" s="139"/>
      <c r="G115" s="162"/>
    </row>
    <row r="116" spans="1:7" x14ac:dyDescent="0.2">
      <c r="A116" s="36">
        <v>4371</v>
      </c>
      <c r="B116" s="36">
        <v>2212</v>
      </c>
      <c r="C116" s="67" t="str">
        <f>IF(COUNTBLANK(B116)=1,"",VLOOKUP(B116,Položky!$A$2:$B$543,2,0))</f>
        <v>Sankční platby přijaté od jiných subjektů</v>
      </c>
      <c r="D116" s="20">
        <v>0</v>
      </c>
      <c r="E116" s="20">
        <v>0</v>
      </c>
      <c r="F116" s="20">
        <v>100</v>
      </c>
      <c r="G116" s="21">
        <v>0</v>
      </c>
    </row>
    <row r="117" spans="1:7" x14ac:dyDescent="0.2">
      <c r="A117" s="37">
        <v>4371</v>
      </c>
      <c r="B117" s="22"/>
      <c r="C117" s="127" t="s">
        <v>516</v>
      </c>
      <c r="D117" s="23">
        <v>0</v>
      </c>
      <c r="E117" s="23">
        <v>0</v>
      </c>
      <c r="F117" s="23">
        <v>100</v>
      </c>
      <c r="G117" s="24">
        <v>0</v>
      </c>
    </row>
    <row r="118" spans="1:7" x14ac:dyDescent="0.2">
      <c r="A118" s="142"/>
      <c r="B118" s="142"/>
      <c r="C118" s="132"/>
      <c r="D118" s="139"/>
      <c r="E118" s="139"/>
      <c r="F118" s="139"/>
      <c r="G118" s="162"/>
    </row>
    <row r="119" spans="1:7" x14ac:dyDescent="0.2">
      <c r="A119" s="36">
        <v>4377</v>
      </c>
      <c r="B119" s="36">
        <v>2212</v>
      </c>
      <c r="C119" s="67" t="s">
        <v>17</v>
      </c>
      <c r="D119" s="20">
        <v>0</v>
      </c>
      <c r="E119" s="20">
        <v>0</v>
      </c>
      <c r="F119" s="20">
        <v>180</v>
      </c>
      <c r="G119" s="21">
        <v>0</v>
      </c>
    </row>
    <row r="120" spans="1:7" x14ac:dyDescent="0.2">
      <c r="A120" s="37">
        <v>4377</v>
      </c>
      <c r="B120" s="22"/>
      <c r="C120" s="127" t="s">
        <v>52</v>
      </c>
      <c r="D120" s="23">
        <v>0</v>
      </c>
      <c r="E120" s="23">
        <v>0</v>
      </c>
      <c r="F120" s="23">
        <v>180</v>
      </c>
      <c r="G120" s="24">
        <v>0</v>
      </c>
    </row>
    <row r="121" spans="1:7" x14ac:dyDescent="0.2">
      <c r="A121" s="142"/>
      <c r="B121" s="142"/>
      <c r="C121" s="132"/>
      <c r="D121" s="139"/>
      <c r="E121" s="139"/>
      <c r="F121" s="139"/>
      <c r="G121" s="162"/>
    </row>
    <row r="122" spans="1:7" x14ac:dyDescent="0.2">
      <c r="A122" s="36">
        <v>4378</v>
      </c>
      <c r="B122" s="36">
        <v>2212</v>
      </c>
      <c r="C122" s="67" t="s">
        <v>17</v>
      </c>
      <c r="D122" s="20">
        <v>0</v>
      </c>
      <c r="E122" s="20">
        <v>0</v>
      </c>
      <c r="F122" s="20">
        <v>426</v>
      </c>
      <c r="G122" s="21">
        <v>0</v>
      </c>
    </row>
    <row r="123" spans="1:7" x14ac:dyDescent="0.2">
      <c r="A123" s="37">
        <v>4378</v>
      </c>
      <c r="B123" s="22"/>
      <c r="C123" s="127" t="s">
        <v>53</v>
      </c>
      <c r="D123" s="23">
        <v>0</v>
      </c>
      <c r="E123" s="23">
        <v>0</v>
      </c>
      <c r="F123" s="23">
        <v>426</v>
      </c>
      <c r="G123" s="24">
        <v>0</v>
      </c>
    </row>
    <row r="124" spans="1:7" x14ac:dyDescent="0.2">
      <c r="A124" s="142"/>
      <c r="B124" s="142"/>
      <c r="C124" s="132"/>
      <c r="D124" s="139"/>
      <c r="E124" s="139"/>
      <c r="F124" s="139"/>
      <c r="G124" s="162"/>
    </row>
    <row r="125" spans="1:7" x14ac:dyDescent="0.2">
      <c r="A125" s="36">
        <v>4399</v>
      </c>
      <c r="B125" s="36">
        <v>2123</v>
      </c>
      <c r="C125" s="67" t="str">
        <f>IF(COUNTBLANK(B125)=1,"",VLOOKUP(B125,Položky!$A$2:$B$543,2,0))</f>
        <v>Ostatní odvody příspěvkových organizací</v>
      </c>
      <c r="D125" s="20">
        <v>0</v>
      </c>
      <c r="E125" s="20">
        <v>0</v>
      </c>
      <c r="F125" s="20">
        <v>10</v>
      </c>
      <c r="G125" s="21">
        <v>0</v>
      </c>
    </row>
    <row r="126" spans="1:7" x14ac:dyDescent="0.2">
      <c r="A126" s="36">
        <v>4399</v>
      </c>
      <c r="B126" s="36">
        <v>2212</v>
      </c>
      <c r="C126" s="67" t="str">
        <f>IF(COUNTBLANK(B126)=1,"",VLOOKUP(B126,Položky!$A$2:$B$543,2,0))</f>
        <v>Sankční platby přijaté od jiných subjektů</v>
      </c>
      <c r="D126" s="20">
        <v>0</v>
      </c>
      <c r="E126" s="20">
        <v>154</v>
      </c>
      <c r="F126" s="20">
        <v>185</v>
      </c>
      <c r="G126" s="21">
        <v>120.1</v>
      </c>
    </row>
    <row r="127" spans="1:7" x14ac:dyDescent="0.2">
      <c r="A127" s="36">
        <v>4399</v>
      </c>
      <c r="B127" s="36">
        <v>2223</v>
      </c>
      <c r="C127" s="67" t="str">
        <f>IF(COUNTBLANK(B127)=1,"",VLOOKUP(B127,Položky!$A$2:$B$543,2,0))</f>
        <v>Příjmy z finančního vypořádání minulých let mezi krajem a obcemi</v>
      </c>
      <c r="D127" s="20">
        <v>0</v>
      </c>
      <c r="E127" s="20">
        <v>0</v>
      </c>
      <c r="F127" s="20">
        <v>355</v>
      </c>
      <c r="G127" s="21">
        <v>0</v>
      </c>
    </row>
    <row r="128" spans="1:7" x14ac:dyDescent="0.2">
      <c r="A128" s="36">
        <v>4399</v>
      </c>
      <c r="B128" s="36">
        <v>2229</v>
      </c>
      <c r="C128" s="67" t="str">
        <f>IF(COUNTBLANK(B128)=1,"",VLOOKUP(B128,Položky!$A$2:$B$543,2,0))</f>
        <v>Ostatní přijaté vratky transferů</v>
      </c>
      <c r="D128" s="20">
        <v>0</v>
      </c>
      <c r="E128" s="20">
        <v>0</v>
      </c>
      <c r="F128" s="20">
        <v>529</v>
      </c>
      <c r="G128" s="21">
        <v>0</v>
      </c>
    </row>
    <row r="129" spans="1:7" x14ac:dyDescent="0.2">
      <c r="A129" s="36">
        <v>4399</v>
      </c>
      <c r="B129" s="36">
        <v>2324</v>
      </c>
      <c r="C129" s="67" t="str">
        <f>IF(COUNTBLANK(B129)=1,"",VLOOKUP(B129,Položky!$A$2:$B$543,2,0))</f>
        <v>Přijaté nekapitálové příspěvky a náhrady</v>
      </c>
      <c r="D129" s="20">
        <v>0</v>
      </c>
      <c r="E129" s="20">
        <v>2</v>
      </c>
      <c r="F129" s="20">
        <v>2</v>
      </c>
      <c r="G129" s="21">
        <v>100</v>
      </c>
    </row>
    <row r="130" spans="1:7" x14ac:dyDescent="0.2">
      <c r="A130" s="37">
        <v>4399</v>
      </c>
      <c r="B130" s="22"/>
      <c r="C130" s="127" t="s">
        <v>523</v>
      </c>
      <c r="D130" s="23">
        <v>0</v>
      </c>
      <c r="E130" s="23">
        <v>156</v>
      </c>
      <c r="F130" s="23">
        <v>1080</v>
      </c>
      <c r="G130" s="24">
        <f>F130/E130*100</f>
        <v>692.30769230769238</v>
      </c>
    </row>
    <row r="131" spans="1:7" x14ac:dyDescent="0.2">
      <c r="A131" s="142"/>
      <c r="B131" s="142"/>
      <c r="C131" s="132"/>
      <c r="D131" s="139"/>
      <c r="E131" s="139"/>
      <c r="F131" s="139"/>
      <c r="G131" s="162"/>
    </row>
    <row r="132" spans="1:7" x14ac:dyDescent="0.2">
      <c r="A132" s="36">
        <v>5171</v>
      </c>
      <c r="B132" s="36">
        <v>2324</v>
      </c>
      <c r="C132" s="67" t="s">
        <v>18</v>
      </c>
      <c r="D132" s="20">
        <v>0</v>
      </c>
      <c r="E132" s="20">
        <v>19</v>
      </c>
      <c r="F132" s="20">
        <v>19</v>
      </c>
      <c r="G132" s="21">
        <v>100</v>
      </c>
    </row>
    <row r="133" spans="1:7" x14ac:dyDescent="0.2">
      <c r="A133" s="37">
        <v>5171</v>
      </c>
      <c r="B133" s="22"/>
      <c r="C133" s="127" t="s">
        <v>54</v>
      </c>
      <c r="D133" s="23">
        <v>0</v>
      </c>
      <c r="E133" s="23">
        <v>19</v>
      </c>
      <c r="F133" s="23">
        <v>19</v>
      </c>
      <c r="G133" s="24">
        <f>F133/E133*100</f>
        <v>100</v>
      </c>
    </row>
    <row r="134" spans="1:7" x14ac:dyDescent="0.2">
      <c r="A134" s="142"/>
      <c r="B134" s="142"/>
      <c r="C134" s="132"/>
      <c r="D134" s="139"/>
      <c r="E134" s="139"/>
      <c r="F134" s="139"/>
      <c r="G134" s="162"/>
    </row>
    <row r="135" spans="1:7" x14ac:dyDescent="0.2">
      <c r="A135" s="36">
        <v>5273</v>
      </c>
      <c r="B135" s="36">
        <v>2111</v>
      </c>
      <c r="C135" s="67" t="s">
        <v>21</v>
      </c>
      <c r="D135" s="20">
        <v>810</v>
      </c>
      <c r="E135" s="20">
        <v>810</v>
      </c>
      <c r="F135" s="20">
        <v>777</v>
      </c>
      <c r="G135" s="21">
        <v>95.9</v>
      </c>
    </row>
    <row r="136" spans="1:7" x14ac:dyDescent="0.2">
      <c r="A136" s="37">
        <v>5273</v>
      </c>
      <c r="B136" s="22"/>
      <c r="C136" s="127" t="s">
        <v>55</v>
      </c>
      <c r="D136" s="23">
        <v>810</v>
      </c>
      <c r="E136" s="23">
        <v>810</v>
      </c>
      <c r="F136" s="23">
        <v>777</v>
      </c>
      <c r="G136" s="24">
        <f>F136/E136*100</f>
        <v>95.925925925925924</v>
      </c>
    </row>
    <row r="137" spans="1:7" x14ac:dyDescent="0.2">
      <c r="A137" s="142"/>
      <c r="B137" s="142"/>
      <c r="C137" s="132"/>
      <c r="D137" s="139"/>
      <c r="E137" s="139"/>
      <c r="F137" s="139"/>
      <c r="G137" s="162"/>
    </row>
    <row r="138" spans="1:7" x14ac:dyDescent="0.2">
      <c r="A138" s="36">
        <v>5511</v>
      </c>
      <c r="B138" s="36">
        <v>2329</v>
      </c>
      <c r="C138" s="67" t="s">
        <v>23</v>
      </c>
      <c r="D138" s="20">
        <v>4400</v>
      </c>
      <c r="E138" s="20">
        <v>4400</v>
      </c>
      <c r="F138" s="20">
        <v>4400</v>
      </c>
      <c r="G138" s="21">
        <v>100</v>
      </c>
    </row>
    <row r="139" spans="1:7" x14ac:dyDescent="0.2">
      <c r="A139" s="36">
        <v>5511</v>
      </c>
      <c r="B139" s="36">
        <v>3129</v>
      </c>
      <c r="C139" s="67" t="str">
        <f>IF(COUNTBLANK(B139)=1,"",VLOOKUP(B139,Položky!$A$2:$B$543,2,0))</f>
        <v>Ostatní investiční příjmy jinde nezařazené</v>
      </c>
      <c r="D139" s="20">
        <v>16000</v>
      </c>
      <c r="E139" s="20">
        <v>16000</v>
      </c>
      <c r="F139" s="20">
        <v>16000</v>
      </c>
      <c r="G139" s="21">
        <v>100</v>
      </c>
    </row>
    <row r="140" spans="1:7" x14ac:dyDescent="0.2">
      <c r="A140" s="37">
        <v>5511</v>
      </c>
      <c r="B140" s="22"/>
      <c r="C140" s="127" t="s">
        <v>56</v>
      </c>
      <c r="D140" s="23">
        <v>20400</v>
      </c>
      <c r="E140" s="23">
        <v>20400</v>
      </c>
      <c r="F140" s="23">
        <v>20400</v>
      </c>
      <c r="G140" s="24">
        <f>F140/E140*100</f>
        <v>100</v>
      </c>
    </row>
    <row r="141" spans="1:7" x14ac:dyDescent="0.2">
      <c r="A141" s="142"/>
      <c r="B141" s="142"/>
      <c r="C141" s="132"/>
      <c r="D141" s="139"/>
      <c r="E141" s="139"/>
      <c r="F141" s="139"/>
      <c r="G141" s="162"/>
    </row>
    <row r="142" spans="1:7" x14ac:dyDescent="0.2">
      <c r="A142" s="36">
        <v>5521</v>
      </c>
      <c r="B142" s="36">
        <v>2132</v>
      </c>
      <c r="C142" s="67" t="str">
        <f>IF(COUNTBLANK(B142)=1,"",VLOOKUP(B142,Položky!$A$2:$B$543,2,0))</f>
        <v>Příjmy z pronájmu ostatních nemovitých věcí a jejich částí</v>
      </c>
      <c r="D142" s="20">
        <v>0</v>
      </c>
      <c r="E142" s="20">
        <v>12</v>
      </c>
      <c r="F142" s="20">
        <v>12</v>
      </c>
      <c r="G142" s="21">
        <v>100</v>
      </c>
    </row>
    <row r="143" spans="1:7" x14ac:dyDescent="0.2">
      <c r="A143" s="37">
        <v>5521</v>
      </c>
      <c r="B143" s="22"/>
      <c r="C143" s="127" t="s">
        <v>574</v>
      </c>
      <c r="D143" s="23">
        <v>0</v>
      </c>
      <c r="E143" s="23">
        <v>12</v>
      </c>
      <c r="F143" s="23">
        <v>12</v>
      </c>
      <c r="G143" s="24">
        <f>F143/E143*100</f>
        <v>100</v>
      </c>
    </row>
    <row r="144" spans="1:7" x14ac:dyDescent="0.2">
      <c r="A144" s="142"/>
      <c r="B144" s="142"/>
      <c r="C144" s="132"/>
      <c r="D144" s="139"/>
      <c r="E144" s="139"/>
      <c r="F144" s="139"/>
      <c r="G144" s="162"/>
    </row>
    <row r="145" spans="1:7" x14ac:dyDescent="0.2">
      <c r="A145" s="36">
        <v>6113</v>
      </c>
      <c r="B145" s="36">
        <v>2111</v>
      </c>
      <c r="C145" s="67" t="s">
        <v>21</v>
      </c>
      <c r="D145" s="20">
        <v>242</v>
      </c>
      <c r="E145" s="20">
        <v>0</v>
      </c>
      <c r="F145" s="20">
        <v>0</v>
      </c>
      <c r="G145" s="21">
        <v>0</v>
      </c>
    </row>
    <row r="146" spans="1:7" x14ac:dyDescent="0.2">
      <c r="A146" s="36">
        <v>6113</v>
      </c>
      <c r="B146" s="36">
        <v>2324</v>
      </c>
      <c r="C146" s="67" t="s">
        <v>18</v>
      </c>
      <c r="D146" s="20">
        <v>0</v>
      </c>
      <c r="E146" s="20">
        <v>10</v>
      </c>
      <c r="F146" s="20">
        <v>11</v>
      </c>
      <c r="G146" s="21">
        <v>110</v>
      </c>
    </row>
    <row r="147" spans="1:7" x14ac:dyDescent="0.2">
      <c r="A147" s="37">
        <v>6113</v>
      </c>
      <c r="B147" s="22"/>
      <c r="C147" s="127" t="s">
        <v>57</v>
      </c>
      <c r="D147" s="23">
        <v>242</v>
      </c>
      <c r="E147" s="23">
        <v>10</v>
      </c>
      <c r="F147" s="23">
        <v>11</v>
      </c>
      <c r="G147" s="24">
        <f>F147/E147*100</f>
        <v>110.00000000000001</v>
      </c>
    </row>
    <row r="148" spans="1:7" x14ac:dyDescent="0.2">
      <c r="A148" s="142"/>
      <c r="B148" s="142"/>
      <c r="C148" s="132"/>
      <c r="D148" s="139"/>
      <c r="E148" s="139"/>
      <c r="F148" s="139"/>
      <c r="G148" s="162"/>
    </row>
    <row r="149" spans="1:7" x14ac:dyDescent="0.2">
      <c r="A149" s="36">
        <v>6172</v>
      </c>
      <c r="B149" s="36">
        <v>2111</v>
      </c>
      <c r="C149" s="67" t="str">
        <f>IF(COUNTBLANK(B149)=1,"",VLOOKUP(B149,Položky!$A$2:$B$543,2,0))</f>
        <v>Příjmy z poskytování služeb a výrobků</v>
      </c>
      <c r="D149" s="20">
        <v>0</v>
      </c>
      <c r="E149" s="20">
        <v>138</v>
      </c>
      <c r="F149" s="20">
        <v>138</v>
      </c>
      <c r="G149" s="21">
        <v>100</v>
      </c>
    </row>
    <row r="150" spans="1:7" x14ac:dyDescent="0.2">
      <c r="A150" s="36">
        <v>6172</v>
      </c>
      <c r="B150" s="36">
        <v>2112</v>
      </c>
      <c r="C150" s="67" t="s">
        <v>1115</v>
      </c>
      <c r="D150" s="20">
        <v>0</v>
      </c>
      <c r="E150" s="20">
        <v>38</v>
      </c>
      <c r="F150" s="20">
        <v>38</v>
      </c>
      <c r="G150" s="21">
        <v>100</v>
      </c>
    </row>
    <row r="151" spans="1:7" x14ac:dyDescent="0.2">
      <c r="A151" s="36">
        <v>6172</v>
      </c>
      <c r="B151" s="36">
        <v>2132</v>
      </c>
      <c r="C151" s="67" t="str">
        <f>IF(COUNTBLANK(B151)=1,"",VLOOKUP(B151,Položky!$A$2:$B$543,2,0))</f>
        <v>Příjmy z pronájmu ostatních nemovitých věcí a jejich částí</v>
      </c>
      <c r="D151" s="20">
        <v>1800</v>
      </c>
      <c r="E151" s="20">
        <v>1800</v>
      </c>
      <c r="F151" s="20">
        <v>1269</v>
      </c>
      <c r="G151" s="21">
        <v>70.5</v>
      </c>
    </row>
    <row r="152" spans="1:7" x14ac:dyDescent="0.2">
      <c r="A152" s="36">
        <v>6172</v>
      </c>
      <c r="B152" s="36">
        <v>2139</v>
      </c>
      <c r="C152" s="67" t="str">
        <f>IF(COUNTBLANK(B152)=1,"",VLOOKUP(B152,Položky!$A$2:$B$543,2,0))</f>
        <v>Ostatní příjmy z pronájmu majetku</v>
      </c>
      <c r="D152" s="20">
        <v>8</v>
      </c>
      <c r="E152" s="20">
        <v>8</v>
      </c>
      <c r="F152" s="20">
        <v>4</v>
      </c>
      <c r="G152" s="21">
        <v>50</v>
      </c>
    </row>
    <row r="153" spans="1:7" x14ac:dyDescent="0.2">
      <c r="A153" s="36">
        <v>6172</v>
      </c>
      <c r="B153" s="36">
        <v>2143</v>
      </c>
      <c r="C153" s="67" t="str">
        <f>IF(COUNTBLANK(B153)=1,"",VLOOKUP(B153,Položky!$A$2:$B$543,2,0))</f>
        <v>Kursové rozdíly v příjmech</v>
      </c>
      <c r="D153" s="20">
        <v>0</v>
      </c>
      <c r="E153" s="20">
        <v>0</v>
      </c>
      <c r="F153" s="20">
        <v>0</v>
      </c>
      <c r="G153" s="21">
        <v>0</v>
      </c>
    </row>
    <row r="154" spans="1:7" x14ac:dyDescent="0.2">
      <c r="A154" s="36">
        <v>6172</v>
      </c>
      <c r="B154" s="36">
        <v>2211</v>
      </c>
      <c r="C154" s="67" t="str">
        <f>IF(COUNTBLANK(B154)=1,"",VLOOKUP(B154,Položky!$A$2:$B$543,2,0))</f>
        <v>Sankční platby přijaté od státu, obcí a krajů</v>
      </c>
      <c r="D154" s="20">
        <v>5</v>
      </c>
      <c r="E154" s="20">
        <v>5</v>
      </c>
      <c r="F154" s="20">
        <v>1</v>
      </c>
      <c r="G154" s="21">
        <v>20</v>
      </c>
    </row>
    <row r="155" spans="1:7" x14ac:dyDescent="0.2">
      <c r="A155" s="36">
        <v>6172</v>
      </c>
      <c r="B155" s="36">
        <v>2212</v>
      </c>
      <c r="C155" s="67" t="str">
        <f>IF(COUNTBLANK(B155)=1,"",VLOOKUP(B155,Položky!$A$2:$B$543,2,0))</f>
        <v>Sankční platby přijaté od jiných subjektů</v>
      </c>
      <c r="D155" s="20">
        <v>30</v>
      </c>
      <c r="E155" s="20">
        <v>88</v>
      </c>
      <c r="F155" s="20">
        <v>70</v>
      </c>
      <c r="G155" s="21">
        <v>79.5</v>
      </c>
    </row>
    <row r="156" spans="1:7" x14ac:dyDescent="0.2">
      <c r="A156" s="36">
        <v>6172</v>
      </c>
      <c r="B156" s="36">
        <v>2324</v>
      </c>
      <c r="C156" s="67" t="str">
        <f>IF(COUNTBLANK(B156)=1,"",VLOOKUP(B156,Položky!$A$2:$B$543,2,0))</f>
        <v>Přijaté nekapitálové příspěvky a náhrady</v>
      </c>
      <c r="D156" s="20">
        <v>65</v>
      </c>
      <c r="E156" s="20">
        <v>350</v>
      </c>
      <c r="F156" s="20">
        <v>380</v>
      </c>
      <c r="G156" s="21">
        <v>108.6</v>
      </c>
    </row>
    <row r="157" spans="1:7" x14ac:dyDescent="0.2">
      <c r="A157" s="36">
        <v>6172</v>
      </c>
      <c r="B157" s="36">
        <v>2328</v>
      </c>
      <c r="C157" s="67" t="str">
        <f>IF(COUNTBLANK(B157)=1,"",VLOOKUP(B157,Položky!$A$2:$B$543,2,0))</f>
        <v>Neidentifikované příjmy</v>
      </c>
      <c r="D157" s="20">
        <v>0</v>
      </c>
      <c r="E157" s="20">
        <v>0</v>
      </c>
      <c r="F157" s="20">
        <v>0</v>
      </c>
      <c r="G157" s="21">
        <v>0</v>
      </c>
    </row>
    <row r="158" spans="1:7" x14ac:dyDescent="0.2">
      <c r="A158" s="36">
        <v>6172</v>
      </c>
      <c r="B158" s="36">
        <v>3113</v>
      </c>
      <c r="C158" s="67" t="str">
        <f>IF(COUNTBLANK(B158)=1,"",VLOOKUP(B158,Položky!$A$2:$B$543,2,0))</f>
        <v>Příjmy z prodeje ostatního hmotného dlouhodobého majetku</v>
      </c>
      <c r="D158" s="20">
        <v>0</v>
      </c>
      <c r="E158" s="20">
        <v>125</v>
      </c>
      <c r="F158" s="20">
        <v>125</v>
      </c>
      <c r="G158" s="21">
        <v>100</v>
      </c>
    </row>
    <row r="159" spans="1:7" x14ac:dyDescent="0.2">
      <c r="A159" s="37">
        <v>6172</v>
      </c>
      <c r="B159" s="22"/>
      <c r="C159" s="127" t="s">
        <v>61</v>
      </c>
      <c r="D159" s="23">
        <v>1908</v>
      </c>
      <c r="E159" s="23">
        <v>2552</v>
      </c>
      <c r="F159" s="23">
        <v>2026</v>
      </c>
      <c r="G159" s="24">
        <f>F159/E159*100</f>
        <v>79.388714733542315</v>
      </c>
    </row>
    <row r="160" spans="1:7" x14ac:dyDescent="0.2">
      <c r="A160" s="142"/>
      <c r="B160" s="142"/>
      <c r="C160" s="132"/>
      <c r="D160" s="139"/>
      <c r="E160" s="139"/>
      <c r="F160" s="139"/>
      <c r="G160" s="162"/>
    </row>
    <row r="161" spans="1:7" x14ac:dyDescent="0.2">
      <c r="A161" s="36">
        <v>6310</v>
      </c>
      <c r="B161" s="36">
        <v>2141</v>
      </c>
      <c r="C161" s="67" t="str">
        <f>IF(COUNTBLANK(B161)=1,"",VLOOKUP(B161,Položky!$A$2:$B$543,2,0))</f>
        <v>Příjmy z úroků (část)</v>
      </c>
      <c r="D161" s="20">
        <v>8000</v>
      </c>
      <c r="E161" s="20">
        <v>8002</v>
      </c>
      <c r="F161" s="20">
        <v>14395</v>
      </c>
      <c r="G161" s="21">
        <v>179.9</v>
      </c>
    </row>
    <row r="162" spans="1:7" x14ac:dyDescent="0.2">
      <c r="A162" s="36">
        <v>6310</v>
      </c>
      <c r="B162" s="36">
        <v>2329</v>
      </c>
      <c r="C162" s="67" t="str">
        <f>IF(COUNTBLANK(B162)=1,"",VLOOKUP(B162,Položky!$A$2:$B$543,2,0))</f>
        <v>Ostatní nedaňové příjmy jinde nezařazené</v>
      </c>
      <c r="D162" s="20">
        <v>0</v>
      </c>
      <c r="E162" s="20">
        <v>5</v>
      </c>
      <c r="F162" s="20">
        <v>5</v>
      </c>
      <c r="G162" s="21">
        <v>100</v>
      </c>
    </row>
    <row r="163" spans="1:7" x14ac:dyDescent="0.2">
      <c r="A163" s="37">
        <v>6310</v>
      </c>
      <c r="B163" s="22"/>
      <c r="C163" s="127" t="s">
        <v>63</v>
      </c>
      <c r="D163" s="23">
        <v>8000</v>
      </c>
      <c r="E163" s="23">
        <v>8007</v>
      </c>
      <c r="F163" s="23">
        <v>14399</v>
      </c>
      <c r="G163" s="24">
        <f>F163/E163*100</f>
        <v>179.83014861995755</v>
      </c>
    </row>
    <row r="164" spans="1:7" x14ac:dyDescent="0.2">
      <c r="A164" s="142"/>
      <c r="B164" s="142"/>
      <c r="C164" s="132"/>
      <c r="D164" s="139"/>
      <c r="E164" s="139"/>
      <c r="F164" s="139"/>
      <c r="G164" s="162"/>
    </row>
    <row r="165" spans="1:7" x14ac:dyDescent="0.2">
      <c r="A165" s="36">
        <v>6320</v>
      </c>
      <c r="B165" s="36">
        <v>2322</v>
      </c>
      <c r="C165" s="67" t="str">
        <f>IF(COUNTBLANK(B165)=1,"",VLOOKUP(B165,Položky!$A$2:$B$543,2,0))</f>
        <v>Přijaté pojistné náhrady</v>
      </c>
      <c r="D165" s="20">
        <v>0</v>
      </c>
      <c r="E165" s="20">
        <v>4879</v>
      </c>
      <c r="F165" s="20">
        <v>4895</v>
      </c>
      <c r="G165" s="21">
        <v>100.3</v>
      </c>
    </row>
    <row r="166" spans="1:7" x14ac:dyDescent="0.2">
      <c r="A166" s="37">
        <v>6320</v>
      </c>
      <c r="B166" s="22"/>
      <c r="C166" s="127" t="s">
        <v>65</v>
      </c>
      <c r="D166" s="23">
        <v>0</v>
      </c>
      <c r="E166" s="23">
        <v>4879</v>
      </c>
      <c r="F166" s="23">
        <v>4895</v>
      </c>
      <c r="G166" s="24">
        <f>F166/E166*100</f>
        <v>100.32793605246977</v>
      </c>
    </row>
    <row r="167" spans="1:7" x14ac:dyDescent="0.2">
      <c r="A167" s="142"/>
      <c r="B167" s="142"/>
      <c r="C167" s="132"/>
      <c r="D167" s="139"/>
      <c r="E167" s="139"/>
      <c r="F167" s="139"/>
      <c r="G167" s="162"/>
    </row>
    <row r="168" spans="1:7" x14ac:dyDescent="0.2">
      <c r="A168" s="36">
        <v>6402</v>
      </c>
      <c r="B168" s="36">
        <v>2221</v>
      </c>
      <c r="C168" s="67" t="str">
        <f>IF(COUNTBLANK(B168)=1,"",VLOOKUP(B168,Položky!$A$2:$B$543,2,0))</f>
        <v>Přijaté vratky transférů od jiných veřejných rozpočtů</v>
      </c>
      <c r="D168" s="20">
        <v>0</v>
      </c>
      <c r="E168" s="20">
        <v>0</v>
      </c>
      <c r="F168" s="20">
        <v>0</v>
      </c>
      <c r="G168" s="21">
        <v>0</v>
      </c>
    </row>
    <row r="169" spans="1:7" x14ac:dyDescent="0.2">
      <c r="A169" s="36">
        <v>6402</v>
      </c>
      <c r="B169" s="36">
        <v>2222</v>
      </c>
      <c r="C169" s="67" t="str">
        <f>IF(COUNTBLANK(B169)=1,"",VLOOKUP(B169,Položky!$A$2:$B$543,2,0))</f>
        <v>Ostatní příjmy z finančního vypořádání předchozích let od jiných veřejných rozpočtů</v>
      </c>
      <c r="D169" s="20">
        <v>0</v>
      </c>
      <c r="E169" s="20">
        <v>0</v>
      </c>
      <c r="F169" s="20">
        <v>3</v>
      </c>
      <c r="G169" s="21">
        <v>0</v>
      </c>
    </row>
    <row r="170" spans="1:7" x14ac:dyDescent="0.2">
      <c r="A170" s="36">
        <v>6402</v>
      </c>
      <c r="B170" s="36">
        <v>2223</v>
      </c>
      <c r="C170" s="67" t="str">
        <f>IF(COUNTBLANK(B170)=1,"",VLOOKUP(B170,Položky!$A$2:$B$543,2,0))</f>
        <v>Příjmy z finančního vypořádání minulých let mezi krajem a obcemi</v>
      </c>
      <c r="D170" s="20">
        <v>0</v>
      </c>
      <c r="E170" s="20">
        <v>5481</v>
      </c>
      <c r="F170" s="20">
        <v>5875</v>
      </c>
      <c r="G170" s="21">
        <v>107.2</v>
      </c>
    </row>
    <row r="171" spans="1:7" ht="25.5" x14ac:dyDescent="0.2">
      <c r="A171" s="131">
        <v>6402</v>
      </c>
      <c r="B171" s="131">
        <v>2227</v>
      </c>
      <c r="C171" s="67" t="str">
        <f>IF(COUNTBLANK(B171)=1,"",VLOOKUP(B171,Položky!$A$2:$B$543,2,0))</f>
        <v>Příjmy z finančního vypořádání minulých let mezi regionální radou a kraji, obcemi a dobrovolnými svazky obcí</v>
      </c>
      <c r="D171" s="20">
        <v>0</v>
      </c>
      <c r="E171" s="20">
        <v>243</v>
      </c>
      <c r="F171" s="20">
        <v>243</v>
      </c>
      <c r="G171" s="21">
        <v>100</v>
      </c>
    </row>
    <row r="172" spans="1:7" x14ac:dyDescent="0.2">
      <c r="A172" s="36">
        <v>6402</v>
      </c>
      <c r="B172" s="36">
        <v>2229</v>
      </c>
      <c r="C172" s="67" t="str">
        <f>IF(COUNTBLANK(B172)=1,"",VLOOKUP(B172,Položky!$A$2:$B$543,2,0))</f>
        <v>Ostatní přijaté vratky transferů</v>
      </c>
      <c r="D172" s="20">
        <v>0</v>
      </c>
      <c r="E172" s="20">
        <v>29650</v>
      </c>
      <c r="F172" s="20">
        <v>29908</v>
      </c>
      <c r="G172" s="21">
        <v>100.9</v>
      </c>
    </row>
    <row r="173" spans="1:7" x14ac:dyDescent="0.2">
      <c r="A173" s="37">
        <v>6402</v>
      </c>
      <c r="B173" s="22"/>
      <c r="C173" s="127" t="s">
        <v>66</v>
      </c>
      <c r="D173" s="23">
        <v>0</v>
      </c>
      <c r="E173" s="23">
        <v>35374</v>
      </c>
      <c r="F173" s="23">
        <v>36028</v>
      </c>
      <c r="G173" s="24">
        <f>F173/E173*100</f>
        <v>101.8488155142195</v>
      </c>
    </row>
    <row r="174" spans="1:7" x14ac:dyDescent="0.2">
      <c r="A174" s="142"/>
      <c r="B174" s="142"/>
      <c r="C174" s="132"/>
      <c r="D174" s="139"/>
      <c r="E174" s="139"/>
      <c r="F174" s="139"/>
      <c r="G174" s="162"/>
    </row>
    <row r="175" spans="1:7" x14ac:dyDescent="0.2">
      <c r="A175" s="36">
        <v>6409</v>
      </c>
      <c r="B175" s="36">
        <v>2229</v>
      </c>
      <c r="C175" s="67" t="str">
        <f>IF(COUNTBLANK(B175)=1,"",VLOOKUP(B175,Položky!$A$2:$B$543,2,0))</f>
        <v>Ostatní přijaté vratky transferů</v>
      </c>
      <c r="D175" s="20">
        <v>0</v>
      </c>
      <c r="E175" s="20">
        <v>1072</v>
      </c>
      <c r="F175" s="20">
        <v>1370</v>
      </c>
      <c r="G175" s="21">
        <v>127.8</v>
      </c>
    </row>
    <row r="176" spans="1:7" x14ac:dyDescent="0.2">
      <c r="A176" s="37">
        <v>6409</v>
      </c>
      <c r="B176" s="22"/>
      <c r="C176" s="127" t="s">
        <v>616</v>
      </c>
      <c r="D176" s="23">
        <v>0</v>
      </c>
      <c r="E176" s="23">
        <v>1072</v>
      </c>
      <c r="F176" s="23">
        <v>1370</v>
      </c>
      <c r="G176" s="24">
        <f>F176/E176*100</f>
        <v>127.79850746268657</v>
      </c>
    </row>
    <row r="177" spans="1:7" x14ac:dyDescent="0.2">
      <c r="A177" s="142"/>
      <c r="B177" s="142"/>
      <c r="C177" s="132"/>
      <c r="D177" s="139"/>
      <c r="E177" s="139"/>
      <c r="F177" s="139"/>
      <c r="G177" s="162"/>
    </row>
    <row r="178" spans="1:7" x14ac:dyDescent="0.2">
      <c r="A178" s="18" t="s">
        <v>67</v>
      </c>
      <c r="B178" s="36">
        <v>2412</v>
      </c>
      <c r="C178" s="67" t="str">
        <f>IF(COUNTBLANK(B178)=1,"",VLOOKUP(B178,Položky!$A$2:$B$543,2,0))</f>
        <v>Splátky půjčených prostředků od podnikatelských nefinančních subjektů - právnických osob</v>
      </c>
      <c r="D178" s="20">
        <v>28757</v>
      </c>
      <c r="E178" s="20">
        <v>28910</v>
      </c>
      <c r="F178" s="20">
        <v>14550</v>
      </c>
      <c r="G178" s="21">
        <v>50.3</v>
      </c>
    </row>
    <row r="179" spans="1:7" x14ac:dyDescent="0.2">
      <c r="A179" s="18" t="s">
        <v>67</v>
      </c>
      <c r="B179" s="36">
        <v>2420</v>
      </c>
      <c r="C179" s="67" t="str">
        <f>IF(COUNTBLANK(B179)=1,"",VLOOKUP(B179,Položky!$A$2:$B$543,2,0))</f>
        <v>Splátky půjčených prostředků od obecně prospěšných společností a podobných subjektů</v>
      </c>
      <c r="D179" s="20">
        <v>39687</v>
      </c>
      <c r="E179" s="20">
        <v>39687</v>
      </c>
      <c r="F179" s="20">
        <v>39327</v>
      </c>
      <c r="G179" s="21">
        <v>99.1</v>
      </c>
    </row>
    <row r="180" spans="1:7" x14ac:dyDescent="0.2">
      <c r="A180" s="18" t="s">
        <v>67</v>
      </c>
      <c r="B180" s="36">
        <v>2441</v>
      </c>
      <c r="C180" s="67" t="str">
        <f>IF(COUNTBLANK(B180)=1,"",VLOOKUP(B180,Položky!$A$2:$B$543,2,0))</f>
        <v>Splátky půjčených prostředků od obcí</v>
      </c>
      <c r="D180" s="20">
        <v>3225</v>
      </c>
      <c r="E180" s="20">
        <v>3225</v>
      </c>
      <c r="F180" s="20">
        <v>1610</v>
      </c>
      <c r="G180" s="21">
        <v>49.9</v>
      </c>
    </row>
    <row r="181" spans="1:7" x14ac:dyDescent="0.2">
      <c r="A181" s="18" t="s">
        <v>67</v>
      </c>
      <c r="B181" s="36">
        <v>2451</v>
      </c>
      <c r="C181" s="67" t="str">
        <f>IF(COUNTBLANK(B181)=1,"",VLOOKUP(B181,Položky!$A$2:$B$543,2,0))</f>
        <v>Splátky půjčených prostředků od příspěvkových organizací</v>
      </c>
      <c r="D181" s="20">
        <v>427617</v>
      </c>
      <c r="E181" s="20">
        <v>348983</v>
      </c>
      <c r="F181" s="20">
        <v>230179</v>
      </c>
      <c r="G181" s="21">
        <v>66</v>
      </c>
    </row>
    <row r="182" spans="1:7" x14ac:dyDescent="0.2">
      <c r="A182" s="22" t="s">
        <v>67</v>
      </c>
      <c r="B182" s="22"/>
      <c r="C182" s="127" t="s">
        <v>69</v>
      </c>
      <c r="D182" s="23">
        <v>499286</v>
      </c>
      <c r="E182" s="23">
        <v>420805</v>
      </c>
      <c r="F182" s="23">
        <v>285666</v>
      </c>
      <c r="G182" s="24">
        <f>F182/E182*100</f>
        <v>67.885600218628582</v>
      </c>
    </row>
    <row r="183" spans="1:7" x14ac:dyDescent="0.2">
      <c r="A183" s="142"/>
      <c r="B183" s="142"/>
      <c r="C183" s="132"/>
      <c r="D183" s="139"/>
      <c r="E183" s="139"/>
      <c r="F183" s="139"/>
      <c r="G183" s="162"/>
    </row>
    <row r="184" spans="1:7" x14ac:dyDescent="0.2">
      <c r="A184" s="18" t="s">
        <v>67</v>
      </c>
      <c r="B184" s="36">
        <v>4111</v>
      </c>
      <c r="C184" s="67" t="str">
        <f>IF(COUNTBLANK(B184)=1,"",VLOOKUP(B184,Položky!$A$2:$B$543,2,0))</f>
        <v>Neinvestiční přijaté transfery z všeobecné pokladní správy státního rozpočtu</v>
      </c>
      <c r="D184" s="20">
        <v>0</v>
      </c>
      <c r="E184" s="20">
        <v>844</v>
      </c>
      <c r="F184" s="20">
        <v>844</v>
      </c>
      <c r="G184" s="21">
        <v>100</v>
      </c>
    </row>
    <row r="185" spans="1:7" x14ac:dyDescent="0.2">
      <c r="A185" s="18" t="s">
        <v>67</v>
      </c>
      <c r="B185" s="36">
        <v>4112</v>
      </c>
      <c r="C185" s="67" t="str">
        <f>IF(COUNTBLANK(B185)=1,"",VLOOKUP(B185,Položky!$A$2:$B$543,2,0))</f>
        <v>Neinvestiční přijaté transfery ze státního rozpočtu v rámci souhrnného dotačního vztahu</v>
      </c>
      <c r="D185" s="20">
        <v>130188</v>
      </c>
      <c r="E185" s="20">
        <v>130188</v>
      </c>
      <c r="F185" s="20">
        <v>108490</v>
      </c>
      <c r="G185" s="21">
        <v>83.3</v>
      </c>
    </row>
    <row r="186" spans="1:7" x14ac:dyDescent="0.2">
      <c r="A186" s="18" t="s">
        <v>67</v>
      </c>
      <c r="B186" s="36">
        <v>4113</v>
      </c>
      <c r="C186" s="67" t="str">
        <f>IF(COUNTBLANK(B186)=1,"",VLOOKUP(B186,Položky!$A$2:$B$543,2,0))</f>
        <v>Neinvestiční přijaté transfery ze státních fondů</v>
      </c>
      <c r="D186" s="20">
        <v>71</v>
      </c>
      <c r="E186" s="20">
        <v>10495</v>
      </c>
      <c r="F186" s="20">
        <v>373</v>
      </c>
      <c r="G186" s="21">
        <v>3.6</v>
      </c>
    </row>
    <row r="187" spans="1:7" x14ac:dyDescent="0.2">
      <c r="A187" s="18" t="s">
        <v>67</v>
      </c>
      <c r="B187" s="36">
        <v>4116</v>
      </c>
      <c r="C187" s="67" t="str">
        <f>IF(COUNTBLANK(B187)=1,"",VLOOKUP(B187,Položky!$A$2:$B$543,2,0))</f>
        <v>Ostatní neinvestiční přijaté transfery ze státního rozpočtu</v>
      </c>
      <c r="D187" s="20">
        <v>245404</v>
      </c>
      <c r="E187" s="20">
        <v>15153736</v>
      </c>
      <c r="F187" s="20">
        <v>13045231.49</v>
      </c>
      <c r="G187" s="21">
        <v>86.2</v>
      </c>
    </row>
    <row r="188" spans="1:7" x14ac:dyDescent="0.2">
      <c r="A188" s="18" t="s">
        <v>67</v>
      </c>
      <c r="B188" s="36">
        <v>4118</v>
      </c>
      <c r="C188" s="67" t="str">
        <f>IF(COUNTBLANK(B188)=1,"",VLOOKUP(B188,Položky!$A$2:$B$543,2,0))</f>
        <v>Neinvestiční převody z Národního fondu</v>
      </c>
      <c r="D188" s="20">
        <v>851</v>
      </c>
      <c r="E188" s="20">
        <v>878</v>
      </c>
      <c r="F188" s="20">
        <v>208</v>
      </c>
      <c r="G188" s="21">
        <v>23.7</v>
      </c>
    </row>
    <row r="189" spans="1:7" x14ac:dyDescent="0.2">
      <c r="A189" s="18" t="s">
        <v>67</v>
      </c>
      <c r="B189" s="36">
        <v>4121</v>
      </c>
      <c r="C189" s="67" t="str">
        <f>IF(COUNTBLANK(B189)=1,"",VLOOKUP(B189,Položky!$A$2:$B$543,2,0))</f>
        <v>Neinvestiční přijaté transfery od obcí</v>
      </c>
      <c r="D189" s="20">
        <v>33104</v>
      </c>
      <c r="E189" s="20">
        <v>36461</v>
      </c>
      <c r="F189" s="20">
        <v>31422</v>
      </c>
      <c r="G189" s="21">
        <v>86.2</v>
      </c>
    </row>
    <row r="190" spans="1:7" x14ac:dyDescent="0.2">
      <c r="A190" s="18" t="s">
        <v>67</v>
      </c>
      <c r="B190" s="36">
        <v>4122</v>
      </c>
      <c r="C190" s="67" t="str">
        <f>IF(COUNTBLANK(B190)=1,"",VLOOKUP(B190,Položky!$A$2:$B$543,2,0))</f>
        <v>Neinvestiční přijaté transfery od krajů</v>
      </c>
      <c r="D190" s="20">
        <v>0</v>
      </c>
      <c r="E190" s="20">
        <v>10783</v>
      </c>
      <c r="F190" s="20">
        <v>10783</v>
      </c>
      <c r="G190" s="21">
        <v>100</v>
      </c>
    </row>
    <row r="191" spans="1:7" x14ac:dyDescent="0.2">
      <c r="A191" s="18" t="s">
        <v>67</v>
      </c>
      <c r="B191" s="36">
        <v>4152</v>
      </c>
      <c r="C191" s="67" t="str">
        <f>IF(COUNTBLANK(B191)=1,"",VLOOKUP(B191,Položky!$A$2:$B$543,2,0))</f>
        <v xml:space="preserve">Neinvestiční přijaté transfery od mezinárodních institucí </v>
      </c>
      <c r="D191" s="20">
        <v>7925</v>
      </c>
      <c r="E191" s="20">
        <v>1638</v>
      </c>
      <c r="F191" s="20">
        <v>889</v>
      </c>
      <c r="G191" s="21">
        <v>54.3</v>
      </c>
    </row>
    <row r="192" spans="1:7" x14ac:dyDescent="0.2">
      <c r="A192" s="22" t="s">
        <v>67</v>
      </c>
      <c r="B192" s="22"/>
      <c r="C192" s="127" t="s">
        <v>73</v>
      </c>
      <c r="D192" s="23">
        <v>417543</v>
      </c>
      <c r="E192" s="23">
        <v>15345023</v>
      </c>
      <c r="F192" s="23">
        <f>SUM(F184:F191)</f>
        <v>13198240.49</v>
      </c>
      <c r="G192" s="24">
        <f>F192/E192*100</f>
        <v>86.009910118740123</v>
      </c>
    </row>
    <row r="193" spans="1:7" x14ac:dyDescent="0.2">
      <c r="A193" s="142"/>
      <c r="B193" s="142"/>
      <c r="C193" s="132"/>
      <c r="D193" s="139"/>
      <c r="E193" s="139"/>
      <c r="F193" s="139"/>
      <c r="G193" s="162"/>
    </row>
    <row r="194" spans="1:7" x14ac:dyDescent="0.2">
      <c r="A194" s="18" t="s">
        <v>67</v>
      </c>
      <c r="B194" s="36">
        <v>4134</v>
      </c>
      <c r="C194" s="67" t="str">
        <f>IF(COUNTBLANK(B194)=1,"",VLOOKUP(B194,Položky!$A$2:$B$543,2,0))</f>
        <v>Převody z rozpočtových účtů</v>
      </c>
      <c r="D194" s="20">
        <v>0</v>
      </c>
      <c r="E194" s="20">
        <v>0</v>
      </c>
      <c r="F194" s="20">
        <v>12834715</v>
      </c>
      <c r="G194" s="21">
        <v>0</v>
      </c>
    </row>
    <row r="195" spans="1:7" x14ac:dyDescent="0.2">
      <c r="A195" s="18" t="s">
        <v>67</v>
      </c>
      <c r="B195" s="36">
        <v>4138</v>
      </c>
      <c r="C195" s="67" t="str">
        <f>IF(COUNTBLANK(B195)=1,"",VLOOKUP(B195,Položky!$A$2:$B$543,2,0))</f>
        <v>Převody z vlastní pokladny</v>
      </c>
      <c r="D195" s="20">
        <v>0</v>
      </c>
      <c r="E195" s="20">
        <v>0</v>
      </c>
      <c r="F195" s="20">
        <v>143</v>
      </c>
      <c r="G195" s="21">
        <v>0</v>
      </c>
    </row>
    <row r="196" spans="1:7" x14ac:dyDescent="0.2">
      <c r="A196" s="18" t="s">
        <v>67</v>
      </c>
      <c r="B196" s="36">
        <v>4139</v>
      </c>
      <c r="C196" s="67" t="str">
        <f>IF(COUNTBLANK(B196)=1,"",VLOOKUP(B196,Položky!$A$2:$B$543,2,0))</f>
        <v>Ostatní převody z vlastních fondů</v>
      </c>
      <c r="D196" s="20">
        <v>0</v>
      </c>
      <c r="E196" s="20">
        <v>0</v>
      </c>
      <c r="F196" s="20">
        <v>8104</v>
      </c>
      <c r="G196" s="21">
        <v>0</v>
      </c>
    </row>
    <row r="197" spans="1:7" x14ac:dyDescent="0.2">
      <c r="A197" s="142"/>
      <c r="B197" s="142"/>
      <c r="C197" s="132"/>
      <c r="D197" s="139"/>
      <c r="E197" s="139"/>
      <c r="F197" s="139"/>
      <c r="G197" s="162"/>
    </row>
    <row r="198" spans="1:7" x14ac:dyDescent="0.2">
      <c r="A198" s="18" t="s">
        <v>67</v>
      </c>
      <c r="B198" s="36">
        <v>4216</v>
      </c>
      <c r="C198" s="67" t="str">
        <f>IF(COUNTBLANK(B198)=1,"",VLOOKUP(B198,Položky!$A$2:$B$543,2,0))</f>
        <v>Ostatní investiční přijaté transfery ze státního rozpočtu</v>
      </c>
      <c r="D198" s="20">
        <v>706507</v>
      </c>
      <c r="E198" s="20">
        <v>767636</v>
      </c>
      <c r="F198" s="20">
        <v>546214</v>
      </c>
      <c r="G198" s="21">
        <v>71.2</v>
      </c>
    </row>
    <row r="199" spans="1:7" x14ac:dyDescent="0.2">
      <c r="A199" s="18" t="s">
        <v>67</v>
      </c>
      <c r="B199" s="36">
        <v>4221</v>
      </c>
      <c r="C199" s="67" t="str">
        <f>IF(COUNTBLANK(B199)=1,"",VLOOKUP(B199,Položky!$A$2:$B$543,2,0))</f>
        <v>Investiční přijaté transfery od obcí</v>
      </c>
      <c r="D199" s="20">
        <v>6907</v>
      </c>
      <c r="E199" s="20">
        <v>21376</v>
      </c>
      <c r="F199" s="20">
        <v>7285</v>
      </c>
      <c r="G199" s="21">
        <v>34.1</v>
      </c>
    </row>
    <row r="200" spans="1:7" x14ac:dyDescent="0.2">
      <c r="A200" s="18" t="s">
        <v>67</v>
      </c>
      <c r="B200" s="36">
        <v>4223</v>
      </c>
      <c r="C200" s="67" t="str">
        <f>IF(COUNTBLANK(B200)=1,"",VLOOKUP(B200,Položky!$A$2:$B$543,2,0))</f>
        <v>Investiční přijaté tranfery od regionálních rad</v>
      </c>
      <c r="D200" s="20">
        <v>0</v>
      </c>
      <c r="E200" s="20">
        <v>2237</v>
      </c>
      <c r="F200" s="20">
        <v>2237</v>
      </c>
      <c r="G200" s="21">
        <v>100</v>
      </c>
    </row>
    <row r="201" spans="1:7" x14ac:dyDescent="0.2">
      <c r="A201" s="22" t="s">
        <v>67</v>
      </c>
      <c r="B201" s="22"/>
      <c r="C201" s="127" t="s">
        <v>75</v>
      </c>
      <c r="D201" s="23">
        <v>713414</v>
      </c>
      <c r="E201" s="23">
        <v>791249</v>
      </c>
      <c r="F201" s="23">
        <v>555736</v>
      </c>
      <c r="G201" s="24">
        <f>F201/E201*100</f>
        <v>70.23528623732858</v>
      </c>
    </row>
    <row r="202" spans="1:7" ht="13.5" thickBot="1" x14ac:dyDescent="0.25">
      <c r="A202" s="142"/>
      <c r="B202" s="142"/>
      <c r="C202" s="132"/>
      <c r="D202" s="139"/>
      <c r="E202" s="139"/>
      <c r="F202" s="139"/>
      <c r="G202" s="162"/>
    </row>
    <row r="203" spans="1:7" x14ac:dyDescent="0.2">
      <c r="A203" s="25"/>
      <c r="B203" s="25"/>
      <c r="C203" s="128" t="s">
        <v>76</v>
      </c>
      <c r="D203" s="26">
        <v>7106170</v>
      </c>
      <c r="E203" s="26">
        <v>7173184</v>
      </c>
      <c r="F203" s="158">
        <v>6071568</v>
      </c>
      <c r="G203" s="27">
        <f>F203/E203*100</f>
        <v>84.642579919879367</v>
      </c>
    </row>
    <row r="204" spans="1:7" x14ac:dyDescent="0.2">
      <c r="A204" s="28"/>
      <c r="B204" s="28"/>
      <c r="C204" s="129" t="s">
        <v>77</v>
      </c>
      <c r="D204" s="29">
        <v>1130957</v>
      </c>
      <c r="E204" s="29">
        <v>16136273</v>
      </c>
      <c r="F204" s="155">
        <v>13753976.548829995</v>
      </c>
      <c r="G204" s="30">
        <f t="shared" ref="G204:G206" si="0">F204/E204*100</f>
        <v>85.236389771231529</v>
      </c>
    </row>
    <row r="205" spans="1:7" x14ac:dyDescent="0.2">
      <c r="A205" s="28"/>
      <c r="B205" s="28"/>
      <c r="C205" s="129" t="s">
        <v>78</v>
      </c>
      <c r="D205" s="29">
        <v>0</v>
      </c>
      <c r="E205" s="29">
        <v>0</v>
      </c>
      <c r="F205" s="155">
        <v>12842961</v>
      </c>
      <c r="G205" s="30">
        <v>0</v>
      </c>
    </row>
    <row r="206" spans="1:7" ht="13.5" thickBot="1" x14ac:dyDescent="0.25">
      <c r="A206" s="28"/>
      <c r="B206" s="28"/>
      <c r="C206" s="129" t="s">
        <v>79</v>
      </c>
      <c r="D206" s="29">
        <v>8237127</v>
      </c>
      <c r="E206" s="29">
        <v>23309456</v>
      </c>
      <c r="F206" s="153">
        <f>F203+F204+F205</f>
        <v>32668505.548829995</v>
      </c>
      <c r="G206" s="35">
        <f t="shared" si="0"/>
        <v>140.15129975075348</v>
      </c>
    </row>
    <row r="207" spans="1:7" ht="16.5" customHeight="1" thickBot="1" x14ac:dyDescent="0.25">
      <c r="A207" s="31"/>
      <c r="B207" s="31"/>
      <c r="C207" s="130" t="s">
        <v>80</v>
      </c>
      <c r="D207" s="32">
        <v>8237127</v>
      </c>
      <c r="E207" s="32">
        <v>23309456</v>
      </c>
      <c r="F207" s="32">
        <f>F206-F205</f>
        <v>19825544.548829995</v>
      </c>
      <c r="G207" s="33">
        <f>F207/E207*100</f>
        <v>85.053656116341784</v>
      </c>
    </row>
  </sheetData>
  <mergeCells count="2">
    <mergeCell ref="C1:E1"/>
    <mergeCell ref="C3:E3"/>
  </mergeCells>
  <phoneticPr fontId="0" type="noConversion"/>
  <printOptions horizontalCentered="1"/>
  <pageMargins left="0.39370078740157483" right="0.39370078740157483" top="0.39370078740157483" bottom="0.59055118110236227" header="0.51181102362204722" footer="0.39370078740157483"/>
  <pageSetup paperSize="9" scale="91" fitToHeight="0" orientation="landscape" r:id="rId1"/>
  <headerFooter alignWithMargins="0">
    <oddFooter>&amp;CStránka &amp;P z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O297"/>
  <sheetViews>
    <sheetView zoomScale="90" zoomScaleNormal="90" workbookViewId="0">
      <pane xSplit="2" ySplit="5" topLeftCell="C204" activePane="bottomRight" state="frozen"/>
      <selection pane="topRight" activeCell="C1" sqref="C1"/>
      <selection pane="bottomLeft" activeCell="A9" sqref="A9"/>
      <selection pane="bottomRight" activeCell="M205" sqref="M205"/>
    </sheetView>
  </sheetViews>
  <sheetFormatPr defaultRowHeight="12.75" x14ac:dyDescent="0.2"/>
  <cols>
    <col min="1" max="1" width="8.28515625" style="1" customWidth="1"/>
    <col min="2" max="2" width="10" style="1" customWidth="1"/>
    <col min="3" max="3" width="80.7109375" style="1" customWidth="1"/>
    <col min="4" max="6" width="15.7109375" style="2" customWidth="1"/>
    <col min="7" max="7" width="9.85546875" style="3" customWidth="1"/>
    <col min="8" max="8" width="9.140625" style="1"/>
    <col min="9" max="15" width="9.140625" style="164"/>
    <col min="16" max="16384" width="9.140625" style="1"/>
  </cols>
  <sheetData>
    <row r="1" spans="1:15" s="10" customFormat="1" ht="15" x14ac:dyDescent="0.2">
      <c r="A1" s="167"/>
      <c r="B1" s="9"/>
      <c r="C1" s="168" t="s">
        <v>0</v>
      </c>
      <c r="D1" s="168"/>
      <c r="E1" s="168"/>
      <c r="F1" s="8"/>
      <c r="G1" s="11"/>
      <c r="I1" s="159"/>
      <c r="J1" s="159"/>
      <c r="K1" s="159"/>
      <c r="L1" s="159"/>
      <c r="M1" s="159"/>
      <c r="N1" s="159"/>
      <c r="O1" s="159"/>
    </row>
    <row r="2" spans="1:15" ht="6" customHeight="1" x14ac:dyDescent="0.2">
      <c r="G2" s="7"/>
    </row>
    <row r="3" spans="1:15" x14ac:dyDescent="0.2">
      <c r="A3" s="12"/>
      <c r="B3" s="12"/>
      <c r="C3" s="169" t="s">
        <v>81</v>
      </c>
      <c r="D3" s="169"/>
      <c r="E3" s="169"/>
      <c r="F3" s="13"/>
      <c r="G3" s="14"/>
    </row>
    <row r="4" spans="1:15" ht="13.5" thickBot="1" x14ac:dyDescent="0.25">
      <c r="A4" s="5" t="s">
        <v>82</v>
      </c>
      <c r="B4" s="4"/>
      <c r="C4" s="4"/>
      <c r="D4" s="6"/>
      <c r="E4" s="6"/>
      <c r="F4" s="6"/>
      <c r="G4" s="7" t="s">
        <v>2</v>
      </c>
    </row>
    <row r="5" spans="1:15" ht="39" customHeight="1" thickBot="1" x14ac:dyDescent="0.25">
      <c r="A5" s="15" t="s">
        <v>3</v>
      </c>
      <c r="B5" s="15" t="s">
        <v>4</v>
      </c>
      <c r="C5" s="15" t="s">
        <v>5</v>
      </c>
      <c r="D5" s="16" t="s">
        <v>6</v>
      </c>
      <c r="E5" s="16" t="s">
        <v>7</v>
      </c>
      <c r="F5" s="16" t="s">
        <v>8</v>
      </c>
      <c r="G5" s="17" t="s">
        <v>9</v>
      </c>
      <c r="H5" s="151"/>
    </row>
    <row r="6" spans="1:15" x14ac:dyDescent="0.2">
      <c r="A6" s="36">
        <v>1019</v>
      </c>
      <c r="B6" s="18"/>
      <c r="C6" s="19" t="str">
        <f>IF(COUNTBLANK(A6)=1,"",VLOOKUP(A6,Paragraf!$A$2:$B$521,2,0))</f>
        <v>Ostatní zemědělská a potravinářská činnost a rozvoj</v>
      </c>
      <c r="D6" s="20">
        <v>3000</v>
      </c>
      <c r="E6" s="20">
        <v>3052</v>
      </c>
      <c r="F6" s="20">
        <v>2471</v>
      </c>
      <c r="G6" s="21">
        <v>81</v>
      </c>
    </row>
    <row r="7" spans="1:15" x14ac:dyDescent="0.2">
      <c r="A7" s="36">
        <v>1036</v>
      </c>
      <c r="B7" s="18"/>
      <c r="C7" s="19" t="str">
        <f>IF(COUNTBLANK(A7)=1,"",VLOOKUP(A7,Paragraf!$A$2:$B$521,2,0))</f>
        <v>Správa v lesním hospodářství</v>
      </c>
      <c r="D7" s="20">
        <v>0</v>
      </c>
      <c r="E7" s="20">
        <v>0</v>
      </c>
      <c r="F7" s="20">
        <v>0</v>
      </c>
      <c r="G7" s="21">
        <v>0</v>
      </c>
    </row>
    <row r="8" spans="1:15" x14ac:dyDescent="0.2">
      <c r="A8" s="36">
        <v>1039</v>
      </c>
      <c r="B8" s="18"/>
      <c r="C8" s="19" t="str">
        <f>IF(COUNTBLANK(A8)=1,"",VLOOKUP(A8,Paragraf!$A$2:$B$521,2,0))</f>
        <v>Ostatní záležitosti lesního hospodářství</v>
      </c>
      <c r="D8" s="20">
        <v>0</v>
      </c>
      <c r="E8" s="20">
        <v>180</v>
      </c>
      <c r="F8" s="20">
        <v>40</v>
      </c>
      <c r="G8" s="21">
        <v>22.2</v>
      </c>
    </row>
    <row r="9" spans="1:15" x14ac:dyDescent="0.2">
      <c r="A9" s="36">
        <v>1070</v>
      </c>
      <c r="B9" s="18"/>
      <c r="C9" s="19" t="str">
        <f>IF(COUNTBLANK(A9)=1,"",VLOOKUP(A9,Paragraf!$A$2:$B$521,2,0))</f>
        <v>Rybářství</v>
      </c>
      <c r="D9" s="20">
        <v>0</v>
      </c>
      <c r="E9" s="20">
        <v>248</v>
      </c>
      <c r="F9" s="20">
        <v>95</v>
      </c>
      <c r="G9" s="21">
        <v>38.299999999999997</v>
      </c>
    </row>
    <row r="10" spans="1:15" x14ac:dyDescent="0.2">
      <c r="A10" s="170" t="s">
        <v>86</v>
      </c>
      <c r="B10" s="170"/>
      <c r="C10" s="170"/>
      <c r="D10" s="23">
        <v>3000</v>
      </c>
      <c r="E10" s="23">
        <v>3480</v>
      </c>
      <c r="F10" s="23">
        <v>2606</v>
      </c>
      <c r="G10" s="24">
        <f>F10/E10*100</f>
        <v>74.885057471264375</v>
      </c>
    </row>
    <row r="11" spans="1:15" x14ac:dyDescent="0.2">
      <c r="A11" s="136"/>
      <c r="B11" s="136"/>
      <c r="C11" s="136"/>
      <c r="D11" s="149"/>
      <c r="E11" s="149"/>
      <c r="F11" s="149"/>
      <c r="G11" s="141"/>
    </row>
    <row r="12" spans="1:15" x14ac:dyDescent="0.2">
      <c r="A12" s="36">
        <v>2115</v>
      </c>
      <c r="B12" s="18"/>
      <c r="C12" s="19" t="str">
        <f>IF(COUNTBLANK(A12)=1,"",VLOOKUP(A12,Paragraf!$A$2:$B$521,2,0))</f>
        <v>Úspora energie a obnovitelné zdroje</v>
      </c>
      <c r="D12" s="20">
        <v>13623</v>
      </c>
      <c r="E12" s="20">
        <v>12041</v>
      </c>
      <c r="F12" s="20">
        <v>10019</v>
      </c>
      <c r="G12" s="21">
        <v>83.2</v>
      </c>
    </row>
    <row r="13" spans="1:15" x14ac:dyDescent="0.2">
      <c r="A13" s="36">
        <v>2141</v>
      </c>
      <c r="B13" s="18"/>
      <c r="C13" s="19" t="str">
        <f>IF(COUNTBLANK(A13)=1,"",VLOOKUP(A13,Paragraf!$A$2:$B$521,2,0))</f>
        <v>Vnitřní obchod</v>
      </c>
      <c r="D13" s="20">
        <v>12170</v>
      </c>
      <c r="E13" s="20">
        <v>26069</v>
      </c>
      <c r="F13" s="20">
        <v>14764</v>
      </c>
      <c r="G13" s="21">
        <v>56.6</v>
      </c>
    </row>
    <row r="14" spans="1:15" x14ac:dyDescent="0.2">
      <c r="A14" s="36">
        <v>2143</v>
      </c>
      <c r="B14" s="18"/>
      <c r="C14" s="19" t="str">
        <f>IF(COUNTBLANK(A14)=1,"",VLOOKUP(A14,Paragraf!$A$2:$B$521,2,0))</f>
        <v>Cestovní ruch</v>
      </c>
      <c r="D14" s="20">
        <v>107880</v>
      </c>
      <c r="E14" s="20">
        <v>103828</v>
      </c>
      <c r="F14" s="20">
        <v>53376</v>
      </c>
      <c r="G14" s="21">
        <v>51.4</v>
      </c>
    </row>
    <row r="15" spans="1:15" x14ac:dyDescent="0.2">
      <c r="A15" s="36">
        <v>2191</v>
      </c>
      <c r="B15" s="18"/>
      <c r="C15" s="19" t="str">
        <f>IF(COUNTBLANK(A15)=1,"",VLOOKUP(A15,Paragraf!$A$2:$B$521,2,0))</f>
        <v>Mezinárodní spolupráce v průmyslu, stavebnictví, obchodu a službách</v>
      </c>
      <c r="D15" s="20">
        <v>0</v>
      </c>
      <c r="E15" s="20">
        <v>70</v>
      </c>
      <c r="F15" s="20">
        <v>70</v>
      </c>
      <c r="G15" s="21">
        <v>100</v>
      </c>
    </row>
    <row r="16" spans="1:15" x14ac:dyDescent="0.2">
      <c r="A16" s="36">
        <v>2199</v>
      </c>
      <c r="B16" s="18"/>
      <c r="C16" s="19" t="str">
        <f>IF(COUNTBLANK(A16)=1,"",VLOOKUP(A16,Paragraf!$A$2:$B$521,2,0))</f>
        <v>Záležitosti průmyslu, stavebnictví, obchodu a služeb jinde nezařazené</v>
      </c>
      <c r="D16" s="20">
        <v>400</v>
      </c>
      <c r="E16" s="20">
        <v>400</v>
      </c>
      <c r="F16" s="20">
        <v>400</v>
      </c>
      <c r="G16" s="21">
        <v>100</v>
      </c>
    </row>
    <row r="17" spans="1:7" x14ac:dyDescent="0.2">
      <c r="A17" s="36">
        <v>2212</v>
      </c>
      <c r="B17" s="18"/>
      <c r="C17" s="19" t="str">
        <f>IF(COUNTBLANK(A17)=1,"",VLOOKUP(A17,Paragraf!$A$2:$B$521,2,0))</f>
        <v>Silnice</v>
      </c>
      <c r="D17" s="20">
        <v>642696</v>
      </c>
      <c r="E17" s="20">
        <v>723279</v>
      </c>
      <c r="F17" s="20">
        <v>565799</v>
      </c>
      <c r="G17" s="21">
        <v>78.2</v>
      </c>
    </row>
    <row r="18" spans="1:7" x14ac:dyDescent="0.2">
      <c r="A18" s="36">
        <v>2219</v>
      </c>
      <c r="B18" s="18"/>
      <c r="C18" s="19" t="str">
        <f>IF(COUNTBLANK(A18)=1,"",VLOOKUP(A18,Paragraf!$A$2:$B$521,2,0))</f>
        <v>Ostatní záležitosti pozemních komunikací</v>
      </c>
      <c r="D18" s="20">
        <v>500</v>
      </c>
      <c r="E18" s="20">
        <v>500</v>
      </c>
      <c r="F18" s="20">
        <v>32</v>
      </c>
      <c r="G18" s="21">
        <v>6.4</v>
      </c>
    </row>
    <row r="19" spans="1:7" x14ac:dyDescent="0.2">
      <c r="A19" s="36">
        <v>2223</v>
      </c>
      <c r="B19" s="18"/>
      <c r="C19" s="19" t="str">
        <f>IF(COUNTBLANK(A19)=1,"",VLOOKUP(A19,Paragraf!$A$2:$B$521,2,0))</f>
        <v>Bezpečnost silničního provozu</v>
      </c>
      <c r="D19" s="20">
        <v>1000</v>
      </c>
      <c r="E19" s="20">
        <v>1000</v>
      </c>
      <c r="F19" s="20">
        <v>875</v>
      </c>
      <c r="G19" s="21">
        <v>87.5</v>
      </c>
    </row>
    <row r="20" spans="1:7" x14ac:dyDescent="0.2">
      <c r="A20" s="36">
        <v>2241</v>
      </c>
      <c r="B20" s="18"/>
      <c r="C20" s="19" t="str">
        <f>IF(COUNTBLANK(A20)=1,"",VLOOKUP(A20,Paragraf!$A$2:$B$521,2,0))</f>
        <v>Železniční dráhy</v>
      </c>
      <c r="D20" s="20">
        <v>8200</v>
      </c>
      <c r="E20" s="20">
        <v>53</v>
      </c>
      <c r="F20" s="20">
        <v>53</v>
      </c>
      <c r="G20" s="21">
        <v>100</v>
      </c>
    </row>
    <row r="21" spans="1:7" x14ac:dyDescent="0.2">
      <c r="A21" s="36">
        <v>2251</v>
      </c>
      <c r="B21" s="18"/>
      <c r="C21" s="19" t="str">
        <f>IF(COUNTBLANK(A21)=1,"",VLOOKUP(A21,Paragraf!$A$2:$B$521,2,0))</f>
        <v>Letiště</v>
      </c>
      <c r="D21" s="20">
        <v>57954</v>
      </c>
      <c r="E21" s="20">
        <v>52157</v>
      </c>
      <c r="F21" s="20">
        <v>39743</v>
      </c>
      <c r="G21" s="21">
        <v>76.2</v>
      </c>
    </row>
    <row r="22" spans="1:7" x14ac:dyDescent="0.2">
      <c r="A22" s="36">
        <v>2259</v>
      </c>
      <c r="B22" s="18"/>
      <c r="C22" s="19" t="str">
        <f>IF(COUNTBLANK(A22)=1,"",VLOOKUP(A22,Paragraf!$A$2:$B$521,2,0))</f>
        <v>Ostatní záležitosti civilní letecké dopravy</v>
      </c>
      <c r="D22" s="20">
        <v>118000</v>
      </c>
      <c r="E22" s="20">
        <v>0</v>
      </c>
      <c r="F22" s="20">
        <v>0</v>
      </c>
      <c r="G22" s="21">
        <v>0</v>
      </c>
    </row>
    <row r="23" spans="1:7" x14ac:dyDescent="0.2">
      <c r="A23" s="36">
        <v>2292</v>
      </c>
      <c r="B23" s="18"/>
      <c r="C23" s="19" t="str">
        <f>IF(COUNTBLANK(A23)=1,"",VLOOKUP(A23,Paragraf!$A$2:$B$521,2,0))</f>
        <v>Dopravní obslužnost</v>
      </c>
      <c r="D23" s="20">
        <v>1632110</v>
      </c>
      <c r="E23" s="20">
        <v>1693594</v>
      </c>
      <c r="F23" s="20">
        <v>1369898</v>
      </c>
      <c r="G23" s="21">
        <v>80.900000000000006</v>
      </c>
    </row>
    <row r="24" spans="1:7" x14ac:dyDescent="0.2">
      <c r="A24" s="36">
        <v>2293</v>
      </c>
      <c r="B24" s="18"/>
      <c r="C24" s="19" t="e">
        <f>IF(COUNTBLANK(A24)=1,"",VLOOKUP(A24,Paragraf!$A$2:$B$521,2,0))</f>
        <v>#N/A</v>
      </c>
      <c r="D24" s="20">
        <v>0</v>
      </c>
      <c r="E24" s="20">
        <v>49284</v>
      </c>
      <c r="F24" s="20">
        <v>182</v>
      </c>
      <c r="G24" s="21">
        <v>0.4</v>
      </c>
    </row>
    <row r="25" spans="1:7" x14ac:dyDescent="0.2">
      <c r="A25" s="36">
        <v>2299</v>
      </c>
      <c r="B25" s="18"/>
      <c r="C25" s="19" t="str">
        <f>IF(COUNTBLANK(A25)=1,"",VLOOKUP(A25,Paragraf!$A$2:$B$521,2,0))</f>
        <v>Ostatní záležitosti v dopravě</v>
      </c>
      <c r="D25" s="20">
        <v>51532</v>
      </c>
      <c r="E25" s="20">
        <v>40038</v>
      </c>
      <c r="F25" s="20">
        <v>14966</v>
      </c>
      <c r="G25" s="21">
        <v>37.4</v>
      </c>
    </row>
    <row r="26" spans="1:7" x14ac:dyDescent="0.2">
      <c r="A26" s="36">
        <v>2321</v>
      </c>
      <c r="B26" s="18"/>
      <c r="C26" s="19" t="str">
        <f>IF(COUNTBLANK(A26)=1,"",VLOOKUP(A26,Paragraf!$A$2:$B$521,2,0))</f>
        <v>Odvádění a čištění odpadních vod a nakládání s kaly</v>
      </c>
      <c r="D26" s="20">
        <v>2000</v>
      </c>
      <c r="E26" s="20">
        <v>1010</v>
      </c>
      <c r="F26" s="20">
        <v>505</v>
      </c>
      <c r="G26" s="21">
        <v>50</v>
      </c>
    </row>
    <row r="27" spans="1:7" x14ac:dyDescent="0.2">
      <c r="A27" s="36">
        <v>2399</v>
      </c>
      <c r="B27" s="18"/>
      <c r="C27" s="19" t="str">
        <f>IF(COUNTBLANK(A27)=1,"",VLOOKUP(A27,Paragraf!$A$2:$B$521,2,0))</f>
        <v>Ostatní záležitosti vodního hospodářství</v>
      </c>
      <c r="D27" s="20">
        <v>0</v>
      </c>
      <c r="E27" s="20">
        <v>21943</v>
      </c>
      <c r="F27" s="20">
        <v>4111</v>
      </c>
      <c r="G27" s="21">
        <v>18.7</v>
      </c>
    </row>
    <row r="28" spans="1:7" x14ac:dyDescent="0.2">
      <c r="A28" s="170" t="s">
        <v>92</v>
      </c>
      <c r="B28" s="170"/>
      <c r="C28" s="170"/>
      <c r="D28" s="23">
        <v>2648065</v>
      </c>
      <c r="E28" s="23">
        <v>2725266</v>
      </c>
      <c r="F28" s="23">
        <v>2074793</v>
      </c>
      <c r="G28" s="24">
        <f>F28/E28*100</f>
        <v>76.131761083138301</v>
      </c>
    </row>
    <row r="29" spans="1:7" x14ac:dyDescent="0.2">
      <c r="A29" s="136"/>
      <c r="B29" s="136"/>
      <c r="C29" s="136"/>
      <c r="D29" s="149"/>
      <c r="E29" s="149"/>
      <c r="F29" s="149"/>
      <c r="G29" s="141"/>
    </row>
    <row r="30" spans="1:7" x14ac:dyDescent="0.2">
      <c r="A30" s="36">
        <v>3111</v>
      </c>
      <c r="B30" s="18"/>
      <c r="C30" s="19" t="str">
        <f>IF(COUNTBLANK(A30)=1,"",VLOOKUP(A30,Paragraf!$A$2:$B$521,2,0))</f>
        <v>Mateřské školy</v>
      </c>
      <c r="D30" s="20">
        <v>250</v>
      </c>
      <c r="E30" s="20">
        <v>1903195</v>
      </c>
      <c r="F30" s="20">
        <v>1587950</v>
      </c>
      <c r="G30" s="21">
        <v>83.4</v>
      </c>
    </row>
    <row r="31" spans="1:7" x14ac:dyDescent="0.2">
      <c r="A31" s="36">
        <v>3112</v>
      </c>
      <c r="B31" s="18"/>
      <c r="C31" s="19" t="str">
        <f>IF(COUNTBLANK(A31)=1,"",VLOOKUP(A31,Paragraf!$A$2:$B$521,2,0))</f>
        <v>Mateřské školy pro děti se speciálními vzdělávacími potřebami</v>
      </c>
      <c r="D31" s="20">
        <v>7047</v>
      </c>
      <c r="E31" s="20">
        <v>80353</v>
      </c>
      <c r="F31" s="20">
        <v>66716</v>
      </c>
      <c r="G31" s="21">
        <v>83</v>
      </c>
    </row>
    <row r="32" spans="1:7" x14ac:dyDescent="0.2">
      <c r="A32" s="36">
        <v>3113</v>
      </c>
      <c r="B32" s="18"/>
      <c r="C32" s="19" t="str">
        <f>IF(COUNTBLANK(A32)=1,"",VLOOKUP(A32,Paragraf!$A$2:$B$521,2,0))</f>
        <v>Základní školy</v>
      </c>
      <c r="D32" s="20">
        <v>4449</v>
      </c>
      <c r="E32" s="20">
        <v>4512698</v>
      </c>
      <c r="F32" s="20">
        <v>3722094</v>
      </c>
      <c r="G32" s="21">
        <v>82.5</v>
      </c>
    </row>
    <row r="33" spans="1:7" x14ac:dyDescent="0.2">
      <c r="A33" s="36">
        <v>3114</v>
      </c>
      <c r="B33" s="18"/>
      <c r="C33" s="19" t="str">
        <f>IF(COUNTBLANK(A33)=1,"",VLOOKUP(A33,Paragraf!$A$2:$B$521,2,0))</f>
        <v>Základní školy pro žáky se speciálními vzdělávacími potřebami</v>
      </c>
      <c r="D33" s="20">
        <v>41408</v>
      </c>
      <c r="E33" s="20">
        <v>458329</v>
      </c>
      <c r="F33" s="20">
        <v>381664</v>
      </c>
      <c r="G33" s="21">
        <v>83.3</v>
      </c>
    </row>
    <row r="34" spans="1:7" x14ac:dyDescent="0.2">
      <c r="A34" s="36">
        <v>3117</v>
      </c>
      <c r="B34" s="18"/>
      <c r="C34" s="19" t="str">
        <f>IF(COUNTBLANK(A34)=1,"",VLOOKUP(A34,Paragraf!$A$2:$B$521,2,0))</f>
        <v>První stupeň základních škol</v>
      </c>
      <c r="D34" s="20">
        <v>0</v>
      </c>
      <c r="E34" s="20">
        <v>521504</v>
      </c>
      <c r="F34" s="20">
        <v>432717</v>
      </c>
      <c r="G34" s="21">
        <v>83</v>
      </c>
    </row>
    <row r="35" spans="1:7" x14ac:dyDescent="0.2">
      <c r="A35" s="36">
        <v>3121</v>
      </c>
      <c r="B35" s="18"/>
      <c r="C35" s="19" t="str">
        <f>IF(COUNTBLANK(A35)=1,"",VLOOKUP(A35,Paragraf!$A$2:$B$521,2,0))</f>
        <v>Gymnázia</v>
      </c>
      <c r="D35" s="20">
        <v>133380</v>
      </c>
      <c r="E35" s="20">
        <v>907218</v>
      </c>
      <c r="F35" s="20">
        <v>734798</v>
      </c>
      <c r="G35" s="21">
        <v>81</v>
      </c>
    </row>
    <row r="36" spans="1:7" x14ac:dyDescent="0.2">
      <c r="A36" s="36">
        <v>3122</v>
      </c>
      <c r="B36" s="18"/>
      <c r="C36" s="19" t="str">
        <f>IF(COUNTBLANK(A36)=1,"",VLOOKUP(A36,Paragraf!$A$2:$B$521,2,0))</f>
        <v>Střední odborné školy</v>
      </c>
      <c r="D36" s="20">
        <v>222113</v>
      </c>
      <c r="E36" s="20">
        <v>1486999</v>
      </c>
      <c r="F36" s="20">
        <v>1237144</v>
      </c>
      <c r="G36" s="21">
        <v>83.2</v>
      </c>
    </row>
    <row r="37" spans="1:7" x14ac:dyDescent="0.2">
      <c r="A37" s="36">
        <v>3123</v>
      </c>
      <c r="B37" s="18"/>
      <c r="C37" s="19" t="str">
        <f>IF(COUNTBLANK(A37)=1,"",VLOOKUP(A37,Paragraf!$A$2:$B$521,2,0))</f>
        <v>Střední školy poskytující střední vzdělání s výučním listem</v>
      </c>
      <c r="D37" s="20">
        <v>166113</v>
      </c>
      <c r="E37" s="20">
        <v>829983</v>
      </c>
      <c r="F37" s="20">
        <v>698414</v>
      </c>
      <c r="G37" s="21">
        <v>84.1</v>
      </c>
    </row>
    <row r="38" spans="1:7" x14ac:dyDescent="0.2">
      <c r="A38" s="36">
        <v>3124</v>
      </c>
      <c r="B38" s="18"/>
      <c r="C38" s="19" t="str">
        <f>IF(COUNTBLANK(A38)=1,"",VLOOKUP(A38,Paragraf!$A$2:$B$521,2,0))</f>
        <v>Střední školy a konzervatoře pro žáky se speciálními vzdělávacími potřebami</v>
      </c>
      <c r="D38" s="20">
        <v>31908</v>
      </c>
      <c r="E38" s="20">
        <v>212235</v>
      </c>
      <c r="F38" s="20">
        <v>175587</v>
      </c>
      <c r="G38" s="21">
        <v>82.7</v>
      </c>
    </row>
    <row r="39" spans="1:7" x14ac:dyDescent="0.2">
      <c r="A39" s="36">
        <v>3125</v>
      </c>
      <c r="B39" s="18"/>
      <c r="C39" s="19" t="str">
        <f>IF(COUNTBLANK(A39)=1,"",VLOOKUP(A39,Paragraf!$A$2:$B$521,2,0))</f>
        <v>Střediska praktického vyučování a školní hospodářství</v>
      </c>
      <c r="D39" s="20">
        <v>11559</v>
      </c>
      <c r="E39" s="20">
        <v>14026</v>
      </c>
      <c r="F39" s="20">
        <v>12043</v>
      </c>
      <c r="G39" s="21">
        <v>85.9</v>
      </c>
    </row>
    <row r="40" spans="1:7" x14ac:dyDescent="0.2">
      <c r="A40" s="36">
        <v>3126</v>
      </c>
      <c r="B40" s="18"/>
      <c r="C40" s="19" t="str">
        <f>IF(COUNTBLANK(A40)=1,"",VLOOKUP(A40,Paragraf!$A$2:$B$521,2,0))</f>
        <v>Konzervatoře</v>
      </c>
      <c r="D40" s="20">
        <v>7268</v>
      </c>
      <c r="E40" s="20">
        <v>77755</v>
      </c>
      <c r="F40" s="20">
        <v>62961</v>
      </c>
      <c r="G40" s="21">
        <v>81</v>
      </c>
    </row>
    <row r="41" spans="1:7" x14ac:dyDescent="0.2">
      <c r="A41" s="36">
        <v>3133</v>
      </c>
      <c r="B41" s="18"/>
      <c r="C41" s="19" t="str">
        <f>IF(COUNTBLANK(A41)=1,"",VLOOKUP(A41,Paragraf!$A$2:$B$521,2,0))</f>
        <v>Dětské domovy</v>
      </c>
      <c r="D41" s="20">
        <v>63817</v>
      </c>
      <c r="E41" s="20">
        <v>282133</v>
      </c>
      <c r="F41" s="20">
        <v>233795</v>
      </c>
      <c r="G41" s="21">
        <v>82.9</v>
      </c>
    </row>
    <row r="42" spans="1:7" x14ac:dyDescent="0.2">
      <c r="A42" s="36">
        <v>3141</v>
      </c>
      <c r="B42" s="18"/>
      <c r="C42" s="19" t="str">
        <f>IF(COUNTBLANK(A42)=1,"",VLOOKUP(A42,Paragraf!$A$2:$B$521,2,0))</f>
        <v>Školní stravování</v>
      </c>
      <c r="D42" s="20">
        <v>28404</v>
      </c>
      <c r="E42" s="20">
        <v>898199</v>
      </c>
      <c r="F42" s="20">
        <v>743787</v>
      </c>
      <c r="G42" s="21">
        <v>82.8</v>
      </c>
    </row>
    <row r="43" spans="1:7" x14ac:dyDescent="0.2">
      <c r="A43" s="36">
        <v>3143</v>
      </c>
      <c r="B43" s="18"/>
      <c r="C43" s="19" t="str">
        <f>IF(COUNTBLANK(A43)=1,"",VLOOKUP(A43,Paragraf!$A$2:$B$521,2,0))</f>
        <v>Školní družiny a kluby</v>
      </c>
      <c r="D43" s="20">
        <v>1316</v>
      </c>
      <c r="E43" s="20">
        <v>555334</v>
      </c>
      <c r="F43" s="20">
        <v>465690</v>
      </c>
      <c r="G43" s="21">
        <v>83.9</v>
      </c>
    </row>
    <row r="44" spans="1:7" x14ac:dyDescent="0.2">
      <c r="A44" s="36">
        <v>3145</v>
      </c>
      <c r="B44" s="18"/>
      <c r="C44" s="19" t="str">
        <f>IF(COUNTBLANK(A44)=1,"",VLOOKUP(A44,Paragraf!$A$2:$B$521,2,0))</f>
        <v>Internáty</v>
      </c>
      <c r="D44" s="20">
        <v>490</v>
      </c>
      <c r="E44" s="20">
        <v>9946</v>
      </c>
      <c r="F44" s="20">
        <v>8262</v>
      </c>
      <c r="G44" s="21">
        <v>83.1</v>
      </c>
    </row>
    <row r="45" spans="1:7" x14ac:dyDescent="0.2">
      <c r="A45" s="36">
        <v>3146</v>
      </c>
      <c r="B45" s="18"/>
      <c r="C45" s="19" t="str">
        <f>IF(COUNTBLANK(A45)=1,"",VLOOKUP(A45,Paragraf!$A$2:$B$521,2,0))</f>
        <v>Zařízení výchovného poradenství</v>
      </c>
      <c r="D45" s="20">
        <v>7889</v>
      </c>
      <c r="E45" s="20">
        <v>137462</v>
      </c>
      <c r="F45" s="20">
        <v>117917</v>
      </c>
      <c r="G45" s="21">
        <v>85.8</v>
      </c>
    </row>
    <row r="46" spans="1:7" x14ac:dyDescent="0.2">
      <c r="A46" s="36">
        <v>3147</v>
      </c>
      <c r="B46" s="18"/>
      <c r="C46" s="19" t="str">
        <f>IF(COUNTBLANK(A46)=1,"",VLOOKUP(A46,Paragraf!$A$2:$B$521,2,0))</f>
        <v>Domovy mládeže</v>
      </c>
      <c r="D46" s="20">
        <v>16537</v>
      </c>
      <c r="E46" s="20">
        <v>82495</v>
      </c>
      <c r="F46" s="20">
        <v>67041</v>
      </c>
      <c r="G46" s="21">
        <v>81.3</v>
      </c>
    </row>
    <row r="47" spans="1:7" x14ac:dyDescent="0.2">
      <c r="A47" s="36">
        <v>3149</v>
      </c>
      <c r="B47" s="18"/>
      <c r="C47" s="19" t="str">
        <f>IF(COUNTBLANK(A47)=1,"",VLOOKUP(A47,Paragraf!$A$2:$B$521,2,0))</f>
        <v>Ostatní zařízení související s výchovou a vzděláváním mládeže</v>
      </c>
      <c r="D47" s="20">
        <v>5003</v>
      </c>
      <c r="E47" s="20">
        <v>9100</v>
      </c>
      <c r="F47" s="20">
        <v>8756</v>
      </c>
      <c r="G47" s="21">
        <v>96.2</v>
      </c>
    </row>
    <row r="48" spans="1:7" x14ac:dyDescent="0.2">
      <c r="A48" s="36">
        <v>3150</v>
      </c>
      <c r="B48" s="18"/>
      <c r="C48" s="19" t="str">
        <f>IF(COUNTBLANK(A48)=1,"",VLOOKUP(A48,Paragraf!$A$2:$B$521,2,0))</f>
        <v>Vyšší odborné školy</v>
      </c>
      <c r="D48" s="20">
        <v>6046</v>
      </c>
      <c r="E48" s="20">
        <v>93160</v>
      </c>
      <c r="F48" s="20">
        <v>85219</v>
      </c>
      <c r="G48" s="21">
        <v>91.5</v>
      </c>
    </row>
    <row r="49" spans="1:7" x14ac:dyDescent="0.2">
      <c r="A49" s="36">
        <v>3231</v>
      </c>
      <c r="B49" s="18"/>
      <c r="C49" s="19" t="str">
        <f>IF(COUNTBLANK(A49)=1,"",VLOOKUP(A49,Paragraf!$A$2:$B$521,2,0))</f>
        <v>Základní umělecké školy</v>
      </c>
      <c r="D49" s="20">
        <v>2626</v>
      </c>
      <c r="E49" s="20">
        <v>589719</v>
      </c>
      <c r="F49" s="20">
        <v>491183</v>
      </c>
      <c r="G49" s="21">
        <v>83.3</v>
      </c>
    </row>
    <row r="50" spans="1:7" x14ac:dyDescent="0.2">
      <c r="A50" s="36">
        <v>3233</v>
      </c>
      <c r="B50" s="18"/>
      <c r="C50" s="19" t="str">
        <f>IF(COUNTBLANK(A50)=1,"",VLOOKUP(A50,Paragraf!$A$2:$B$521,2,0))</f>
        <v>Střediska volného času</v>
      </c>
      <c r="D50" s="20">
        <v>2818</v>
      </c>
      <c r="E50" s="20">
        <v>155009</v>
      </c>
      <c r="F50" s="20">
        <v>128979</v>
      </c>
      <c r="G50" s="21">
        <v>83.2</v>
      </c>
    </row>
    <row r="51" spans="1:7" x14ac:dyDescent="0.2">
      <c r="A51" s="36">
        <v>3291</v>
      </c>
      <c r="B51" s="18"/>
      <c r="C51" s="19" t="str">
        <f>IF(COUNTBLANK(A51)=1,"",VLOOKUP(A51,Paragraf!$A$2:$B$521,2,0))</f>
        <v>Mezinárodní spolupráce ve vzdělávání</v>
      </c>
      <c r="D51" s="20">
        <v>330</v>
      </c>
      <c r="E51" s="20">
        <v>270</v>
      </c>
      <c r="F51" s="20">
        <v>250</v>
      </c>
      <c r="G51" s="21">
        <v>92.6</v>
      </c>
    </row>
    <row r="52" spans="1:7" x14ac:dyDescent="0.2">
      <c r="A52" s="36">
        <v>3299</v>
      </c>
      <c r="B52" s="18"/>
      <c r="C52" s="19" t="str">
        <f>IF(COUNTBLANK(A52)=1,"",VLOOKUP(A52,Paragraf!$A$2:$B$521,2,0))</f>
        <v>Ostatní záležitosti vzdělávání</v>
      </c>
      <c r="D52" s="20">
        <v>101843</v>
      </c>
      <c r="E52" s="20">
        <v>144425</v>
      </c>
      <c r="F52" s="20">
        <v>93431</v>
      </c>
      <c r="G52" s="21">
        <v>64.7</v>
      </c>
    </row>
    <row r="53" spans="1:7" x14ac:dyDescent="0.2">
      <c r="A53" s="36">
        <v>3311</v>
      </c>
      <c r="B53" s="18"/>
      <c r="C53" s="19" t="str">
        <f>IF(COUNTBLANK(A53)=1,"",VLOOKUP(A53,Paragraf!$A$2:$B$521,2,0))</f>
        <v>Divadelní činnost</v>
      </c>
      <c r="D53" s="20">
        <v>66809</v>
      </c>
      <c r="E53" s="20">
        <v>70501</v>
      </c>
      <c r="F53" s="20">
        <v>61059</v>
      </c>
      <c r="G53" s="21">
        <v>86.6</v>
      </c>
    </row>
    <row r="54" spans="1:7" x14ac:dyDescent="0.2">
      <c r="A54" s="36">
        <v>3312</v>
      </c>
      <c r="B54" s="18"/>
      <c r="C54" s="19" t="str">
        <f>IF(COUNTBLANK(A54)=1,"",VLOOKUP(A54,Paragraf!$A$2:$B$521,2,0))</f>
        <v>Hudební činnost</v>
      </c>
      <c r="D54" s="20">
        <v>9100</v>
      </c>
      <c r="E54" s="20">
        <v>22526</v>
      </c>
      <c r="F54" s="20">
        <v>20271</v>
      </c>
      <c r="G54" s="21">
        <v>90</v>
      </c>
    </row>
    <row r="55" spans="1:7" x14ac:dyDescent="0.2">
      <c r="A55" s="36">
        <v>3313</v>
      </c>
      <c r="B55" s="18"/>
      <c r="C55" s="19" t="str">
        <f>IF(COUNTBLANK(A55)=1,"",VLOOKUP(A55,Paragraf!$A$2:$B$521,2,0))</f>
        <v>Filmová tvorba, distribuce, kina a shromažďování audiovizuálních archiválií</v>
      </c>
      <c r="D55" s="20">
        <v>1000</v>
      </c>
      <c r="E55" s="20">
        <v>1649</v>
      </c>
      <c r="F55" s="20">
        <v>1049</v>
      </c>
      <c r="G55" s="21">
        <v>63.6</v>
      </c>
    </row>
    <row r="56" spans="1:7" x14ac:dyDescent="0.2">
      <c r="A56" s="36">
        <v>3314</v>
      </c>
      <c r="B56" s="18"/>
      <c r="C56" s="19" t="str">
        <f>IF(COUNTBLANK(A56)=1,"",VLOOKUP(A56,Paragraf!$A$2:$B$521,2,0))</f>
        <v>Činnosti knihovnické</v>
      </c>
      <c r="D56" s="20">
        <v>58092</v>
      </c>
      <c r="E56" s="20">
        <v>58945</v>
      </c>
      <c r="F56" s="20">
        <v>52994</v>
      </c>
      <c r="G56" s="21">
        <v>89.9</v>
      </c>
    </row>
    <row r="57" spans="1:7" x14ac:dyDescent="0.2">
      <c r="A57" s="36">
        <v>3315</v>
      </c>
      <c r="B57" s="18"/>
      <c r="C57" s="19" t="str">
        <f>IF(COUNTBLANK(A57)=1,"",VLOOKUP(A57,Paragraf!$A$2:$B$521,2,0))</f>
        <v>Činnosti muzeí a galerií</v>
      </c>
      <c r="D57" s="20">
        <v>158551</v>
      </c>
      <c r="E57" s="20">
        <v>166654</v>
      </c>
      <c r="F57" s="20">
        <v>121763</v>
      </c>
      <c r="G57" s="21">
        <v>73.099999999999994</v>
      </c>
    </row>
    <row r="58" spans="1:7" x14ac:dyDescent="0.2">
      <c r="A58" s="36">
        <v>3316</v>
      </c>
      <c r="B58" s="18"/>
      <c r="C58" s="19" t="str">
        <f>IF(COUNTBLANK(A58)=1,"",VLOOKUP(A58,Paragraf!$A$2:$B$521,2,0))</f>
        <v>Vydavatelská činnost</v>
      </c>
      <c r="D58" s="20">
        <v>0</v>
      </c>
      <c r="E58" s="20">
        <v>190</v>
      </c>
      <c r="F58" s="20">
        <v>190</v>
      </c>
      <c r="G58" s="21">
        <v>100</v>
      </c>
    </row>
    <row r="59" spans="1:7" x14ac:dyDescent="0.2">
      <c r="A59" s="36">
        <v>3319</v>
      </c>
      <c r="B59" s="18"/>
      <c r="C59" s="19" t="str">
        <f>IF(COUNTBLANK(A59)=1,"",VLOOKUP(A59,Paragraf!$A$2:$B$521,2,0))</f>
        <v>Ostatní záležitosti kultury</v>
      </c>
      <c r="D59" s="20">
        <v>26552</v>
      </c>
      <c r="E59" s="20">
        <v>22346</v>
      </c>
      <c r="F59" s="20">
        <v>19266</v>
      </c>
      <c r="G59" s="21">
        <v>86.2</v>
      </c>
    </row>
    <row r="60" spans="1:7" x14ac:dyDescent="0.2">
      <c r="A60" s="36">
        <v>3322</v>
      </c>
      <c r="B60" s="18"/>
      <c r="C60" s="19" t="str">
        <f>IF(COUNTBLANK(A60)=1,"",VLOOKUP(A60,Paragraf!$A$2:$B$521,2,0))</f>
        <v>Zachování a obnova kulturních památek</v>
      </c>
      <c r="D60" s="20">
        <v>158538</v>
      </c>
      <c r="E60" s="20">
        <v>77398</v>
      </c>
      <c r="F60" s="20">
        <v>24778</v>
      </c>
      <c r="G60" s="21">
        <v>32</v>
      </c>
    </row>
    <row r="61" spans="1:7" x14ac:dyDescent="0.2">
      <c r="A61" s="36">
        <v>3326</v>
      </c>
      <c r="B61" s="18"/>
      <c r="C61" s="19" t="str">
        <f>IF(COUNTBLANK(A61)=1,"",VLOOKUP(A61,Paragraf!$A$2:$B$521,2,0))</f>
        <v>Pořízení, zachování a obnova hodnot místního kulturního, národního a historického povědomí</v>
      </c>
      <c r="D61" s="20">
        <v>0</v>
      </c>
      <c r="E61" s="20">
        <v>1226</v>
      </c>
      <c r="F61" s="20">
        <v>871</v>
      </c>
      <c r="G61" s="21">
        <v>71</v>
      </c>
    </row>
    <row r="62" spans="1:7" x14ac:dyDescent="0.2">
      <c r="A62" s="36">
        <v>3329</v>
      </c>
      <c r="B62" s="18"/>
      <c r="C62" s="19" t="str">
        <f>IF(COUNTBLANK(A62)=1,"",VLOOKUP(A62,Paragraf!$A$2:$B$521,2,0))</f>
        <v>Ostatní záležitosti ochrany památek a péče o kulturní dědictví</v>
      </c>
      <c r="D62" s="20">
        <v>110</v>
      </c>
      <c r="E62" s="20">
        <v>0</v>
      </c>
      <c r="F62" s="20">
        <v>0</v>
      </c>
      <c r="G62" s="21">
        <v>0</v>
      </c>
    </row>
    <row r="63" spans="1:7" x14ac:dyDescent="0.2">
      <c r="A63" s="36">
        <v>3341</v>
      </c>
      <c r="B63" s="18"/>
      <c r="C63" s="19" t="str">
        <f>IF(COUNTBLANK(A63)=1,"",VLOOKUP(A63,Paragraf!$A$2:$B$521,2,0))</f>
        <v>Rozhlas a televize</v>
      </c>
      <c r="D63" s="20">
        <v>8500</v>
      </c>
      <c r="E63" s="20">
        <v>10753</v>
      </c>
      <c r="F63" s="20">
        <v>4410</v>
      </c>
      <c r="G63" s="21">
        <v>41</v>
      </c>
    </row>
    <row r="64" spans="1:7" x14ac:dyDescent="0.2">
      <c r="A64" s="36">
        <v>3349</v>
      </c>
      <c r="B64" s="18"/>
      <c r="C64" s="19" t="str">
        <f>IF(COUNTBLANK(A64)=1,"",VLOOKUP(A64,Paragraf!$A$2:$B$521,2,0))</f>
        <v>Ostatní záležitosti sdělovacích prostředků</v>
      </c>
      <c r="D64" s="20">
        <v>13610</v>
      </c>
      <c r="E64" s="20">
        <v>12673</v>
      </c>
      <c r="F64" s="20">
        <v>4675</v>
      </c>
      <c r="G64" s="21">
        <v>36.9</v>
      </c>
    </row>
    <row r="65" spans="1:7" x14ac:dyDescent="0.2">
      <c r="A65" s="36">
        <v>3391</v>
      </c>
      <c r="B65" s="18"/>
      <c r="C65" s="19" t="str">
        <f>IF(COUNTBLANK(A65)=1,"",VLOOKUP(A65,Paragraf!$A$2:$B$521,2,0))</f>
        <v>Mezinárodní spolupráce v kultuře, církvích a sdělovacích prostředcích</v>
      </c>
      <c r="D65" s="20">
        <v>50</v>
      </c>
      <c r="E65" s="20">
        <v>50</v>
      </c>
      <c r="F65" s="20">
        <v>45</v>
      </c>
      <c r="G65" s="21">
        <v>90</v>
      </c>
    </row>
    <row r="66" spans="1:7" x14ac:dyDescent="0.2">
      <c r="A66" s="36">
        <v>3399</v>
      </c>
      <c r="B66" s="18"/>
      <c r="C66" s="19" t="str">
        <f>IF(COUNTBLANK(A66)=1,"",VLOOKUP(A66,Paragraf!$A$2:$B$521,2,0))</f>
        <v>Ostatní záležitosti kultury, církví a sdělovacích prostředků</v>
      </c>
      <c r="D66" s="20">
        <v>2355</v>
      </c>
      <c r="E66" s="20">
        <v>5814</v>
      </c>
      <c r="F66" s="20">
        <v>5740</v>
      </c>
      <c r="G66" s="21">
        <v>98.7</v>
      </c>
    </row>
    <row r="67" spans="1:7" x14ac:dyDescent="0.2">
      <c r="A67" s="36">
        <v>3419</v>
      </c>
      <c r="B67" s="18"/>
      <c r="C67" s="19" t="str">
        <f>IF(COUNTBLANK(A67)=1,"",VLOOKUP(A67,Paragraf!$A$2:$B$521,2,0))</f>
        <v>Ostatní tělovýchovná činnost</v>
      </c>
      <c r="D67" s="20">
        <v>111554</v>
      </c>
      <c r="E67" s="20">
        <v>130533</v>
      </c>
      <c r="F67" s="20">
        <v>94233</v>
      </c>
      <c r="G67" s="21">
        <v>72.2</v>
      </c>
    </row>
    <row r="68" spans="1:7" x14ac:dyDescent="0.2">
      <c r="A68" s="36">
        <v>3421</v>
      </c>
      <c r="B68" s="18"/>
      <c r="C68" s="19" t="str">
        <f>IF(COUNTBLANK(A68)=1,"",VLOOKUP(A68,Paragraf!$A$2:$B$521,2,0))</f>
        <v>Využití volného času dětí a mládeže</v>
      </c>
      <c r="D68" s="20">
        <v>5046</v>
      </c>
      <c r="E68" s="20">
        <v>5657</v>
      </c>
      <c r="F68" s="20">
        <v>5416</v>
      </c>
      <c r="G68" s="21">
        <v>95.7</v>
      </c>
    </row>
    <row r="69" spans="1:7" x14ac:dyDescent="0.2">
      <c r="A69" s="36">
        <v>3429</v>
      </c>
      <c r="B69" s="18"/>
      <c r="C69" s="19" t="str">
        <f>IF(COUNTBLANK(A69)=1,"",VLOOKUP(A69,Paragraf!$A$2:$B$521,2,0))</f>
        <v>Ostatní zájmová činnost a rekreace</v>
      </c>
      <c r="D69" s="20">
        <v>0</v>
      </c>
      <c r="E69" s="20">
        <v>50</v>
      </c>
      <c r="F69" s="20">
        <v>0</v>
      </c>
      <c r="G69" s="21">
        <v>0</v>
      </c>
    </row>
    <row r="70" spans="1:7" x14ac:dyDescent="0.2">
      <c r="A70" s="36">
        <v>3522</v>
      </c>
      <c r="B70" s="18"/>
      <c r="C70" s="19" t="str">
        <f>IF(COUNTBLANK(A70)=1,"",VLOOKUP(A70,Paragraf!$A$2:$B$521,2,0))</f>
        <v>Ostatní nemocnice</v>
      </c>
      <c r="D70" s="20">
        <v>132519</v>
      </c>
      <c r="E70" s="20">
        <v>212696</v>
      </c>
      <c r="F70" s="20">
        <v>157932</v>
      </c>
      <c r="G70" s="21">
        <v>74.3</v>
      </c>
    </row>
    <row r="71" spans="1:7" x14ac:dyDescent="0.2">
      <c r="A71" s="36">
        <v>3523</v>
      </c>
      <c r="B71" s="18"/>
      <c r="C71" s="19" t="str">
        <f>IF(COUNTBLANK(A71)=1,"",VLOOKUP(A71,Paragraf!$A$2:$B$521,2,0))</f>
        <v>Odborné léčebné ústavy</v>
      </c>
      <c r="D71" s="20">
        <v>7157</v>
      </c>
      <c r="E71" s="20">
        <v>0</v>
      </c>
      <c r="F71" s="20">
        <v>0</v>
      </c>
      <c r="G71" s="21">
        <v>0</v>
      </c>
    </row>
    <row r="72" spans="1:7" x14ac:dyDescent="0.2">
      <c r="A72" s="36">
        <v>3525</v>
      </c>
      <c r="B72" s="18"/>
      <c r="C72" s="19" t="str">
        <f>IF(COUNTBLANK(A72)=1,"",VLOOKUP(A72,Paragraf!$A$2:$B$521,2,0))</f>
        <v>Hospice</v>
      </c>
      <c r="D72" s="20">
        <v>0</v>
      </c>
      <c r="E72" s="20">
        <v>194</v>
      </c>
      <c r="F72" s="20">
        <v>0</v>
      </c>
      <c r="G72" s="21">
        <v>0</v>
      </c>
    </row>
    <row r="73" spans="1:7" x14ac:dyDescent="0.2">
      <c r="A73" s="36">
        <v>3526</v>
      </c>
      <c r="B73" s="18"/>
      <c r="C73" s="19" t="str">
        <f>IF(COUNTBLANK(A73)=1,"",VLOOKUP(A73,Paragraf!$A$2:$B$521,2,0))</f>
        <v>Lázeňské léčebny, ozdravovny, sanatoria</v>
      </c>
      <c r="D73" s="20">
        <v>0</v>
      </c>
      <c r="E73" s="20">
        <v>8480</v>
      </c>
      <c r="F73" s="20">
        <v>8480</v>
      </c>
      <c r="G73" s="21">
        <v>100</v>
      </c>
    </row>
    <row r="74" spans="1:7" x14ac:dyDescent="0.2">
      <c r="A74" s="36">
        <v>3529</v>
      </c>
      <c r="B74" s="18"/>
      <c r="C74" s="19" t="str">
        <f>IF(COUNTBLANK(A74)=1,"",VLOOKUP(A74,Paragraf!$A$2:$B$521,2,0))</f>
        <v>Ostatní ústavní péče</v>
      </c>
      <c r="D74" s="20">
        <v>50666</v>
      </c>
      <c r="E74" s="20">
        <v>53366</v>
      </c>
      <c r="F74" s="20">
        <v>46602</v>
      </c>
      <c r="G74" s="21">
        <v>87.3</v>
      </c>
    </row>
    <row r="75" spans="1:7" x14ac:dyDescent="0.2">
      <c r="A75" s="36">
        <v>3533</v>
      </c>
      <c r="B75" s="18"/>
      <c r="C75" s="19" t="str">
        <f>IF(COUNTBLANK(A75)=1,"",VLOOKUP(A75,Paragraf!$A$2:$B$521,2,0))</f>
        <v>Zdravotnická záchranná služba</v>
      </c>
      <c r="D75" s="20">
        <v>443100</v>
      </c>
      <c r="E75" s="20">
        <v>472831</v>
      </c>
      <c r="F75" s="20">
        <v>369911</v>
      </c>
      <c r="G75" s="21">
        <v>78.2</v>
      </c>
    </row>
    <row r="76" spans="1:7" x14ac:dyDescent="0.2">
      <c r="A76" s="36">
        <v>3541</v>
      </c>
      <c r="B76" s="18"/>
      <c r="C76" s="19" t="str">
        <f>IF(COUNTBLANK(A76)=1,"",VLOOKUP(A76,Paragraf!$A$2:$B$521,2,0))</f>
        <v xml:space="preserve">Prevence před drogami, alkoholem, nikotinem a jinými závislostmi </v>
      </c>
      <c r="D76" s="20">
        <v>2200</v>
      </c>
      <c r="E76" s="20">
        <v>2343</v>
      </c>
      <c r="F76" s="20">
        <v>2204</v>
      </c>
      <c r="G76" s="21">
        <v>94.1</v>
      </c>
    </row>
    <row r="77" spans="1:7" x14ac:dyDescent="0.2">
      <c r="A77" s="36">
        <v>3549</v>
      </c>
      <c r="B77" s="18"/>
      <c r="C77" s="19" t="str">
        <f>IF(COUNTBLANK(A77)=1,"",VLOOKUP(A77,Paragraf!$A$2:$B$521,2,0))</f>
        <v>Ostatní speciální zdravotnická péče</v>
      </c>
      <c r="D77" s="20">
        <v>5000</v>
      </c>
      <c r="E77" s="20">
        <v>5001</v>
      </c>
      <c r="F77" s="20">
        <v>5001</v>
      </c>
      <c r="G77" s="21">
        <v>100</v>
      </c>
    </row>
    <row r="78" spans="1:7" x14ac:dyDescent="0.2">
      <c r="A78" s="36">
        <v>3599</v>
      </c>
      <c r="B78" s="18"/>
      <c r="C78" s="19" t="str">
        <f>IF(COUNTBLANK(A78)=1,"",VLOOKUP(A78,Paragraf!$A$2:$B$521,2,0))</f>
        <v>Ostatní činnost ve zdravotnictví</v>
      </c>
      <c r="D78" s="20">
        <v>43141</v>
      </c>
      <c r="E78" s="20">
        <v>40180</v>
      </c>
      <c r="F78" s="20">
        <v>26675</v>
      </c>
      <c r="G78" s="21">
        <v>66.400000000000006</v>
      </c>
    </row>
    <row r="79" spans="1:7" x14ac:dyDescent="0.2">
      <c r="A79" s="36">
        <v>3635</v>
      </c>
      <c r="B79" s="18"/>
      <c r="C79" s="19" t="str">
        <f>IF(COUNTBLANK(A79)=1,"",VLOOKUP(A79,Paragraf!$A$2:$B$521,2,0))</f>
        <v>Územní plánování</v>
      </c>
      <c r="D79" s="20">
        <v>2700</v>
      </c>
      <c r="E79" s="20">
        <v>5044</v>
      </c>
      <c r="F79" s="20">
        <v>0</v>
      </c>
      <c r="G79" s="21">
        <v>0</v>
      </c>
    </row>
    <row r="80" spans="1:7" x14ac:dyDescent="0.2">
      <c r="A80" s="36">
        <v>3636</v>
      </c>
      <c r="B80" s="18"/>
      <c r="C80" s="19" t="str">
        <f>IF(COUNTBLANK(A80)=1,"",VLOOKUP(A80,Paragraf!$A$2:$B$521,2,0))</f>
        <v>Územní rozvoj</v>
      </c>
      <c r="D80" s="20">
        <v>56325</v>
      </c>
      <c r="E80" s="20">
        <v>72701</v>
      </c>
      <c r="F80" s="20">
        <v>25512</v>
      </c>
      <c r="G80" s="21">
        <v>35.1</v>
      </c>
    </row>
    <row r="81" spans="1:7" x14ac:dyDescent="0.2">
      <c r="A81" s="36">
        <v>3639</v>
      </c>
      <c r="B81" s="18"/>
      <c r="C81" s="19" t="str">
        <f>IF(COUNTBLANK(A81)=1,"",VLOOKUP(A81,Paragraf!$A$2:$B$521,2,0))</f>
        <v>Komunální služby a územní rozvoj jinde nezařazené</v>
      </c>
      <c r="D81" s="20">
        <v>124858</v>
      </c>
      <c r="E81" s="20">
        <v>145762</v>
      </c>
      <c r="F81" s="20">
        <v>69010</v>
      </c>
      <c r="G81" s="21">
        <v>47.3</v>
      </c>
    </row>
    <row r="82" spans="1:7" x14ac:dyDescent="0.2">
      <c r="A82" s="36">
        <v>3713</v>
      </c>
      <c r="B82" s="18"/>
      <c r="C82" s="19" t="str">
        <f>IF(COUNTBLANK(A82)=1,"",VLOOKUP(A82,Paragraf!$A$2:$B$521,2,0))</f>
        <v>Změny technologií vytápění</v>
      </c>
      <c r="D82" s="20">
        <v>9391</v>
      </c>
      <c r="E82" s="20">
        <v>22285</v>
      </c>
      <c r="F82" s="20">
        <v>8846</v>
      </c>
      <c r="G82" s="21">
        <v>39.700000000000003</v>
      </c>
    </row>
    <row r="83" spans="1:7" x14ac:dyDescent="0.2">
      <c r="A83" s="36">
        <v>3716</v>
      </c>
      <c r="B83" s="18"/>
      <c r="C83" s="19" t="str">
        <f>IF(COUNTBLANK(A83)=1,"",VLOOKUP(A83,Paragraf!$A$2:$B$521,2,0))</f>
        <v>Monitoring ochrany ovzduší</v>
      </c>
      <c r="D83" s="20">
        <v>3500</v>
      </c>
      <c r="E83" s="20">
        <v>3045</v>
      </c>
      <c r="F83" s="20">
        <v>1900</v>
      </c>
      <c r="G83" s="21">
        <v>62.4</v>
      </c>
    </row>
    <row r="84" spans="1:7" x14ac:dyDescent="0.2">
      <c r="A84" s="36">
        <v>3719</v>
      </c>
      <c r="B84" s="18"/>
      <c r="C84" s="19" t="str">
        <f>IF(COUNTBLANK(A84)=1,"",VLOOKUP(A84,Paragraf!$A$2:$B$521,2,0))</f>
        <v>Ostatní činnosti k ochraně ovzduší</v>
      </c>
      <c r="D84" s="20">
        <v>605</v>
      </c>
      <c r="E84" s="20">
        <v>7355</v>
      </c>
      <c r="F84" s="20">
        <v>391</v>
      </c>
      <c r="G84" s="21">
        <v>5.3</v>
      </c>
    </row>
    <row r="85" spans="1:7" x14ac:dyDescent="0.2">
      <c r="A85" s="36">
        <v>3727</v>
      </c>
      <c r="B85" s="18"/>
      <c r="C85" s="19" t="str">
        <f>IF(COUNTBLANK(A85)=1,"",VLOOKUP(A85,Paragraf!$A$2:$B$521,2,0))</f>
        <v>Prevence vzniku odpadů</v>
      </c>
      <c r="D85" s="20">
        <v>1300</v>
      </c>
      <c r="E85" s="20">
        <v>2200</v>
      </c>
      <c r="F85" s="20">
        <v>1478</v>
      </c>
      <c r="G85" s="21">
        <v>67.2</v>
      </c>
    </row>
    <row r="86" spans="1:7" x14ac:dyDescent="0.2">
      <c r="A86" s="36">
        <v>3729</v>
      </c>
      <c r="B86" s="18"/>
      <c r="C86" s="19" t="str">
        <f>IF(COUNTBLANK(A86)=1,"",VLOOKUP(A86,Paragraf!$A$2:$B$521,2,0))</f>
        <v>Ostatní nakládání s odpady</v>
      </c>
      <c r="D86" s="20">
        <v>43363</v>
      </c>
      <c r="E86" s="20">
        <v>43512</v>
      </c>
      <c r="F86" s="20">
        <v>3644</v>
      </c>
      <c r="G86" s="21">
        <v>8.4</v>
      </c>
    </row>
    <row r="87" spans="1:7" x14ac:dyDescent="0.2">
      <c r="A87" s="36">
        <v>3741</v>
      </c>
      <c r="B87" s="18"/>
      <c r="C87" s="19" t="str">
        <f>IF(COUNTBLANK(A87)=1,"",VLOOKUP(A87,Paragraf!$A$2:$B$521,2,0))</f>
        <v>Ochrana druhů a stanovišť</v>
      </c>
      <c r="D87" s="20">
        <v>12016</v>
      </c>
      <c r="E87" s="20">
        <v>4685</v>
      </c>
      <c r="F87" s="20">
        <v>2737</v>
      </c>
      <c r="G87" s="21">
        <v>58.4</v>
      </c>
    </row>
    <row r="88" spans="1:7" x14ac:dyDescent="0.2">
      <c r="A88" s="36">
        <v>3742</v>
      </c>
      <c r="B88" s="18"/>
      <c r="C88" s="19" t="str">
        <f>IF(COUNTBLANK(A88)=1,"",VLOOKUP(A88,Paragraf!$A$2:$B$521,2,0))</f>
        <v>Chráněné části přírody</v>
      </c>
      <c r="D88" s="20">
        <v>3500</v>
      </c>
      <c r="E88" s="20">
        <v>3530</v>
      </c>
      <c r="F88" s="20">
        <v>1040</v>
      </c>
      <c r="G88" s="21">
        <v>29.5</v>
      </c>
    </row>
    <row r="89" spans="1:7" x14ac:dyDescent="0.2">
      <c r="A89" s="36">
        <v>3744</v>
      </c>
      <c r="B89" s="18"/>
      <c r="C89" s="19" t="str">
        <f>IF(COUNTBLANK(A89)=1,"",VLOOKUP(A89,Paragraf!$A$2:$B$521,2,0))</f>
        <v>Protierozní, protilavinová a protipožární ochrana</v>
      </c>
      <c r="D89" s="20">
        <v>100</v>
      </c>
      <c r="E89" s="20">
        <v>100</v>
      </c>
      <c r="F89" s="20">
        <v>0</v>
      </c>
      <c r="G89" s="21">
        <v>0</v>
      </c>
    </row>
    <row r="90" spans="1:7" x14ac:dyDescent="0.2">
      <c r="A90" s="36">
        <v>3749</v>
      </c>
      <c r="B90" s="18"/>
      <c r="C90" s="19" t="str">
        <f>IF(COUNTBLANK(A90)=1,"",VLOOKUP(A90,Paragraf!$A$2:$B$521,2,0))</f>
        <v>Ostatní činností k ochraně přírody a krajiny</v>
      </c>
      <c r="D90" s="20">
        <v>1364</v>
      </c>
      <c r="E90" s="20">
        <v>600</v>
      </c>
      <c r="F90" s="20">
        <v>79</v>
      </c>
      <c r="G90" s="21">
        <v>13.2</v>
      </c>
    </row>
    <row r="91" spans="1:7" x14ac:dyDescent="0.2">
      <c r="A91" s="36">
        <v>3769</v>
      </c>
      <c r="B91" s="18"/>
      <c r="C91" s="19" t="str">
        <f>IF(COUNTBLANK(A91)=1,"",VLOOKUP(A91,Paragraf!$A$2:$B$521,2,0))</f>
        <v>Ostatní správa v ochraně životního prostředí</v>
      </c>
      <c r="D91" s="20">
        <v>8586</v>
      </c>
      <c r="E91" s="20">
        <v>25968</v>
      </c>
      <c r="F91" s="20">
        <v>1351</v>
      </c>
      <c r="G91" s="21">
        <v>5.2</v>
      </c>
    </row>
    <row r="92" spans="1:7" x14ac:dyDescent="0.2">
      <c r="A92" s="36">
        <v>3792</v>
      </c>
      <c r="B92" s="18"/>
      <c r="C92" s="19" t="str">
        <f>IF(COUNTBLANK(A92)=1,"",VLOOKUP(A92,Paragraf!$A$2:$B$521,2,0))</f>
        <v>Ekologická výchova a osvěta</v>
      </c>
      <c r="D92" s="20">
        <v>8713</v>
      </c>
      <c r="E92" s="20">
        <v>7704</v>
      </c>
      <c r="F92" s="20">
        <v>5083</v>
      </c>
      <c r="G92" s="21">
        <v>66</v>
      </c>
    </row>
    <row r="93" spans="1:7" x14ac:dyDescent="0.2">
      <c r="A93" s="36">
        <v>3799</v>
      </c>
      <c r="B93" s="18"/>
      <c r="C93" s="19" t="str">
        <f>IF(COUNTBLANK(A93)=1,"",VLOOKUP(A93,Paragraf!$A$2:$B$521,2,0))</f>
        <v>Ostatní ekologické záležitosti</v>
      </c>
      <c r="D93" s="20">
        <v>1000</v>
      </c>
      <c r="E93" s="20">
        <v>815</v>
      </c>
      <c r="F93" s="20">
        <v>535</v>
      </c>
      <c r="G93" s="21">
        <v>65.599999999999994</v>
      </c>
    </row>
    <row r="94" spans="1:7" x14ac:dyDescent="0.2">
      <c r="A94" s="36">
        <v>3900</v>
      </c>
      <c r="B94" s="18"/>
      <c r="C94" s="19" t="str">
        <f>IF(COUNTBLANK(A94)=1,"",VLOOKUP(A94,Paragraf!$A$2:$B$521,2,0))</f>
        <v>Ostatní činnosti související se službami pro obyvatelstvo</v>
      </c>
      <c r="D94" s="20">
        <v>3000</v>
      </c>
      <c r="E94" s="20">
        <v>9774</v>
      </c>
      <c r="F94" s="20">
        <v>5294</v>
      </c>
      <c r="G94" s="21">
        <v>54.2</v>
      </c>
    </row>
    <row r="95" spans="1:7" x14ac:dyDescent="0.2">
      <c r="A95" s="170" t="s">
        <v>133</v>
      </c>
      <c r="B95" s="170"/>
      <c r="C95" s="170"/>
      <c r="D95" s="23">
        <v>2446585</v>
      </c>
      <c r="E95" s="23">
        <v>15698683</v>
      </c>
      <c r="F95" s="23">
        <v>12716863</v>
      </c>
      <c r="G95" s="24">
        <f>F95/E95*100</f>
        <v>81.005922598730095</v>
      </c>
    </row>
    <row r="96" spans="1:7" x14ac:dyDescent="0.2">
      <c r="A96" s="136"/>
      <c r="B96" s="136"/>
      <c r="C96" s="136"/>
      <c r="D96" s="149"/>
      <c r="E96" s="149"/>
      <c r="F96" s="149"/>
      <c r="G96" s="141"/>
    </row>
    <row r="97" spans="1:7" x14ac:dyDescent="0.2">
      <c r="A97" s="36">
        <v>4229</v>
      </c>
      <c r="B97" s="18"/>
      <c r="C97" s="19" t="str">
        <f>IF(COUNTBLANK(A97)=1,"",VLOOKUP(A97,Paragraf!$A$2:$B$521,2,0))</f>
        <v>Aktivní politika zaměstnanosti jinde nezařazená</v>
      </c>
      <c r="D97" s="20">
        <v>0</v>
      </c>
      <c r="E97" s="20">
        <v>9221</v>
      </c>
      <c r="F97" s="20">
        <v>1097</v>
      </c>
      <c r="G97" s="21">
        <v>11.9</v>
      </c>
    </row>
    <row r="98" spans="1:7" x14ac:dyDescent="0.2">
      <c r="A98" s="36">
        <v>4312</v>
      </c>
      <c r="B98" s="18"/>
      <c r="C98" s="19" t="str">
        <f>IF(COUNTBLANK(A98)=1,"",VLOOKUP(A98,Paragraf!$A$2:$B$521,2,0))</f>
        <v>Odborné sociální poradenství</v>
      </c>
      <c r="D98" s="20">
        <v>7189</v>
      </c>
      <c r="E98" s="20">
        <v>53675</v>
      </c>
      <c r="F98" s="20">
        <v>48936</v>
      </c>
      <c r="G98" s="21">
        <v>91.2</v>
      </c>
    </row>
    <row r="99" spans="1:7" x14ac:dyDescent="0.2">
      <c r="A99" s="36">
        <v>4319</v>
      </c>
      <c r="B99" s="18"/>
      <c r="C99" s="19" t="str">
        <f>IF(COUNTBLANK(A99)=1,"",VLOOKUP(A99,Paragraf!$A$2:$B$521,2,0))</f>
        <v>Ostatní výdaje související se sociálním poradenstvím</v>
      </c>
      <c r="D99" s="20">
        <v>8650</v>
      </c>
      <c r="E99" s="20">
        <v>25583</v>
      </c>
      <c r="F99" s="20">
        <v>10068</v>
      </c>
      <c r="G99" s="21">
        <v>39.4</v>
      </c>
    </row>
    <row r="100" spans="1:7" x14ac:dyDescent="0.2">
      <c r="A100" s="36">
        <v>4324</v>
      </c>
      <c r="B100" s="18"/>
      <c r="C100" s="19" t="str">
        <f>IF(COUNTBLANK(A100)=1,"",VLOOKUP(A100,Paragraf!$A$2:$B$521,2,0))</f>
        <v>Zařízení pro děti vyžadující okamžitou pomoc</v>
      </c>
      <c r="D100" s="20">
        <v>0</v>
      </c>
      <c r="E100" s="20">
        <v>17000</v>
      </c>
      <c r="F100" s="20">
        <v>8053</v>
      </c>
      <c r="G100" s="21">
        <v>47.4</v>
      </c>
    </row>
    <row r="101" spans="1:7" x14ac:dyDescent="0.2">
      <c r="A101" s="36">
        <v>4329</v>
      </c>
      <c r="B101" s="18"/>
      <c r="C101" s="19" t="str">
        <f>IF(COUNTBLANK(A101)=1,"",VLOOKUP(A101,Paragraf!$A$2:$B$521,2,0))</f>
        <v>Ostatní sociální péče a pomoc dětem a mládeži</v>
      </c>
      <c r="D101" s="20">
        <v>200</v>
      </c>
      <c r="E101" s="20">
        <v>3675</v>
      </c>
      <c r="F101" s="20">
        <v>725</v>
      </c>
      <c r="G101" s="21">
        <v>19.7</v>
      </c>
    </row>
    <row r="102" spans="1:7" x14ac:dyDescent="0.2">
      <c r="A102" s="36">
        <v>4339</v>
      </c>
      <c r="B102" s="18"/>
      <c r="C102" s="19" t="str">
        <f>IF(COUNTBLANK(A102)=1,"",VLOOKUP(A102,Paragraf!$A$2:$B$521,2,0))</f>
        <v>Ostatní sociální péče a pomoc rodině a manželství</v>
      </c>
      <c r="D102" s="20">
        <v>1799</v>
      </c>
      <c r="E102" s="20">
        <v>11665</v>
      </c>
      <c r="F102" s="20">
        <v>4315</v>
      </c>
      <c r="G102" s="21">
        <v>37</v>
      </c>
    </row>
    <row r="103" spans="1:7" x14ac:dyDescent="0.2">
      <c r="A103" s="36">
        <v>4342</v>
      </c>
      <c r="B103" s="18"/>
      <c r="C103" s="19" t="str">
        <f>IF(COUNTBLANK(A103)=1,"",VLOOKUP(A103,Paragraf!$A$2:$B$521,2,0))</f>
        <v>Sociální péče a pomoc přistěhovalcům a vybraným etnikům</v>
      </c>
      <c r="D103" s="20">
        <v>700</v>
      </c>
      <c r="E103" s="20">
        <v>865</v>
      </c>
      <c r="F103" s="20">
        <v>541</v>
      </c>
      <c r="G103" s="21">
        <v>62.5</v>
      </c>
    </row>
    <row r="104" spans="1:7" x14ac:dyDescent="0.2">
      <c r="A104" s="36">
        <v>4344</v>
      </c>
      <c r="B104" s="18"/>
      <c r="C104" s="19" t="str">
        <f>IF(COUNTBLANK(A104)=1,"",VLOOKUP(A104,Paragraf!$A$2:$B$521,2,0))</f>
        <v>Sociální rehabilitace</v>
      </c>
      <c r="D104" s="20">
        <v>1596</v>
      </c>
      <c r="E104" s="20">
        <v>49613</v>
      </c>
      <c r="F104" s="20">
        <v>46770</v>
      </c>
      <c r="G104" s="21">
        <v>94.3</v>
      </c>
    </row>
    <row r="105" spans="1:7" x14ac:dyDescent="0.2">
      <c r="A105" s="36">
        <v>4349</v>
      </c>
      <c r="B105" s="18"/>
      <c r="C105" s="19" t="str">
        <f>IF(COUNTBLANK(A105)=1,"",VLOOKUP(A105,Paragraf!$A$2:$B$521,2,0))</f>
        <v>Ostatní sociální péče a pomoc ostatním skupinám obyvatelstva</v>
      </c>
      <c r="D105" s="20">
        <v>2000</v>
      </c>
      <c r="E105" s="20">
        <v>1363</v>
      </c>
      <c r="F105" s="20">
        <v>1022</v>
      </c>
      <c r="G105" s="21">
        <v>75</v>
      </c>
    </row>
    <row r="106" spans="1:7" x14ac:dyDescent="0.2">
      <c r="A106" s="36">
        <v>4350</v>
      </c>
      <c r="B106" s="18"/>
      <c r="C106" s="19" t="str">
        <f>IF(COUNTBLANK(A106)=1,"",VLOOKUP(A106,Paragraf!$A$2:$B$521,2,0))</f>
        <v>Domovy pro seniory</v>
      </c>
      <c r="D106" s="20">
        <v>70824</v>
      </c>
      <c r="E106" s="20">
        <v>575056</v>
      </c>
      <c r="F106" s="20">
        <v>505578</v>
      </c>
      <c r="G106" s="21">
        <v>87.9</v>
      </c>
    </row>
    <row r="107" spans="1:7" x14ac:dyDescent="0.2">
      <c r="A107" s="36">
        <v>4351</v>
      </c>
      <c r="B107" s="18"/>
      <c r="C107" s="19" t="str">
        <f>IF(COUNTBLANK(A107)=1,"",VLOOKUP(A107,Paragraf!$A$2:$B$521,2,0))</f>
        <v>Osobní asistence, pečovatelská služba a podpora samostatného bydlení</v>
      </c>
      <c r="D107" s="20">
        <v>2860</v>
      </c>
      <c r="E107" s="20">
        <v>170180</v>
      </c>
      <c r="F107" s="20">
        <v>161807</v>
      </c>
      <c r="G107" s="21">
        <v>95.1</v>
      </c>
    </row>
    <row r="108" spans="1:7" x14ac:dyDescent="0.2">
      <c r="A108" s="36">
        <v>4354</v>
      </c>
      <c r="B108" s="18"/>
      <c r="C108" s="19" t="str">
        <f>IF(COUNTBLANK(A108)=1,"",VLOOKUP(A108,Paragraf!$A$2:$B$521,2,0))</f>
        <v>Chráněné bydlení</v>
      </c>
      <c r="D108" s="20">
        <v>400</v>
      </c>
      <c r="E108" s="20">
        <v>96040</v>
      </c>
      <c r="F108" s="20">
        <v>93770</v>
      </c>
      <c r="G108" s="21">
        <v>97.6</v>
      </c>
    </row>
    <row r="109" spans="1:7" x14ac:dyDescent="0.2">
      <c r="A109" s="36">
        <v>4355</v>
      </c>
      <c r="B109" s="18"/>
      <c r="C109" s="19" t="str">
        <f>IF(COUNTBLANK(A109)=1,"",VLOOKUP(A109,Paragraf!$A$2:$B$521,2,0))</f>
        <v>Týdenní stacionáře</v>
      </c>
      <c r="D109" s="20">
        <v>0</v>
      </c>
      <c r="E109" s="20">
        <v>3148</v>
      </c>
      <c r="F109" s="20">
        <v>3019</v>
      </c>
      <c r="G109" s="21">
        <v>95.9</v>
      </c>
    </row>
    <row r="110" spans="1:7" x14ac:dyDescent="0.2">
      <c r="A110" s="36">
        <v>4356</v>
      </c>
      <c r="B110" s="18"/>
      <c r="C110" s="19" t="str">
        <f>IF(COUNTBLANK(A110)=1,"",VLOOKUP(A110,Paragraf!$A$2:$B$521,2,0))</f>
        <v>Denní stacionáře a centra denních služeb</v>
      </c>
      <c r="D110" s="20">
        <v>426</v>
      </c>
      <c r="E110" s="20">
        <v>76094</v>
      </c>
      <c r="F110" s="20">
        <v>73114</v>
      </c>
      <c r="G110" s="21">
        <v>96.1</v>
      </c>
    </row>
    <row r="111" spans="1:7" x14ac:dyDescent="0.2">
      <c r="A111" s="36">
        <v>4357</v>
      </c>
      <c r="B111" s="18"/>
      <c r="C111" s="19" t="str">
        <f>IF(COUNTBLANK(A111)=1,"",VLOOKUP(A111,Paragraf!$A$2:$B$521,2,0))</f>
        <v>Domovy pro osoby se zdravotním postižením a domovy se zvláštním režimem</v>
      </c>
      <c r="D111" s="20">
        <v>292743</v>
      </c>
      <c r="E111" s="20">
        <v>813158</v>
      </c>
      <c r="F111" s="20">
        <v>625595</v>
      </c>
      <c r="G111" s="21">
        <v>76.900000000000006</v>
      </c>
    </row>
    <row r="112" spans="1:7" x14ac:dyDescent="0.2">
      <c r="A112" s="36">
        <v>4358</v>
      </c>
      <c r="B112" s="18"/>
      <c r="C112" s="19" t="str">
        <f>IF(COUNTBLANK(A112)=1,"",VLOOKUP(A112,Paragraf!$A$2:$B$521,2,0))</f>
        <v>Sociální služby poskytované ve zdravotnických zařízeních ústavní péče</v>
      </c>
      <c r="D112" s="20">
        <v>0</v>
      </c>
      <c r="E112" s="20">
        <v>25879</v>
      </c>
      <c r="F112" s="20">
        <v>25383</v>
      </c>
      <c r="G112" s="21">
        <v>98.1</v>
      </c>
    </row>
    <row r="113" spans="1:7" x14ac:dyDescent="0.2">
      <c r="A113" s="36">
        <v>4359</v>
      </c>
      <c r="B113" s="18"/>
      <c r="C113" s="19" t="str">
        <f>IF(COUNTBLANK(A113)=1,"",VLOOKUP(A113,Paragraf!$A$2:$B$521,2,0))</f>
        <v>Ostatní služby a činnosti v oblasti sociální péče</v>
      </c>
      <c r="D113" s="20">
        <v>508</v>
      </c>
      <c r="E113" s="20">
        <v>27358</v>
      </c>
      <c r="F113" s="20">
        <v>24254</v>
      </c>
      <c r="G113" s="21">
        <v>88.7</v>
      </c>
    </row>
    <row r="114" spans="1:7" x14ac:dyDescent="0.2">
      <c r="A114" s="36">
        <v>4371</v>
      </c>
      <c r="B114" s="18"/>
      <c r="C114" s="19" t="str">
        <f>IF(COUNTBLANK(A114)=1,"",VLOOKUP(A114,Paragraf!$A$2:$B$521,2,0))</f>
        <v>Raná péče a sociálně aktivizační služby pro rodiny s dětmi</v>
      </c>
      <c r="D114" s="20">
        <v>5864</v>
      </c>
      <c r="E114" s="20">
        <v>61151</v>
      </c>
      <c r="F114" s="20">
        <v>57777</v>
      </c>
      <c r="G114" s="21">
        <v>94.5</v>
      </c>
    </row>
    <row r="115" spans="1:7" x14ac:dyDescent="0.2">
      <c r="A115" s="36">
        <v>4372</v>
      </c>
      <c r="B115" s="18"/>
      <c r="C115" s="19" t="str">
        <f>IF(COUNTBLANK(A115)=1,"",VLOOKUP(A115,Paragraf!$A$2:$B$521,2,0))</f>
        <v>Krizová pomoc</v>
      </c>
      <c r="D115" s="20">
        <v>94</v>
      </c>
      <c r="E115" s="20">
        <v>7737</v>
      </c>
      <c r="F115" s="20">
        <v>7453</v>
      </c>
      <c r="G115" s="21">
        <v>96.3</v>
      </c>
    </row>
    <row r="116" spans="1:7" x14ac:dyDescent="0.2">
      <c r="A116" s="36">
        <v>4373</v>
      </c>
      <c r="B116" s="18"/>
      <c r="C116" s="19" t="str">
        <f>IF(COUNTBLANK(A116)=1,"",VLOOKUP(A116,Paragraf!$A$2:$B$521,2,0))</f>
        <v>Domy na půl cesty</v>
      </c>
      <c r="D116" s="20">
        <v>800</v>
      </c>
      <c r="E116" s="20">
        <v>11154</v>
      </c>
      <c r="F116" s="20">
        <v>10270</v>
      </c>
      <c r="G116" s="21">
        <v>92.1</v>
      </c>
    </row>
    <row r="117" spans="1:7" x14ac:dyDescent="0.2">
      <c r="A117" s="36">
        <v>4374</v>
      </c>
      <c r="B117" s="18"/>
      <c r="C117" s="19" t="str">
        <f>IF(COUNTBLANK(A117)=1,"",VLOOKUP(A117,Paragraf!$A$2:$B$521,2,0))</f>
        <v>Azylové domy, nízkoprahová denní centra a noclehárny</v>
      </c>
      <c r="D117" s="20">
        <v>8313</v>
      </c>
      <c r="E117" s="20">
        <v>166404</v>
      </c>
      <c r="F117" s="20">
        <v>158512</v>
      </c>
      <c r="G117" s="21">
        <v>95.3</v>
      </c>
    </row>
    <row r="118" spans="1:7" x14ac:dyDescent="0.2">
      <c r="A118" s="36">
        <v>4375</v>
      </c>
      <c r="B118" s="18"/>
      <c r="C118" s="19" t="str">
        <f>IF(COUNTBLANK(A118)=1,"",VLOOKUP(A118,Paragraf!$A$2:$B$521,2,0))</f>
        <v>Nízkoprahová zařízení pro děti a mládež</v>
      </c>
      <c r="D118" s="20">
        <v>7501</v>
      </c>
      <c r="E118" s="20">
        <v>55100</v>
      </c>
      <c r="F118" s="20">
        <v>53586</v>
      </c>
      <c r="G118" s="21">
        <v>97.3</v>
      </c>
    </row>
    <row r="119" spans="1:7" x14ac:dyDescent="0.2">
      <c r="A119" s="36">
        <v>4376</v>
      </c>
      <c r="B119" s="18"/>
      <c r="C119" s="19" t="str">
        <f>IF(COUNTBLANK(A119)=1,"",VLOOKUP(A119,Paragraf!$A$2:$B$521,2,0))</f>
        <v>Služby následné péče, terapeutické komunity a kontaktní centra</v>
      </c>
      <c r="D119" s="20">
        <v>2112</v>
      </c>
      <c r="E119" s="20">
        <v>22719</v>
      </c>
      <c r="F119" s="20">
        <v>20024</v>
      </c>
      <c r="G119" s="21">
        <v>88.1</v>
      </c>
    </row>
    <row r="120" spans="1:7" x14ac:dyDescent="0.2">
      <c r="A120" s="36">
        <v>4377</v>
      </c>
      <c r="B120" s="18"/>
      <c r="C120" s="19" t="str">
        <f>IF(COUNTBLANK(A120)=1,"",VLOOKUP(A120,Paragraf!$A$2:$B$521,2,0))</f>
        <v>Sociálně terapeutické dílny</v>
      </c>
      <c r="D120" s="20">
        <v>1267</v>
      </c>
      <c r="E120" s="20">
        <v>48676</v>
      </c>
      <c r="F120" s="20">
        <v>46517</v>
      </c>
      <c r="G120" s="21">
        <v>95.6</v>
      </c>
    </row>
    <row r="121" spans="1:7" x14ac:dyDescent="0.2">
      <c r="A121" s="36">
        <v>4378</v>
      </c>
      <c r="B121" s="18"/>
      <c r="C121" s="19" t="str">
        <f>IF(COUNTBLANK(A121)=1,"",VLOOKUP(A121,Paragraf!$A$2:$B$521,2,0))</f>
        <v>Terénní programy</v>
      </c>
      <c r="D121" s="20">
        <v>4392</v>
      </c>
      <c r="E121" s="20">
        <v>46836</v>
      </c>
      <c r="F121" s="20">
        <v>42572</v>
      </c>
      <c r="G121" s="21">
        <v>90.9</v>
      </c>
    </row>
    <row r="122" spans="1:7" x14ac:dyDescent="0.2">
      <c r="A122" s="36">
        <v>4379</v>
      </c>
      <c r="B122" s="18"/>
      <c r="C122" s="19" t="str">
        <f>IF(COUNTBLANK(A122)=1,"",VLOOKUP(A122,Paragraf!$A$2:$B$521,2,0))</f>
        <v>Ostatní služby a činnosti v oblasti sociální prevence</v>
      </c>
      <c r="D122" s="20">
        <v>18143</v>
      </c>
      <c r="E122" s="20">
        <v>185275</v>
      </c>
      <c r="F122" s="20">
        <v>29119</v>
      </c>
      <c r="G122" s="21">
        <v>15.7</v>
      </c>
    </row>
    <row r="123" spans="1:7" x14ac:dyDescent="0.2">
      <c r="A123" s="36">
        <v>4399</v>
      </c>
      <c r="B123" s="18"/>
      <c r="C123" s="19" t="str">
        <f>IF(COUNTBLANK(A123)=1,"",VLOOKUP(A123,Paragraf!$A$2:$B$521,2,0))</f>
        <v>Ostatní záležitosti sociálních věcí a politiky zaměstnanosti</v>
      </c>
      <c r="D123" s="20">
        <v>92439</v>
      </c>
      <c r="E123" s="20">
        <v>16378</v>
      </c>
      <c r="F123" s="20">
        <v>8705</v>
      </c>
      <c r="G123" s="21">
        <v>53.2</v>
      </c>
    </row>
    <row r="124" spans="1:7" x14ac:dyDescent="0.2">
      <c r="A124" s="170" t="s">
        <v>146</v>
      </c>
      <c r="B124" s="170"/>
      <c r="C124" s="170"/>
      <c r="D124" s="23">
        <v>530820</v>
      </c>
      <c r="E124" s="23">
        <v>2581003</v>
      </c>
      <c r="F124" s="23">
        <v>2068582</v>
      </c>
      <c r="G124" s="24">
        <f>F124/E124*100</f>
        <v>80.146439194375205</v>
      </c>
    </row>
    <row r="125" spans="1:7" x14ac:dyDescent="0.2">
      <c r="A125" s="136"/>
      <c r="B125" s="136"/>
      <c r="C125" s="136"/>
      <c r="D125" s="149"/>
      <c r="E125" s="149"/>
      <c r="F125" s="149"/>
      <c r="G125" s="141"/>
    </row>
    <row r="126" spans="1:7" x14ac:dyDescent="0.2">
      <c r="A126" s="36">
        <v>5212</v>
      </c>
      <c r="B126" s="18"/>
      <c r="C126" s="19" t="str">
        <f>IF(COUNTBLANK(A126)=1,"",VLOOKUP(A126,Paragraf!$A$2:$B$521,2,0))</f>
        <v>Ochrana obyvatelstva</v>
      </c>
      <c r="D126" s="20">
        <v>2350</v>
      </c>
      <c r="E126" s="20">
        <v>6350</v>
      </c>
      <c r="F126" s="20">
        <v>2332</v>
      </c>
      <c r="G126" s="21">
        <v>36.700000000000003</v>
      </c>
    </row>
    <row r="127" spans="1:7" x14ac:dyDescent="0.2">
      <c r="A127" s="36">
        <v>5273</v>
      </c>
      <c r="B127" s="18"/>
      <c r="C127" s="19" t="str">
        <f>IF(COUNTBLANK(A127)=1,"",VLOOKUP(A127,Paragraf!$A$2:$B$521,2,0))</f>
        <v>Ostatní správa v oblasti krizového řízení</v>
      </c>
      <c r="D127" s="20">
        <v>3543</v>
      </c>
      <c r="E127" s="20">
        <v>3543</v>
      </c>
      <c r="F127" s="20">
        <v>3443</v>
      </c>
      <c r="G127" s="21">
        <v>97.2</v>
      </c>
    </row>
    <row r="128" spans="1:7" x14ac:dyDescent="0.2">
      <c r="A128" s="36">
        <v>5279</v>
      </c>
      <c r="B128" s="18"/>
      <c r="C128" s="19" t="str">
        <f>IF(COUNTBLANK(A128)=1,"",VLOOKUP(A128,Paragraf!$A$2:$B$521,2,0))</f>
        <v>Záležitosti krizového řízení jinde nezařazené</v>
      </c>
      <c r="D128" s="20">
        <v>9888</v>
      </c>
      <c r="E128" s="20">
        <v>9321</v>
      </c>
      <c r="F128" s="20">
        <v>6073</v>
      </c>
      <c r="G128" s="21">
        <v>65.2</v>
      </c>
    </row>
    <row r="129" spans="1:7" x14ac:dyDescent="0.2">
      <c r="A129" s="36">
        <v>5311</v>
      </c>
      <c r="B129" s="18"/>
      <c r="C129" s="19" t="str">
        <f>IF(COUNTBLANK(A129)=1,"",VLOOKUP(A129,Paragraf!$A$2:$B$521,2,0))</f>
        <v>Bezpečnost a veřejný pořádek</v>
      </c>
      <c r="D129" s="20">
        <v>6070</v>
      </c>
      <c r="E129" s="20">
        <v>6431</v>
      </c>
      <c r="F129" s="20">
        <v>6173</v>
      </c>
      <c r="G129" s="21">
        <v>96</v>
      </c>
    </row>
    <row r="130" spans="1:7" x14ac:dyDescent="0.2">
      <c r="A130" s="36">
        <v>5511</v>
      </c>
      <c r="B130" s="18"/>
      <c r="C130" s="19" t="str">
        <f>IF(COUNTBLANK(A130)=1,"",VLOOKUP(A130,Paragraf!$A$2:$B$521,2,0))</f>
        <v>Požární ochrana - profesionální část</v>
      </c>
      <c r="D130" s="20">
        <v>7932</v>
      </c>
      <c r="E130" s="20">
        <v>27386</v>
      </c>
      <c r="F130" s="20">
        <v>15561</v>
      </c>
      <c r="G130" s="21">
        <v>56.8</v>
      </c>
    </row>
    <row r="131" spans="1:7" x14ac:dyDescent="0.2">
      <c r="A131" s="36">
        <v>5512</v>
      </c>
      <c r="B131" s="18"/>
      <c r="C131" s="19" t="str">
        <f>IF(COUNTBLANK(A131)=1,"",VLOOKUP(A131,Paragraf!$A$2:$B$521,2,0))</f>
        <v>Požární ochrana - dobrovolná část</v>
      </c>
      <c r="D131" s="20">
        <v>5090</v>
      </c>
      <c r="E131" s="20">
        <v>6298</v>
      </c>
      <c r="F131" s="20">
        <v>4648</v>
      </c>
      <c r="G131" s="21">
        <v>73.8</v>
      </c>
    </row>
    <row r="132" spans="1:7" x14ac:dyDescent="0.2">
      <c r="A132" s="36">
        <v>5519</v>
      </c>
      <c r="B132" s="18"/>
      <c r="C132" s="19" t="str">
        <f>IF(COUNTBLANK(A132)=1,"",VLOOKUP(A132,Paragraf!$A$2:$B$521,2,0))</f>
        <v>Ostatní záležitosti požární ochrany</v>
      </c>
      <c r="D132" s="20">
        <v>200</v>
      </c>
      <c r="E132" s="20">
        <v>2650</v>
      </c>
      <c r="F132" s="20">
        <v>50</v>
      </c>
      <c r="G132" s="21">
        <v>1.9</v>
      </c>
    </row>
    <row r="133" spans="1:7" x14ac:dyDescent="0.2">
      <c r="A133" s="36">
        <v>5521</v>
      </c>
      <c r="B133" s="18"/>
      <c r="C133" s="19" t="str">
        <f>IF(COUNTBLANK(A133)=1,"",VLOOKUP(A133,Paragraf!$A$2:$B$521,2,0))</f>
        <v>Operační a informační střediska integrovaného záchranného systému</v>
      </c>
      <c r="D133" s="20">
        <v>730</v>
      </c>
      <c r="E133" s="20">
        <v>3091</v>
      </c>
      <c r="F133" s="20">
        <v>2843</v>
      </c>
      <c r="G133" s="21">
        <v>92</v>
      </c>
    </row>
    <row r="134" spans="1:7" x14ac:dyDescent="0.2">
      <c r="A134" s="36">
        <v>5591</v>
      </c>
      <c r="B134" s="18"/>
      <c r="C134" s="19" t="str">
        <f>IF(COUNTBLANK(A134)=1,"",VLOOKUP(A134,Paragraf!$A$2:$B$521,2,0))</f>
        <v>Mezinárodní spolupráce v oblasti požární ochrany a integrovaném záchranném systému</v>
      </c>
      <c r="D134" s="20">
        <v>50</v>
      </c>
      <c r="E134" s="20">
        <v>50</v>
      </c>
      <c r="F134" s="20">
        <v>0</v>
      </c>
      <c r="G134" s="21">
        <v>0</v>
      </c>
    </row>
    <row r="135" spans="1:7" x14ac:dyDescent="0.2">
      <c r="A135" s="36">
        <v>5599</v>
      </c>
      <c r="B135" s="18"/>
      <c r="C135" s="19" t="str">
        <f>IF(COUNTBLANK(A135)=1,"",VLOOKUP(A135,Paragraf!$A$2:$B$521,2,0))</f>
        <v>Ostatní záležitosti požární ochrany a integrovaného záchranného systému</v>
      </c>
      <c r="D135" s="20">
        <v>550</v>
      </c>
      <c r="E135" s="20">
        <v>550</v>
      </c>
      <c r="F135" s="20">
        <v>255</v>
      </c>
      <c r="G135" s="21">
        <v>46.4</v>
      </c>
    </row>
    <row r="136" spans="1:7" x14ac:dyDescent="0.2">
      <c r="A136" s="170" t="s">
        <v>152</v>
      </c>
      <c r="B136" s="170"/>
      <c r="C136" s="170"/>
      <c r="D136" s="23">
        <v>36403</v>
      </c>
      <c r="E136" s="23">
        <v>65670</v>
      </c>
      <c r="F136" s="23">
        <v>41378</v>
      </c>
      <c r="G136" s="24">
        <f>F136/E136*100</f>
        <v>63.008984315516983</v>
      </c>
    </row>
    <row r="137" spans="1:7" x14ac:dyDescent="0.2">
      <c r="A137" s="136"/>
      <c r="B137" s="136"/>
      <c r="C137" s="136"/>
      <c r="D137" s="149"/>
      <c r="E137" s="149"/>
      <c r="F137" s="149"/>
      <c r="G137" s="141"/>
    </row>
    <row r="138" spans="1:7" x14ac:dyDescent="0.2">
      <c r="A138" s="36">
        <v>6113</v>
      </c>
      <c r="B138" s="36">
        <v>501</v>
      </c>
      <c r="C138" s="19" t="s">
        <v>153</v>
      </c>
      <c r="D138" s="20">
        <v>630</v>
      </c>
      <c r="E138" s="20">
        <v>630</v>
      </c>
      <c r="F138" s="20">
        <v>324</v>
      </c>
      <c r="G138" s="21">
        <v>51.4</v>
      </c>
    </row>
    <row r="139" spans="1:7" x14ac:dyDescent="0.2">
      <c r="A139" s="36">
        <v>6113</v>
      </c>
      <c r="B139" s="36">
        <v>502</v>
      </c>
      <c r="C139" s="19" t="s">
        <v>154</v>
      </c>
      <c r="D139" s="20">
        <v>30318</v>
      </c>
      <c r="E139" s="20">
        <v>24526</v>
      </c>
      <c r="F139" s="20">
        <v>19164</v>
      </c>
      <c r="G139" s="21">
        <v>78.099999999999994</v>
      </c>
    </row>
    <row r="140" spans="1:7" x14ac:dyDescent="0.2">
      <c r="A140" s="18"/>
      <c r="B140" s="18" t="s">
        <v>155</v>
      </c>
      <c r="C140" s="19" t="s">
        <v>156</v>
      </c>
      <c r="D140" s="20">
        <v>1250</v>
      </c>
      <c r="E140" s="20">
        <v>1250</v>
      </c>
      <c r="F140" s="20">
        <v>573</v>
      </c>
      <c r="G140" s="21">
        <v>45.8</v>
      </c>
    </row>
    <row r="141" spans="1:7" x14ac:dyDescent="0.2">
      <c r="A141" s="18"/>
      <c r="B141" s="18"/>
      <c r="C141" s="19" t="s">
        <v>157</v>
      </c>
      <c r="D141" s="20">
        <v>28492</v>
      </c>
      <c r="E141" s="20">
        <v>22700</v>
      </c>
      <c r="F141" s="20">
        <v>18148</v>
      </c>
      <c r="G141" s="21">
        <v>79.900000000000006</v>
      </c>
    </row>
    <row r="142" spans="1:7" x14ac:dyDescent="0.2">
      <c r="A142" s="18"/>
      <c r="B142" s="18"/>
      <c r="C142" s="19" t="s">
        <v>1116</v>
      </c>
      <c r="D142" s="20">
        <v>576</v>
      </c>
      <c r="E142" s="20">
        <v>576</v>
      </c>
      <c r="F142" s="20">
        <v>444</v>
      </c>
      <c r="G142" s="21">
        <v>77.099999999999994</v>
      </c>
    </row>
    <row r="143" spans="1:7" x14ac:dyDescent="0.2">
      <c r="A143" s="36">
        <v>6113</v>
      </c>
      <c r="B143" s="36">
        <v>503</v>
      </c>
      <c r="C143" s="19" t="s">
        <v>158</v>
      </c>
      <c r="D143" s="20">
        <v>6762</v>
      </c>
      <c r="E143" s="20">
        <v>5485</v>
      </c>
      <c r="F143" s="20">
        <v>4357</v>
      </c>
      <c r="G143" s="21">
        <v>79.400000000000006</v>
      </c>
    </row>
    <row r="144" spans="1:7" x14ac:dyDescent="0.2">
      <c r="A144" s="36">
        <v>6113</v>
      </c>
      <c r="B144" s="36">
        <v>504</v>
      </c>
      <c r="C144" s="19" t="s">
        <v>159</v>
      </c>
      <c r="D144" s="20">
        <v>146</v>
      </c>
      <c r="E144" s="20">
        <v>146</v>
      </c>
      <c r="F144" s="20">
        <v>109</v>
      </c>
      <c r="G144" s="21">
        <v>74.7</v>
      </c>
    </row>
    <row r="145" spans="1:7" x14ac:dyDescent="0.2">
      <c r="A145" s="36">
        <v>6113</v>
      </c>
      <c r="B145" s="36">
        <v>512</v>
      </c>
      <c r="C145" s="19" t="s">
        <v>830</v>
      </c>
      <c r="D145" s="20">
        <v>0</v>
      </c>
      <c r="E145" s="20">
        <v>10</v>
      </c>
      <c r="F145" s="20">
        <v>0</v>
      </c>
      <c r="G145" s="21">
        <v>0</v>
      </c>
    </row>
    <row r="146" spans="1:7" x14ac:dyDescent="0.2">
      <c r="A146" s="36">
        <v>6113</v>
      </c>
      <c r="B146" s="36">
        <v>513</v>
      </c>
      <c r="C146" s="19" t="s">
        <v>160</v>
      </c>
      <c r="D146" s="20">
        <v>1450</v>
      </c>
      <c r="E146" s="20">
        <v>1234</v>
      </c>
      <c r="F146" s="20">
        <v>396</v>
      </c>
      <c r="G146" s="21">
        <v>32.1</v>
      </c>
    </row>
    <row r="147" spans="1:7" x14ac:dyDescent="0.2">
      <c r="A147" s="36">
        <v>6113</v>
      </c>
      <c r="B147" s="36">
        <v>514</v>
      </c>
      <c r="C147" s="19" t="s">
        <v>161</v>
      </c>
      <c r="D147" s="20">
        <v>50</v>
      </c>
      <c r="E147" s="20">
        <v>50</v>
      </c>
      <c r="F147" s="20">
        <v>0</v>
      </c>
      <c r="G147" s="21">
        <v>0</v>
      </c>
    </row>
    <row r="148" spans="1:7" x14ac:dyDescent="0.2">
      <c r="A148" s="36">
        <v>6113</v>
      </c>
      <c r="B148" s="36">
        <v>515</v>
      </c>
      <c r="C148" s="19" t="s">
        <v>162</v>
      </c>
      <c r="D148" s="20">
        <v>900</v>
      </c>
      <c r="E148" s="20">
        <v>693</v>
      </c>
      <c r="F148" s="20">
        <v>505</v>
      </c>
      <c r="G148" s="21">
        <v>73.2</v>
      </c>
    </row>
    <row r="149" spans="1:7" x14ac:dyDescent="0.2">
      <c r="A149" s="36">
        <v>6113</v>
      </c>
      <c r="B149" s="36">
        <v>516</v>
      </c>
      <c r="C149" s="19" t="s">
        <v>163</v>
      </c>
      <c r="D149" s="20">
        <v>4287</v>
      </c>
      <c r="E149" s="20">
        <v>3321</v>
      </c>
      <c r="F149" s="20">
        <v>1016</v>
      </c>
      <c r="G149" s="21">
        <v>30.6</v>
      </c>
    </row>
    <row r="150" spans="1:7" x14ac:dyDescent="0.2">
      <c r="A150" s="36">
        <v>6113</v>
      </c>
      <c r="B150" s="36">
        <v>517</v>
      </c>
      <c r="C150" s="19" t="s">
        <v>164</v>
      </c>
      <c r="D150" s="20">
        <v>5378</v>
      </c>
      <c r="E150" s="20">
        <v>5848</v>
      </c>
      <c r="F150" s="20">
        <v>3874</v>
      </c>
      <c r="G150" s="21">
        <v>66.5</v>
      </c>
    </row>
    <row r="151" spans="1:7" x14ac:dyDescent="0.2">
      <c r="A151" s="36">
        <v>6113</v>
      </c>
      <c r="B151" s="36">
        <v>519</v>
      </c>
      <c r="C151" s="19" t="s">
        <v>1117</v>
      </c>
      <c r="D151" s="20">
        <v>30</v>
      </c>
      <c r="E151" s="20">
        <v>110</v>
      </c>
      <c r="F151" s="20">
        <v>12</v>
      </c>
      <c r="G151" s="21">
        <v>10</v>
      </c>
    </row>
    <row r="152" spans="1:7" x14ac:dyDescent="0.2">
      <c r="A152" s="36">
        <v>6113</v>
      </c>
      <c r="B152" s="36">
        <v>522</v>
      </c>
      <c r="C152" s="19" t="s">
        <v>1118</v>
      </c>
      <c r="D152" s="20">
        <v>20</v>
      </c>
      <c r="E152" s="20">
        <v>0</v>
      </c>
      <c r="F152" s="20">
        <v>0</v>
      </c>
      <c r="G152" s="21">
        <v>0</v>
      </c>
    </row>
    <row r="153" spans="1:7" x14ac:dyDescent="0.2">
      <c r="A153" s="36">
        <v>6113</v>
      </c>
      <c r="B153" s="36">
        <v>536</v>
      </c>
      <c r="C153" s="19" t="s">
        <v>1119</v>
      </c>
      <c r="D153" s="20">
        <v>33</v>
      </c>
      <c r="E153" s="20">
        <v>33</v>
      </c>
      <c r="F153" s="20">
        <v>0</v>
      </c>
      <c r="G153" s="21">
        <v>0</v>
      </c>
    </row>
    <row r="154" spans="1:7" x14ac:dyDescent="0.2">
      <c r="A154" s="36">
        <v>6113</v>
      </c>
      <c r="B154" s="36">
        <v>542</v>
      </c>
      <c r="C154" s="19" t="s">
        <v>165</v>
      </c>
      <c r="D154" s="20">
        <v>16</v>
      </c>
      <c r="E154" s="20">
        <v>16</v>
      </c>
      <c r="F154" s="20">
        <v>8</v>
      </c>
      <c r="G154" s="21">
        <v>50</v>
      </c>
    </row>
    <row r="155" spans="1:7" x14ac:dyDescent="0.2">
      <c r="A155" s="36">
        <v>6113</v>
      </c>
      <c r="B155" s="36">
        <v>549</v>
      </c>
      <c r="C155" s="19" t="s">
        <v>166</v>
      </c>
      <c r="D155" s="20">
        <v>207</v>
      </c>
      <c r="E155" s="20">
        <v>207</v>
      </c>
      <c r="F155" s="20">
        <v>18</v>
      </c>
      <c r="G155" s="21">
        <v>8.6999999999999993</v>
      </c>
    </row>
    <row r="156" spans="1:7" x14ac:dyDescent="0.2">
      <c r="A156" s="36">
        <v>6113</v>
      </c>
      <c r="B156" s="36">
        <v>590</v>
      </c>
      <c r="C156" s="19" t="s">
        <v>167</v>
      </c>
      <c r="D156" s="20">
        <v>14000</v>
      </c>
      <c r="E156" s="20">
        <v>7100</v>
      </c>
      <c r="F156" s="20">
        <v>0</v>
      </c>
      <c r="G156" s="21">
        <v>0</v>
      </c>
    </row>
    <row r="157" spans="1:7" x14ac:dyDescent="0.2">
      <c r="A157" s="37">
        <v>6113</v>
      </c>
      <c r="B157" s="22"/>
      <c r="C157" s="34" t="s">
        <v>57</v>
      </c>
      <c r="D157" s="23">
        <v>64227</v>
      </c>
      <c r="E157" s="23">
        <v>49409</v>
      </c>
      <c r="F157" s="23">
        <f>F138+F139+F143+F144+F146+F148+F149+F150+F151+F155+F154</f>
        <v>29783</v>
      </c>
      <c r="G157" s="24">
        <f>F157/E157*100</f>
        <v>60.278491772753952</v>
      </c>
    </row>
    <row r="158" spans="1:7" x14ac:dyDescent="0.2">
      <c r="A158" s="36">
        <v>6115</v>
      </c>
      <c r="B158" s="18"/>
      <c r="C158" s="19" t="s">
        <v>168</v>
      </c>
      <c r="D158" s="20">
        <v>0</v>
      </c>
      <c r="E158" s="20">
        <v>200</v>
      </c>
      <c r="F158" s="20">
        <v>1</v>
      </c>
      <c r="G158" s="21">
        <v>0.5</v>
      </c>
    </row>
    <row r="159" spans="1:7" x14ac:dyDescent="0.2">
      <c r="A159" s="36">
        <v>6118</v>
      </c>
      <c r="B159" s="18"/>
      <c r="C159" s="19" t="s">
        <v>169</v>
      </c>
      <c r="D159" s="20">
        <v>0</v>
      </c>
      <c r="E159" s="20">
        <v>200</v>
      </c>
      <c r="F159" s="20">
        <v>115</v>
      </c>
      <c r="G159" s="21">
        <v>57.5</v>
      </c>
    </row>
    <row r="160" spans="1:7" x14ac:dyDescent="0.2">
      <c r="A160" s="36">
        <v>6172</v>
      </c>
      <c r="B160" s="36">
        <v>501</v>
      </c>
      <c r="C160" s="19" t="s">
        <v>153</v>
      </c>
      <c r="D160" s="20">
        <v>321634</v>
      </c>
      <c r="E160" s="20">
        <v>319064</v>
      </c>
      <c r="F160" s="20">
        <v>250118</v>
      </c>
      <c r="G160" s="21">
        <v>78.400000000000006</v>
      </c>
    </row>
    <row r="161" spans="1:7" x14ac:dyDescent="0.2">
      <c r="A161" s="36">
        <v>6172</v>
      </c>
      <c r="B161" s="36">
        <v>502</v>
      </c>
      <c r="C161" s="19" t="s">
        <v>154</v>
      </c>
      <c r="D161" s="20">
        <v>3500</v>
      </c>
      <c r="E161" s="20">
        <v>6821</v>
      </c>
      <c r="F161" s="20">
        <v>4377</v>
      </c>
      <c r="G161" s="21">
        <v>64.2</v>
      </c>
    </row>
    <row r="162" spans="1:7" x14ac:dyDescent="0.2">
      <c r="A162" s="18"/>
      <c r="B162" s="18" t="s">
        <v>155</v>
      </c>
      <c r="C162" s="19" t="s">
        <v>156</v>
      </c>
      <c r="D162" s="20">
        <v>3500</v>
      </c>
      <c r="E162" s="20">
        <v>6821</v>
      </c>
      <c r="F162" s="20">
        <v>4377</v>
      </c>
      <c r="G162" s="21">
        <v>64.2</v>
      </c>
    </row>
    <row r="163" spans="1:7" x14ac:dyDescent="0.2">
      <c r="A163" s="36">
        <v>6172</v>
      </c>
      <c r="B163" s="36">
        <v>503</v>
      </c>
      <c r="C163" s="19" t="s">
        <v>158</v>
      </c>
      <c r="D163" s="20">
        <v>112745</v>
      </c>
      <c r="E163" s="20">
        <v>113013</v>
      </c>
      <c r="F163" s="20">
        <v>88783</v>
      </c>
      <c r="G163" s="21">
        <v>78.599999999999994</v>
      </c>
    </row>
    <row r="164" spans="1:7" x14ac:dyDescent="0.2">
      <c r="A164" s="36">
        <v>6172</v>
      </c>
      <c r="B164" s="36">
        <v>504</v>
      </c>
      <c r="C164" s="19" t="s">
        <v>159</v>
      </c>
      <c r="D164" s="20">
        <v>600</v>
      </c>
      <c r="E164" s="20">
        <v>1547</v>
      </c>
      <c r="F164" s="20">
        <v>1245</v>
      </c>
      <c r="G164" s="21">
        <v>80.5</v>
      </c>
    </row>
    <row r="165" spans="1:7" x14ac:dyDescent="0.2">
      <c r="A165" s="36">
        <v>6172</v>
      </c>
      <c r="B165" s="36">
        <v>512</v>
      </c>
      <c r="C165" s="19" t="s">
        <v>830</v>
      </c>
      <c r="D165" s="20">
        <v>0</v>
      </c>
      <c r="E165" s="20">
        <v>200</v>
      </c>
      <c r="F165" s="20">
        <v>44</v>
      </c>
      <c r="G165" s="21">
        <v>22</v>
      </c>
    </row>
    <row r="166" spans="1:7" x14ac:dyDescent="0.2">
      <c r="A166" s="36">
        <v>6172</v>
      </c>
      <c r="B166" s="36">
        <v>513</v>
      </c>
      <c r="C166" s="19" t="s">
        <v>160</v>
      </c>
      <c r="D166" s="20">
        <v>8106</v>
      </c>
      <c r="E166" s="20">
        <v>12204</v>
      </c>
      <c r="F166" s="20">
        <v>5569</v>
      </c>
      <c r="G166" s="21">
        <v>45.6</v>
      </c>
    </row>
    <row r="167" spans="1:7" x14ac:dyDescent="0.2">
      <c r="A167" s="36">
        <v>6172</v>
      </c>
      <c r="B167" s="36">
        <v>514</v>
      </c>
      <c r="C167" s="19" t="s">
        <v>161</v>
      </c>
      <c r="D167" s="20">
        <v>50</v>
      </c>
      <c r="E167" s="20">
        <v>50</v>
      </c>
      <c r="F167" s="20">
        <v>5</v>
      </c>
      <c r="G167" s="21">
        <v>10</v>
      </c>
    </row>
    <row r="168" spans="1:7" x14ac:dyDescent="0.2">
      <c r="A168" s="36">
        <v>6172</v>
      </c>
      <c r="B168" s="36">
        <v>515</v>
      </c>
      <c r="C168" s="19" t="s">
        <v>162</v>
      </c>
      <c r="D168" s="20">
        <v>9120</v>
      </c>
      <c r="E168" s="20">
        <v>8820</v>
      </c>
      <c r="F168" s="20">
        <v>4929</v>
      </c>
      <c r="G168" s="21">
        <v>55.9</v>
      </c>
    </row>
    <row r="169" spans="1:7" x14ac:dyDescent="0.2">
      <c r="A169" s="36">
        <v>6172</v>
      </c>
      <c r="B169" s="36">
        <v>516</v>
      </c>
      <c r="C169" s="19" t="s">
        <v>163</v>
      </c>
      <c r="D169" s="20">
        <v>69975</v>
      </c>
      <c r="E169" s="20">
        <v>71890</v>
      </c>
      <c r="F169" s="20">
        <v>36965</v>
      </c>
      <c r="G169" s="21">
        <v>51.4</v>
      </c>
    </row>
    <row r="170" spans="1:7" x14ac:dyDescent="0.2">
      <c r="A170" s="36">
        <v>6172</v>
      </c>
      <c r="B170" s="36">
        <v>517</v>
      </c>
      <c r="C170" s="19" t="s">
        <v>164</v>
      </c>
      <c r="D170" s="20">
        <v>15720</v>
      </c>
      <c r="E170" s="20">
        <v>14268</v>
      </c>
      <c r="F170" s="20">
        <v>8751</v>
      </c>
      <c r="G170" s="21">
        <v>61.3</v>
      </c>
    </row>
    <row r="171" spans="1:7" x14ac:dyDescent="0.2">
      <c r="A171" s="36">
        <v>6172</v>
      </c>
      <c r="B171" s="36">
        <v>518</v>
      </c>
      <c r="C171" s="19" t="s">
        <v>1120</v>
      </c>
      <c r="D171" s="20">
        <v>2</v>
      </c>
      <c r="E171" s="20">
        <v>2</v>
      </c>
      <c r="F171" s="20">
        <v>0</v>
      </c>
      <c r="G171" s="21">
        <v>0</v>
      </c>
    </row>
    <row r="172" spans="1:7" x14ac:dyDescent="0.2">
      <c r="A172" s="36">
        <v>6172</v>
      </c>
      <c r="B172" s="36">
        <v>519</v>
      </c>
      <c r="C172" s="19" t="s">
        <v>1117</v>
      </c>
      <c r="D172" s="20">
        <v>600</v>
      </c>
      <c r="E172" s="20">
        <v>881</v>
      </c>
      <c r="F172" s="20">
        <v>469</v>
      </c>
      <c r="G172" s="21">
        <v>53.2</v>
      </c>
    </row>
    <row r="173" spans="1:7" x14ac:dyDescent="0.2">
      <c r="A173" s="36">
        <v>6172</v>
      </c>
      <c r="B173" s="36">
        <v>521</v>
      </c>
      <c r="C173" s="19" t="s">
        <v>170</v>
      </c>
      <c r="D173" s="20">
        <v>0</v>
      </c>
      <c r="E173" s="20">
        <v>28</v>
      </c>
      <c r="F173" s="20">
        <v>28</v>
      </c>
      <c r="G173" s="21">
        <v>100</v>
      </c>
    </row>
    <row r="174" spans="1:7" x14ac:dyDescent="0.2">
      <c r="A174" s="36">
        <v>6172</v>
      </c>
      <c r="B174" s="36">
        <v>522</v>
      </c>
      <c r="C174" s="19" t="s">
        <v>1118</v>
      </c>
      <c r="D174" s="20">
        <v>0</v>
      </c>
      <c r="E174" s="20">
        <v>314</v>
      </c>
      <c r="F174" s="20">
        <v>314</v>
      </c>
      <c r="G174" s="21">
        <v>100</v>
      </c>
    </row>
    <row r="175" spans="1:7" x14ac:dyDescent="0.2">
      <c r="A175" s="36">
        <v>6172</v>
      </c>
      <c r="B175" s="36">
        <v>536</v>
      </c>
      <c r="C175" s="19" t="s">
        <v>1119</v>
      </c>
      <c r="D175" s="20">
        <v>1115</v>
      </c>
      <c r="E175" s="20">
        <v>1150</v>
      </c>
      <c r="F175" s="20">
        <v>468</v>
      </c>
      <c r="G175" s="21">
        <v>40.700000000000003</v>
      </c>
    </row>
    <row r="176" spans="1:7" x14ac:dyDescent="0.2">
      <c r="A176" s="36">
        <v>6172</v>
      </c>
      <c r="B176" s="36">
        <v>542</v>
      </c>
      <c r="C176" s="19" t="s">
        <v>165</v>
      </c>
      <c r="D176" s="20">
        <v>1400</v>
      </c>
      <c r="E176" s="20">
        <v>1164</v>
      </c>
      <c r="F176" s="20">
        <v>875</v>
      </c>
      <c r="G176" s="21">
        <v>75.2</v>
      </c>
    </row>
    <row r="177" spans="1:7" x14ac:dyDescent="0.2">
      <c r="A177" s="36">
        <v>6172</v>
      </c>
      <c r="B177" s="36">
        <v>549</v>
      </c>
      <c r="C177" s="19" t="s">
        <v>166</v>
      </c>
      <c r="D177" s="20">
        <v>8280</v>
      </c>
      <c r="E177" s="20">
        <v>11658</v>
      </c>
      <c r="F177" s="20">
        <v>7600</v>
      </c>
      <c r="G177" s="21">
        <v>65.2</v>
      </c>
    </row>
    <row r="178" spans="1:7" x14ac:dyDescent="0.2">
      <c r="A178" s="36">
        <v>6172</v>
      </c>
      <c r="B178" s="36">
        <v>590</v>
      </c>
      <c r="C178" s="19" t="s">
        <v>167</v>
      </c>
      <c r="D178" s="20">
        <v>0</v>
      </c>
      <c r="E178" s="20">
        <v>5</v>
      </c>
      <c r="F178" s="20">
        <v>6</v>
      </c>
      <c r="G178" s="21">
        <v>100</v>
      </c>
    </row>
    <row r="179" spans="1:7" x14ac:dyDescent="0.2">
      <c r="A179" s="37">
        <v>6172</v>
      </c>
      <c r="B179" s="22"/>
      <c r="C179" s="34" t="s">
        <v>61</v>
      </c>
      <c r="D179" s="23">
        <v>552847</v>
      </c>
      <c r="E179" s="23">
        <v>563079</v>
      </c>
      <c r="F179" s="23">
        <f>F160+F161+F163+F164+F165+F166+F167+F168+F169+F170+F171+F172+F173+F174+F175+F176+F177+F178</f>
        <v>410546</v>
      </c>
      <c r="G179" s="24">
        <f>F179/E179*100</f>
        <v>72.910905929718567</v>
      </c>
    </row>
    <row r="180" spans="1:7" x14ac:dyDescent="0.2">
      <c r="A180" s="36">
        <v>6174</v>
      </c>
      <c r="B180" s="18"/>
      <c r="C180" s="19" t="s">
        <v>171</v>
      </c>
      <c r="D180" s="20">
        <v>670</v>
      </c>
      <c r="E180" s="20">
        <v>670</v>
      </c>
      <c r="F180" s="20">
        <v>670</v>
      </c>
      <c r="G180" s="21">
        <v>100</v>
      </c>
    </row>
    <row r="181" spans="1:7" x14ac:dyDescent="0.2">
      <c r="A181" s="36">
        <v>6223</v>
      </c>
      <c r="B181" s="18"/>
      <c r="C181" s="19" t="s">
        <v>172</v>
      </c>
      <c r="D181" s="20">
        <v>10685</v>
      </c>
      <c r="E181" s="20">
        <v>6594</v>
      </c>
      <c r="F181" s="20">
        <v>3471</v>
      </c>
      <c r="G181" s="21">
        <v>52.6</v>
      </c>
    </row>
    <row r="182" spans="1:7" x14ac:dyDescent="0.2">
      <c r="A182" s="36">
        <v>6310</v>
      </c>
      <c r="B182" s="18"/>
      <c r="C182" s="19" t="s">
        <v>63</v>
      </c>
      <c r="D182" s="20">
        <v>32500</v>
      </c>
      <c r="E182" s="20">
        <v>32250</v>
      </c>
      <c r="F182" s="20">
        <v>18917</v>
      </c>
      <c r="G182" s="21">
        <v>58.7</v>
      </c>
    </row>
    <row r="183" spans="1:7" x14ac:dyDescent="0.2">
      <c r="A183" s="36">
        <v>6320</v>
      </c>
      <c r="B183" s="18"/>
      <c r="C183" s="19" t="s">
        <v>65</v>
      </c>
      <c r="D183" s="20">
        <v>37000</v>
      </c>
      <c r="E183" s="20">
        <v>37447</v>
      </c>
      <c r="F183" s="20">
        <v>36571</v>
      </c>
      <c r="G183" s="21">
        <v>97.7</v>
      </c>
    </row>
    <row r="184" spans="1:7" x14ac:dyDescent="0.2">
      <c r="A184" s="36">
        <v>6399</v>
      </c>
      <c r="B184" s="18"/>
      <c r="C184" s="19" t="s">
        <v>173</v>
      </c>
      <c r="D184" s="20">
        <v>36300</v>
      </c>
      <c r="E184" s="20">
        <v>33826</v>
      </c>
      <c r="F184" s="20">
        <v>31472</v>
      </c>
      <c r="G184" s="21">
        <v>93</v>
      </c>
    </row>
    <row r="185" spans="1:7" x14ac:dyDescent="0.2">
      <c r="A185" s="36">
        <v>6402</v>
      </c>
      <c r="B185" s="18"/>
      <c r="C185" s="19" t="s">
        <v>66</v>
      </c>
      <c r="D185" s="20">
        <v>0</v>
      </c>
      <c r="E185" s="20">
        <v>30038</v>
      </c>
      <c r="F185" s="20">
        <v>27435</v>
      </c>
      <c r="G185" s="21">
        <v>91.3</v>
      </c>
    </row>
    <row r="186" spans="1:7" x14ac:dyDescent="0.2">
      <c r="A186" s="36">
        <v>6409</v>
      </c>
      <c r="B186" s="18"/>
      <c r="C186" s="19" t="s">
        <v>616</v>
      </c>
      <c r="D186" s="20">
        <v>57370</v>
      </c>
      <c r="E186" s="20">
        <v>46493</v>
      </c>
      <c r="F186" s="20">
        <v>284</v>
      </c>
      <c r="G186" s="21">
        <v>0.6</v>
      </c>
    </row>
    <row r="187" spans="1:7" x14ac:dyDescent="0.2">
      <c r="A187" s="18"/>
      <c r="B187" s="18" t="s">
        <v>155</v>
      </c>
      <c r="C187" s="19" t="s">
        <v>1121</v>
      </c>
      <c r="D187" s="20">
        <v>0</v>
      </c>
      <c r="E187" s="20">
        <v>306</v>
      </c>
      <c r="F187" s="20">
        <v>258</v>
      </c>
      <c r="G187" s="21">
        <v>84.3</v>
      </c>
    </row>
    <row r="188" spans="1:7" x14ac:dyDescent="0.2">
      <c r="A188" s="18"/>
      <c r="B188" s="18"/>
      <c r="C188" s="19" t="s">
        <v>174</v>
      </c>
      <c r="D188" s="20">
        <v>57370</v>
      </c>
      <c r="E188" s="20">
        <v>46149</v>
      </c>
      <c r="F188" s="20">
        <v>0</v>
      </c>
      <c r="G188" s="21">
        <v>0</v>
      </c>
    </row>
    <row r="189" spans="1:7" x14ac:dyDescent="0.2">
      <c r="A189" s="18"/>
      <c r="B189" s="18"/>
      <c r="C189" s="19" t="s">
        <v>1122</v>
      </c>
      <c r="D189" s="20">
        <v>0</v>
      </c>
      <c r="E189" s="20">
        <v>38</v>
      </c>
      <c r="F189" s="20">
        <v>26</v>
      </c>
      <c r="G189" s="21">
        <v>68.400000000000006</v>
      </c>
    </row>
    <row r="190" spans="1:7" x14ac:dyDescent="0.2">
      <c r="A190" s="170" t="s">
        <v>175</v>
      </c>
      <c r="B190" s="170"/>
      <c r="C190" s="170"/>
      <c r="D190" s="23">
        <v>791599</v>
      </c>
      <c r="E190" s="23">
        <v>800206</v>
      </c>
      <c r="F190" s="23">
        <v>559266</v>
      </c>
      <c r="G190" s="24">
        <f>F190/E190*100</f>
        <v>69.890253259785609</v>
      </c>
    </row>
    <row r="191" spans="1:7" x14ac:dyDescent="0.2">
      <c r="A191" s="136"/>
      <c r="B191" s="136"/>
      <c r="C191" s="136"/>
      <c r="D191" s="149"/>
      <c r="E191" s="149"/>
      <c r="F191" s="149"/>
      <c r="G191" s="141"/>
    </row>
    <row r="192" spans="1:7" x14ac:dyDescent="0.2">
      <c r="A192" s="36">
        <v>6330</v>
      </c>
      <c r="B192" s="36">
        <v>5342</v>
      </c>
      <c r="C192" s="19" t="s">
        <v>176</v>
      </c>
      <c r="D192" s="20">
        <v>0</v>
      </c>
      <c r="E192" s="20">
        <v>0</v>
      </c>
      <c r="F192" s="20">
        <v>11905</v>
      </c>
      <c r="G192" s="21">
        <v>0</v>
      </c>
    </row>
    <row r="193" spans="1:8" x14ac:dyDescent="0.2">
      <c r="A193" s="36">
        <v>6330</v>
      </c>
      <c r="B193" s="36">
        <v>5345</v>
      </c>
      <c r="C193" s="19" t="s">
        <v>177</v>
      </c>
      <c r="D193" s="20">
        <v>0</v>
      </c>
      <c r="E193" s="20">
        <v>0</v>
      </c>
      <c r="F193" s="20">
        <v>12338431.493409999</v>
      </c>
      <c r="G193" s="21">
        <v>0</v>
      </c>
    </row>
    <row r="194" spans="1:8" x14ac:dyDescent="0.2">
      <c r="A194" s="36">
        <v>6330</v>
      </c>
      <c r="B194" s="36">
        <v>5348</v>
      </c>
      <c r="C194" s="19" t="s">
        <v>178</v>
      </c>
      <c r="D194" s="20">
        <v>0</v>
      </c>
      <c r="E194" s="20">
        <v>0</v>
      </c>
      <c r="F194" s="20">
        <v>3931</v>
      </c>
      <c r="G194" s="21">
        <v>0</v>
      </c>
    </row>
    <row r="195" spans="1:8" x14ac:dyDescent="0.2">
      <c r="A195" s="36">
        <v>6330</v>
      </c>
      <c r="B195" s="36">
        <v>5349</v>
      </c>
      <c r="C195" s="19" t="s">
        <v>179</v>
      </c>
      <c r="D195" s="20">
        <v>0</v>
      </c>
      <c r="E195" s="20">
        <v>0</v>
      </c>
      <c r="F195" s="20">
        <v>488694</v>
      </c>
      <c r="G195" s="21">
        <v>0</v>
      </c>
    </row>
    <row r="196" spans="1:8" x14ac:dyDescent="0.2">
      <c r="A196" s="170" t="s">
        <v>177</v>
      </c>
      <c r="B196" s="170"/>
      <c r="C196" s="170"/>
      <c r="D196" s="23">
        <v>0</v>
      </c>
      <c r="E196" s="23">
        <v>0</v>
      </c>
      <c r="F196" s="23">
        <v>12842961</v>
      </c>
      <c r="G196" s="24">
        <v>0</v>
      </c>
    </row>
    <row r="199" spans="1:8" ht="13.5" thickBot="1" x14ac:dyDescent="0.25">
      <c r="A199" s="5" t="s">
        <v>180</v>
      </c>
      <c r="B199" s="4"/>
      <c r="C199" s="4"/>
      <c r="D199" s="6"/>
      <c r="E199" s="6"/>
      <c r="F199" s="6"/>
      <c r="G199" s="7" t="s">
        <v>2</v>
      </c>
    </row>
    <row r="200" spans="1:8" ht="39" customHeight="1" thickBot="1" x14ac:dyDescent="0.25">
      <c r="A200" s="15" t="s">
        <v>3</v>
      </c>
      <c r="B200" s="15" t="s">
        <v>4</v>
      </c>
      <c r="C200" s="15" t="s">
        <v>5</v>
      </c>
      <c r="D200" s="16" t="s">
        <v>6</v>
      </c>
      <c r="E200" s="16" t="s">
        <v>7</v>
      </c>
      <c r="F200" s="16" t="s">
        <v>8</v>
      </c>
      <c r="G200" s="17" t="s">
        <v>9</v>
      </c>
      <c r="H200" s="151"/>
    </row>
    <row r="201" spans="1:8" x14ac:dyDescent="0.2">
      <c r="A201" s="36">
        <v>2115</v>
      </c>
      <c r="B201" s="18"/>
      <c r="C201" s="19" t="str">
        <f>IF(COUNTBLANK(A201)=1,"",VLOOKUP(A201,Paragraf!$A$2:$B$521,2,0))</f>
        <v>Úspora energie a obnovitelné zdroje</v>
      </c>
      <c r="D201" s="20">
        <v>0</v>
      </c>
      <c r="E201" s="20">
        <v>500</v>
      </c>
      <c r="F201" s="20">
        <v>500</v>
      </c>
      <c r="G201" s="21">
        <v>100</v>
      </c>
    </row>
    <row r="202" spans="1:8" x14ac:dyDescent="0.2">
      <c r="A202" s="36">
        <v>2143</v>
      </c>
      <c r="B202" s="18"/>
      <c r="C202" s="19" t="str">
        <f>IF(COUNTBLANK(A202)=1,"",VLOOKUP(A202,Paragraf!$A$2:$B$521,2,0))</f>
        <v>Cestovní ruch</v>
      </c>
      <c r="D202" s="20">
        <v>8500</v>
      </c>
      <c r="E202" s="20">
        <v>33527</v>
      </c>
      <c r="F202" s="20">
        <v>11802</v>
      </c>
      <c r="G202" s="21">
        <v>35.200000000000003</v>
      </c>
    </row>
    <row r="203" spans="1:8" x14ac:dyDescent="0.2">
      <c r="A203" s="36">
        <v>2212</v>
      </c>
      <c r="B203" s="18"/>
      <c r="C203" s="19" t="str">
        <f>IF(COUNTBLANK(A203)=1,"",VLOOKUP(A203,Paragraf!$A$2:$B$521,2,0))</f>
        <v>Silnice</v>
      </c>
      <c r="D203" s="20">
        <v>888496</v>
      </c>
      <c r="E203" s="20">
        <v>924285</v>
      </c>
      <c r="F203" s="20">
        <v>550233</v>
      </c>
      <c r="G203" s="21">
        <v>59.5</v>
      </c>
    </row>
    <row r="204" spans="1:8" x14ac:dyDescent="0.2">
      <c r="A204" s="36">
        <v>2219</v>
      </c>
      <c r="B204" s="18"/>
      <c r="C204" s="19" t="str">
        <f>IF(COUNTBLANK(A204)=1,"",VLOOKUP(A204,Paragraf!$A$2:$B$521,2,0))</f>
        <v>Ostatní záležitosti pozemních komunikací</v>
      </c>
      <c r="D204" s="20">
        <v>0</v>
      </c>
      <c r="E204" s="20">
        <v>25028</v>
      </c>
      <c r="F204" s="20">
        <v>5567</v>
      </c>
      <c r="G204" s="21">
        <v>22.2</v>
      </c>
    </row>
    <row r="205" spans="1:8" x14ac:dyDescent="0.2">
      <c r="A205" s="36">
        <v>2251</v>
      </c>
      <c r="B205" s="18"/>
      <c r="C205" s="19" t="str">
        <f>IF(COUNTBLANK(A205)=1,"",VLOOKUP(A205,Paragraf!$A$2:$B$521,2,0))</f>
        <v>Letiště</v>
      </c>
      <c r="D205" s="20">
        <v>29633</v>
      </c>
      <c r="E205" s="20">
        <v>34263</v>
      </c>
      <c r="F205" s="20">
        <v>2571</v>
      </c>
      <c r="G205" s="21">
        <v>7.5</v>
      </c>
    </row>
    <row r="206" spans="1:8" x14ac:dyDescent="0.2">
      <c r="A206" s="36">
        <v>2299</v>
      </c>
      <c r="B206" s="18"/>
      <c r="C206" s="19" t="str">
        <f>IF(COUNTBLANK(A206)=1,"",VLOOKUP(A206,Paragraf!$A$2:$B$521,2,0))</f>
        <v>Ostatní záležitosti v dopravě</v>
      </c>
      <c r="D206" s="20">
        <v>9000</v>
      </c>
      <c r="E206" s="20">
        <v>32476</v>
      </c>
      <c r="F206" s="20">
        <v>3606</v>
      </c>
      <c r="G206" s="21">
        <v>11.1</v>
      </c>
    </row>
    <row r="207" spans="1:8" x14ac:dyDescent="0.2">
      <c r="A207" s="36">
        <v>2321</v>
      </c>
      <c r="B207" s="18"/>
      <c r="C207" s="19" t="str">
        <f>IF(COUNTBLANK(A207)=1,"",VLOOKUP(A207,Paragraf!$A$2:$B$521,2,0))</f>
        <v>Odvádění a čištění odpadních vod a nakládání s kaly</v>
      </c>
      <c r="D207" s="20">
        <v>0</v>
      </c>
      <c r="E207" s="20">
        <v>1526</v>
      </c>
      <c r="F207" s="20">
        <v>763</v>
      </c>
      <c r="G207" s="21">
        <v>50</v>
      </c>
    </row>
    <row r="208" spans="1:8" x14ac:dyDescent="0.2">
      <c r="A208" s="36">
        <v>2399</v>
      </c>
      <c r="B208" s="18"/>
      <c r="C208" s="19" t="str">
        <f>IF(COUNTBLANK(A208)=1,"",VLOOKUP(A208,Paragraf!$A$2:$B$521,2,0))</f>
        <v>Ostatní záležitosti vodního hospodářství</v>
      </c>
      <c r="D208" s="20">
        <v>15000</v>
      </c>
      <c r="E208" s="20">
        <v>29283</v>
      </c>
      <c r="F208" s="20">
        <v>6345</v>
      </c>
      <c r="G208" s="21">
        <v>21.7</v>
      </c>
    </row>
    <row r="209" spans="1:7" x14ac:dyDescent="0.2">
      <c r="A209" s="170" t="s">
        <v>92</v>
      </c>
      <c r="B209" s="170"/>
      <c r="C209" s="170"/>
      <c r="D209" s="23">
        <v>950629</v>
      </c>
      <c r="E209" s="23">
        <v>1080888</v>
      </c>
      <c r="F209" s="23">
        <v>581387</v>
      </c>
      <c r="G209" s="24">
        <f>F209/E209*100</f>
        <v>53.787904019657908</v>
      </c>
    </row>
    <row r="210" spans="1:7" x14ac:dyDescent="0.2">
      <c r="A210" s="136"/>
      <c r="B210" s="136"/>
      <c r="C210" s="136"/>
      <c r="D210" s="149"/>
      <c r="E210" s="149"/>
      <c r="F210" s="149"/>
      <c r="G210" s="141"/>
    </row>
    <row r="211" spans="1:7" x14ac:dyDescent="0.2">
      <c r="A211" s="36">
        <v>3112</v>
      </c>
      <c r="B211" s="18"/>
      <c r="C211" s="19" t="str">
        <f>IF(COUNTBLANK(A211)=1,"",VLOOKUP(A211,Paragraf!$A$2:$B$521,2,0))</f>
        <v>Mateřské školy pro děti se speciálními vzdělávacími potřebami</v>
      </c>
      <c r="D211" s="20">
        <v>12848</v>
      </c>
      <c r="E211" s="20">
        <v>13096</v>
      </c>
      <c r="F211" s="20">
        <v>5556</v>
      </c>
      <c r="G211" s="21">
        <v>42.4</v>
      </c>
    </row>
    <row r="212" spans="1:7" x14ac:dyDescent="0.2">
      <c r="A212" s="36">
        <v>3114</v>
      </c>
      <c r="B212" s="18"/>
      <c r="C212" s="19" t="str">
        <f>IF(COUNTBLANK(A212)=1,"",VLOOKUP(A212,Paragraf!$A$2:$B$521,2,0))</f>
        <v>Základní školy pro žáky se speciálními vzdělávacími potřebami</v>
      </c>
      <c r="D212" s="20">
        <v>5300</v>
      </c>
      <c r="E212" s="20">
        <v>7339</v>
      </c>
      <c r="F212" s="20">
        <v>2026</v>
      </c>
      <c r="G212" s="21">
        <v>27.6</v>
      </c>
    </row>
    <row r="213" spans="1:7" x14ac:dyDescent="0.2">
      <c r="A213" s="36">
        <v>3121</v>
      </c>
      <c r="B213" s="18"/>
      <c r="C213" s="19" t="str">
        <f>IF(COUNTBLANK(A213)=1,"",VLOOKUP(A213,Paragraf!$A$2:$B$521,2,0))</f>
        <v>Gymnázia</v>
      </c>
      <c r="D213" s="20">
        <v>61372</v>
      </c>
      <c r="E213" s="20">
        <v>87668</v>
      </c>
      <c r="F213" s="20">
        <v>36580</v>
      </c>
      <c r="G213" s="21">
        <v>41.7</v>
      </c>
    </row>
    <row r="214" spans="1:7" x14ac:dyDescent="0.2">
      <c r="A214" s="36">
        <v>3122</v>
      </c>
      <c r="B214" s="18"/>
      <c r="C214" s="19" t="str">
        <f>IF(COUNTBLANK(A214)=1,"",VLOOKUP(A214,Paragraf!$A$2:$B$521,2,0))</f>
        <v>Střední odborné školy</v>
      </c>
      <c r="D214" s="20">
        <v>320304</v>
      </c>
      <c r="E214" s="20">
        <v>293139</v>
      </c>
      <c r="F214" s="20">
        <v>99300</v>
      </c>
      <c r="G214" s="21">
        <v>33.9</v>
      </c>
    </row>
    <row r="215" spans="1:7" x14ac:dyDescent="0.2">
      <c r="A215" s="36">
        <v>3123</v>
      </c>
      <c r="B215" s="18"/>
      <c r="C215" s="19" t="str">
        <f>IF(COUNTBLANK(A215)=1,"",VLOOKUP(A215,Paragraf!$A$2:$B$521,2,0))</f>
        <v>Střední školy poskytující střední vzdělání s výučním listem</v>
      </c>
      <c r="D215" s="20">
        <v>51389</v>
      </c>
      <c r="E215" s="20">
        <v>67166</v>
      </c>
      <c r="F215" s="20">
        <v>28960</v>
      </c>
      <c r="G215" s="21">
        <v>43.1</v>
      </c>
    </row>
    <row r="216" spans="1:7" x14ac:dyDescent="0.2">
      <c r="A216" s="36">
        <v>3124</v>
      </c>
      <c r="B216" s="18"/>
      <c r="C216" s="19" t="str">
        <f>IF(COUNTBLANK(A216)=1,"",VLOOKUP(A216,Paragraf!$A$2:$B$521,2,0))</f>
        <v>Střední školy a konzervatoře pro žáky se speciálními vzdělávacími potřebami</v>
      </c>
      <c r="D216" s="20">
        <v>0</v>
      </c>
      <c r="E216" s="20">
        <v>1880</v>
      </c>
      <c r="F216" s="20">
        <v>400</v>
      </c>
      <c r="G216" s="21">
        <v>21.3</v>
      </c>
    </row>
    <row r="217" spans="1:7" x14ac:dyDescent="0.2">
      <c r="A217" s="36">
        <v>3125</v>
      </c>
      <c r="B217" s="18"/>
      <c r="C217" s="19" t="str">
        <f>IF(COUNTBLANK(A217)=1,"",VLOOKUP(A217,Paragraf!$A$2:$B$521,2,0))</f>
        <v>Střediska praktického vyučování a školní hospodářství</v>
      </c>
      <c r="D217" s="20">
        <v>40200</v>
      </c>
      <c r="E217" s="20">
        <v>50667</v>
      </c>
      <c r="F217" s="20">
        <v>33751</v>
      </c>
      <c r="G217" s="21">
        <v>66.599999999999994</v>
      </c>
    </row>
    <row r="218" spans="1:7" x14ac:dyDescent="0.2">
      <c r="A218" s="36">
        <v>3133</v>
      </c>
      <c r="B218" s="18"/>
      <c r="C218" s="19" t="str">
        <f>IF(COUNTBLANK(A218)=1,"",VLOOKUP(A218,Paragraf!$A$2:$B$521,2,0))</f>
        <v>Dětské domovy</v>
      </c>
      <c r="D218" s="20">
        <v>0</v>
      </c>
      <c r="E218" s="20">
        <v>14224</v>
      </c>
      <c r="F218" s="20">
        <v>1937</v>
      </c>
      <c r="G218" s="21">
        <v>13.6</v>
      </c>
    </row>
    <row r="219" spans="1:7" x14ac:dyDescent="0.2">
      <c r="A219" s="36">
        <v>3141</v>
      </c>
      <c r="B219" s="18"/>
      <c r="C219" s="19" t="str">
        <f>IF(COUNTBLANK(A219)=1,"",VLOOKUP(A219,Paragraf!$A$2:$B$521,2,0))</f>
        <v>Školní stravování</v>
      </c>
      <c r="D219" s="20">
        <v>0</v>
      </c>
      <c r="E219" s="20">
        <v>1700</v>
      </c>
      <c r="F219" s="20">
        <v>1700</v>
      </c>
      <c r="G219" s="21">
        <v>100</v>
      </c>
    </row>
    <row r="220" spans="1:7" x14ac:dyDescent="0.2">
      <c r="A220" s="36">
        <v>3146</v>
      </c>
      <c r="B220" s="18"/>
      <c r="C220" s="19" t="str">
        <f>IF(COUNTBLANK(A220)=1,"",VLOOKUP(A220,Paragraf!$A$2:$B$521,2,0))</f>
        <v>Zařízení výchovného poradenství</v>
      </c>
      <c r="D220" s="20">
        <v>0</v>
      </c>
      <c r="E220" s="20">
        <v>1275</v>
      </c>
      <c r="F220" s="20">
        <v>60</v>
      </c>
      <c r="G220" s="21">
        <v>4.7</v>
      </c>
    </row>
    <row r="221" spans="1:7" x14ac:dyDescent="0.2">
      <c r="A221" s="36">
        <v>3231</v>
      </c>
      <c r="B221" s="18"/>
      <c r="C221" s="19" t="str">
        <f>IF(COUNTBLANK(A221)=1,"",VLOOKUP(A221,Paragraf!$A$2:$B$521,2,0))</f>
        <v>Základní umělecké školy</v>
      </c>
      <c r="D221" s="20">
        <v>4885</v>
      </c>
      <c r="E221" s="20">
        <v>2415</v>
      </c>
      <c r="F221" s="20">
        <v>1835</v>
      </c>
      <c r="G221" s="21">
        <v>76</v>
      </c>
    </row>
    <row r="222" spans="1:7" x14ac:dyDescent="0.2">
      <c r="A222" s="36">
        <v>3299</v>
      </c>
      <c r="B222" s="18"/>
      <c r="C222" s="19" t="str">
        <f>IF(COUNTBLANK(A222)=1,"",VLOOKUP(A222,Paragraf!$A$2:$B$521,2,0))</f>
        <v>Ostatní záležitosti vzdělávání</v>
      </c>
      <c r="D222" s="20">
        <v>0</v>
      </c>
      <c r="E222" s="20">
        <v>14631</v>
      </c>
      <c r="F222" s="20">
        <v>14631</v>
      </c>
      <c r="G222" s="21">
        <v>100</v>
      </c>
    </row>
    <row r="223" spans="1:7" x14ac:dyDescent="0.2">
      <c r="A223" s="36">
        <v>3311</v>
      </c>
      <c r="B223" s="18"/>
      <c r="C223" s="19" t="str">
        <f>IF(COUNTBLANK(A223)=1,"",VLOOKUP(A223,Paragraf!$A$2:$B$521,2,0))</f>
        <v>Divadelní činnost</v>
      </c>
      <c r="D223" s="20">
        <v>31240</v>
      </c>
      <c r="E223" s="20">
        <v>41240</v>
      </c>
      <c r="F223" s="20">
        <v>262</v>
      </c>
      <c r="G223" s="21">
        <v>0.6</v>
      </c>
    </row>
    <row r="224" spans="1:7" x14ac:dyDescent="0.2">
      <c r="A224" s="36">
        <v>3313</v>
      </c>
      <c r="B224" s="18"/>
      <c r="C224" s="19" t="str">
        <f>IF(COUNTBLANK(A224)=1,"",VLOOKUP(A224,Paragraf!$A$2:$B$521,2,0))</f>
        <v>Filmová tvorba, distribuce, kina a shromažďování audiovizuálních archiválií</v>
      </c>
      <c r="D224" s="20">
        <v>0</v>
      </c>
      <c r="E224" s="20">
        <v>143</v>
      </c>
      <c r="F224" s="20">
        <v>0</v>
      </c>
      <c r="G224" s="21">
        <v>0</v>
      </c>
    </row>
    <row r="225" spans="1:7" x14ac:dyDescent="0.2">
      <c r="A225" s="36">
        <v>3314</v>
      </c>
      <c r="B225" s="18"/>
      <c r="C225" s="19" t="str">
        <f>IF(COUNTBLANK(A225)=1,"",VLOOKUP(A225,Paragraf!$A$2:$B$521,2,0))</f>
        <v>Činnosti knihovnické</v>
      </c>
      <c r="D225" s="20">
        <v>9576</v>
      </c>
      <c r="E225" s="20">
        <v>3970</v>
      </c>
      <c r="F225" s="20">
        <v>2900</v>
      </c>
      <c r="G225" s="21">
        <v>73</v>
      </c>
    </row>
    <row r="226" spans="1:7" x14ac:dyDescent="0.2">
      <c r="A226" s="36">
        <v>3315</v>
      </c>
      <c r="B226" s="18"/>
      <c r="C226" s="19" t="str">
        <f>IF(COUNTBLANK(A226)=1,"",VLOOKUP(A226,Paragraf!$A$2:$B$521,2,0))</f>
        <v>Činnosti muzeí a galerií</v>
      </c>
      <c r="D226" s="20">
        <v>135931</v>
      </c>
      <c r="E226" s="20">
        <v>38837</v>
      </c>
      <c r="F226" s="20">
        <v>11791</v>
      </c>
      <c r="G226" s="21">
        <v>30.4</v>
      </c>
    </row>
    <row r="227" spans="1:7" x14ac:dyDescent="0.2">
      <c r="A227" s="36">
        <v>3319</v>
      </c>
      <c r="B227" s="18"/>
      <c r="C227" s="19" t="str">
        <f>IF(COUNTBLANK(A227)=1,"",VLOOKUP(A227,Paragraf!$A$2:$B$521,2,0))</f>
        <v>Ostatní záležitosti kultury</v>
      </c>
      <c r="D227" s="20">
        <v>26510</v>
      </c>
      <c r="E227" s="20">
        <v>1289</v>
      </c>
      <c r="F227" s="20">
        <v>0</v>
      </c>
      <c r="G227" s="21">
        <v>0</v>
      </c>
    </row>
    <row r="228" spans="1:7" x14ac:dyDescent="0.2">
      <c r="A228" s="36">
        <v>3322</v>
      </c>
      <c r="B228" s="18"/>
      <c r="C228" s="19" t="str">
        <f>IF(COUNTBLANK(A228)=1,"",VLOOKUP(A228,Paragraf!$A$2:$B$521,2,0))</f>
        <v>Zachování a obnova kulturních památek</v>
      </c>
      <c r="D228" s="20">
        <v>11000</v>
      </c>
      <c r="E228" s="20">
        <v>29083</v>
      </c>
      <c r="F228" s="20">
        <v>6981</v>
      </c>
      <c r="G228" s="21">
        <v>24</v>
      </c>
    </row>
    <row r="229" spans="1:7" x14ac:dyDescent="0.2">
      <c r="A229" s="36">
        <v>3419</v>
      </c>
      <c r="B229" s="18"/>
      <c r="C229" s="19" t="str">
        <f>IF(COUNTBLANK(A229)=1,"",VLOOKUP(A229,Paragraf!$A$2:$B$521,2,0))</f>
        <v>Ostatní tělovýchovná činnost</v>
      </c>
      <c r="D229" s="20">
        <v>0</v>
      </c>
      <c r="E229" s="20">
        <v>56503</v>
      </c>
      <c r="F229" s="20">
        <v>4350</v>
      </c>
      <c r="G229" s="21">
        <v>7.7</v>
      </c>
    </row>
    <row r="230" spans="1:7" x14ac:dyDescent="0.2">
      <c r="A230" s="36">
        <v>3421</v>
      </c>
      <c r="B230" s="18"/>
      <c r="C230" s="19" t="str">
        <f>IF(COUNTBLANK(A230)=1,"",VLOOKUP(A230,Paragraf!$A$2:$B$521,2,0))</f>
        <v>Využití volného času dětí a mládeže</v>
      </c>
      <c r="D230" s="20">
        <v>0</v>
      </c>
      <c r="E230" s="20">
        <v>50</v>
      </c>
      <c r="F230" s="20">
        <v>50</v>
      </c>
      <c r="G230" s="21">
        <v>100</v>
      </c>
    </row>
    <row r="231" spans="1:7" x14ac:dyDescent="0.2">
      <c r="A231" s="36">
        <v>3429</v>
      </c>
      <c r="B231" s="18"/>
      <c r="C231" s="19" t="str">
        <f>IF(COUNTBLANK(A231)=1,"",VLOOKUP(A231,Paragraf!$A$2:$B$521,2,0))</f>
        <v>Ostatní zájmová činnost a rekreace</v>
      </c>
      <c r="D231" s="20">
        <v>0</v>
      </c>
      <c r="E231" s="20">
        <v>291</v>
      </c>
      <c r="F231" s="20">
        <v>291</v>
      </c>
      <c r="G231" s="21">
        <v>100</v>
      </c>
    </row>
    <row r="232" spans="1:7" x14ac:dyDescent="0.2">
      <c r="A232" s="36">
        <v>3522</v>
      </c>
      <c r="B232" s="18"/>
      <c r="C232" s="19" t="str">
        <f>IF(COUNTBLANK(A232)=1,"",VLOOKUP(A232,Paragraf!$A$2:$B$521,2,0))</f>
        <v>Ostatní nemocnice</v>
      </c>
      <c r="D232" s="20">
        <v>402720</v>
      </c>
      <c r="E232" s="20">
        <v>792187</v>
      </c>
      <c r="F232" s="20">
        <v>452867</v>
      </c>
      <c r="G232" s="21">
        <v>57.2</v>
      </c>
    </row>
    <row r="233" spans="1:7" x14ac:dyDescent="0.2">
      <c r="A233" s="36">
        <v>3523</v>
      </c>
      <c r="B233" s="18"/>
      <c r="C233" s="19" t="str">
        <f>IF(COUNTBLANK(A233)=1,"",VLOOKUP(A233,Paragraf!$A$2:$B$521,2,0))</f>
        <v>Odborné léčebné ústavy</v>
      </c>
      <c r="D233" s="20">
        <v>21200</v>
      </c>
      <c r="E233" s="20">
        <v>0</v>
      </c>
      <c r="F233" s="20">
        <v>0</v>
      </c>
      <c r="G233" s="21">
        <v>0</v>
      </c>
    </row>
    <row r="234" spans="1:7" x14ac:dyDescent="0.2">
      <c r="A234" s="36">
        <v>3526</v>
      </c>
      <c r="B234" s="18"/>
      <c r="C234" s="19" t="str">
        <f>IF(COUNTBLANK(A234)=1,"",VLOOKUP(A234,Paragraf!$A$2:$B$521,2,0))</f>
        <v>Lázeňské léčebny, ozdravovny, sanatoria</v>
      </c>
      <c r="D234" s="20">
        <v>0</v>
      </c>
      <c r="E234" s="20">
        <v>34823</v>
      </c>
      <c r="F234" s="20">
        <v>22495</v>
      </c>
      <c r="G234" s="21">
        <v>64.599999999999994</v>
      </c>
    </row>
    <row r="235" spans="1:7" x14ac:dyDescent="0.2">
      <c r="A235" s="36">
        <v>3533</v>
      </c>
      <c r="B235" s="18"/>
      <c r="C235" s="19" t="str">
        <f>IF(COUNTBLANK(A235)=1,"",VLOOKUP(A235,Paragraf!$A$2:$B$521,2,0))</f>
        <v>Zdravotnická záchranná služba</v>
      </c>
      <c r="D235" s="20">
        <v>19341</v>
      </c>
      <c r="E235" s="20">
        <v>22427</v>
      </c>
      <c r="F235" s="20">
        <v>19345</v>
      </c>
      <c r="G235" s="21">
        <v>86.3</v>
      </c>
    </row>
    <row r="236" spans="1:7" x14ac:dyDescent="0.2">
      <c r="A236" s="36">
        <v>3549</v>
      </c>
      <c r="B236" s="18"/>
      <c r="C236" s="19" t="str">
        <f>IF(COUNTBLANK(A236)=1,"",VLOOKUP(A236,Paragraf!$A$2:$B$521,2,0))</f>
        <v>Ostatní speciální zdravotnická péče</v>
      </c>
      <c r="D236" s="20">
        <v>0</v>
      </c>
      <c r="E236" s="20">
        <v>200</v>
      </c>
      <c r="F236" s="20">
        <v>200</v>
      </c>
      <c r="G236" s="21">
        <v>100</v>
      </c>
    </row>
    <row r="237" spans="1:7" x14ac:dyDescent="0.2">
      <c r="A237" s="36">
        <v>3636</v>
      </c>
      <c r="B237" s="18"/>
      <c r="C237" s="19" t="str">
        <f>IF(COUNTBLANK(A237)=1,"",VLOOKUP(A237,Paragraf!$A$2:$B$521,2,0))</f>
        <v>Územní rozvoj</v>
      </c>
      <c r="D237" s="20">
        <v>65000</v>
      </c>
      <c r="E237" s="20">
        <v>106550</v>
      </c>
      <c r="F237" s="20">
        <v>59315</v>
      </c>
      <c r="G237" s="21">
        <v>55.7</v>
      </c>
    </row>
    <row r="238" spans="1:7" x14ac:dyDescent="0.2">
      <c r="A238" s="36">
        <v>3639</v>
      </c>
      <c r="B238" s="18"/>
      <c r="C238" s="19" t="str">
        <f>IF(COUNTBLANK(A238)=1,"",VLOOKUP(A238,Paragraf!$A$2:$B$521,2,0))</f>
        <v>Komunální služby a územní rozvoj jinde nezařazené</v>
      </c>
      <c r="D238" s="20">
        <v>85342</v>
      </c>
      <c r="E238" s="20">
        <v>38837</v>
      </c>
      <c r="F238" s="20">
        <v>20077</v>
      </c>
      <c r="G238" s="21">
        <v>51.7</v>
      </c>
    </row>
    <row r="239" spans="1:7" x14ac:dyDescent="0.2">
      <c r="A239" s="36">
        <v>3713</v>
      </c>
      <c r="B239" s="18"/>
      <c r="C239" s="19" t="str">
        <f>IF(COUNTBLANK(A239)=1,"",VLOOKUP(A239,Paragraf!$A$2:$B$521,2,0))</f>
        <v>Změny technologií vytápění</v>
      </c>
      <c r="D239" s="20">
        <v>119656</v>
      </c>
      <c r="E239" s="20">
        <v>700907</v>
      </c>
      <c r="F239" s="20">
        <v>485878</v>
      </c>
      <c r="G239" s="21">
        <v>69.3</v>
      </c>
    </row>
    <row r="240" spans="1:7" x14ac:dyDescent="0.2">
      <c r="A240" s="36">
        <v>3716</v>
      </c>
      <c r="B240" s="18"/>
      <c r="C240" s="19" t="str">
        <f>IF(COUNTBLANK(A240)=1,"",VLOOKUP(A240,Paragraf!$A$2:$B$521,2,0))</f>
        <v>Monitoring ochrany ovzduší</v>
      </c>
      <c r="D240" s="20">
        <v>0</v>
      </c>
      <c r="E240" s="20">
        <v>455</v>
      </c>
      <c r="F240" s="20">
        <v>455</v>
      </c>
      <c r="G240" s="21">
        <v>100</v>
      </c>
    </row>
    <row r="241" spans="1:7" x14ac:dyDescent="0.2">
      <c r="A241" s="36">
        <v>3744</v>
      </c>
      <c r="B241" s="18"/>
      <c r="C241" s="19" t="str">
        <f>IF(COUNTBLANK(A241)=1,"",VLOOKUP(A241,Paragraf!$A$2:$B$521,2,0))</f>
        <v>Protierozní, protilavinová a protipožární ochrana</v>
      </c>
      <c r="D241" s="20">
        <v>5000</v>
      </c>
      <c r="E241" s="20">
        <v>5000</v>
      </c>
      <c r="F241" s="20">
        <v>0</v>
      </c>
      <c r="G241" s="21">
        <v>0</v>
      </c>
    </row>
    <row r="242" spans="1:7" x14ac:dyDescent="0.2">
      <c r="A242" s="36">
        <v>3769</v>
      </c>
      <c r="B242" s="18"/>
      <c r="C242" s="19" t="str">
        <f>IF(COUNTBLANK(A242)=1,"",VLOOKUP(A242,Paragraf!$A$2:$B$521,2,0))</f>
        <v>Ostatní správa v ochraně životního prostředí</v>
      </c>
      <c r="D242" s="20">
        <v>3000</v>
      </c>
      <c r="E242" s="20">
        <v>3000</v>
      </c>
      <c r="F242" s="20">
        <v>3000</v>
      </c>
      <c r="G242" s="21">
        <v>100</v>
      </c>
    </row>
    <row r="243" spans="1:7" x14ac:dyDescent="0.2">
      <c r="A243" s="36">
        <v>3792</v>
      </c>
      <c r="B243" s="18"/>
      <c r="C243" s="19" t="str">
        <f>IF(COUNTBLANK(A243)=1,"",VLOOKUP(A243,Paragraf!$A$2:$B$521,2,0))</f>
        <v>Ekologická výchova a osvěta</v>
      </c>
      <c r="D243" s="20">
        <v>0</v>
      </c>
      <c r="E243" s="20">
        <v>776</v>
      </c>
      <c r="F243" s="20">
        <v>656</v>
      </c>
      <c r="G243" s="21">
        <v>84.5</v>
      </c>
    </row>
    <row r="244" spans="1:7" x14ac:dyDescent="0.2">
      <c r="A244" s="36">
        <v>3900</v>
      </c>
      <c r="B244" s="18"/>
      <c r="C244" s="19" t="str">
        <f>IF(COUNTBLANK(A244)=1,"",VLOOKUP(A244,Paragraf!$A$2:$B$521,2,0))</f>
        <v>Ostatní činnosti související se službami pro obyvatelstvo</v>
      </c>
      <c r="D244" s="20">
        <v>0</v>
      </c>
      <c r="E244" s="20">
        <v>340</v>
      </c>
      <c r="F244" s="20">
        <v>340</v>
      </c>
      <c r="G244" s="21">
        <v>100</v>
      </c>
    </row>
    <row r="245" spans="1:7" x14ac:dyDescent="0.2">
      <c r="A245" s="170" t="s">
        <v>133</v>
      </c>
      <c r="B245" s="170"/>
      <c r="C245" s="170"/>
      <c r="D245" s="23">
        <v>1431814</v>
      </c>
      <c r="E245" s="23">
        <v>2432108</v>
      </c>
      <c r="F245" s="23">
        <v>1317989</v>
      </c>
      <c r="G245" s="24">
        <f>F245/E245*100</f>
        <v>54.191220126737797</v>
      </c>
    </row>
    <row r="246" spans="1:7" x14ac:dyDescent="0.2">
      <c r="A246" s="136"/>
      <c r="B246" s="136"/>
      <c r="C246" s="136"/>
      <c r="D246" s="149"/>
      <c r="E246" s="149"/>
      <c r="F246" s="149"/>
      <c r="G246" s="141"/>
    </row>
    <row r="247" spans="1:7" x14ac:dyDescent="0.2">
      <c r="A247" s="36">
        <v>4312</v>
      </c>
      <c r="B247" s="18"/>
      <c r="C247" s="19" t="str">
        <f>IF(COUNTBLANK(A247)=1,"",VLOOKUP(A247,Paragraf!$A$2:$B$521,2,0))</f>
        <v>Odborné sociální poradenství</v>
      </c>
      <c r="D247" s="20">
        <v>0</v>
      </c>
      <c r="E247" s="20">
        <v>904</v>
      </c>
      <c r="F247" s="20">
        <v>204</v>
      </c>
      <c r="G247" s="21">
        <v>22.6</v>
      </c>
    </row>
    <row r="248" spans="1:7" x14ac:dyDescent="0.2">
      <c r="A248" s="36">
        <v>4319</v>
      </c>
      <c r="B248" s="18"/>
      <c r="C248" s="19" t="str">
        <f>IF(COUNTBLANK(A248)=1,"",VLOOKUP(A248,Paragraf!$A$2:$B$521,2,0))</f>
        <v>Ostatní výdaje související se sociálním poradenstvím</v>
      </c>
      <c r="D248" s="20">
        <v>0</v>
      </c>
      <c r="E248" s="20">
        <v>558</v>
      </c>
      <c r="F248" s="20">
        <v>38</v>
      </c>
      <c r="G248" s="21">
        <v>6.8</v>
      </c>
    </row>
    <row r="249" spans="1:7" x14ac:dyDescent="0.2">
      <c r="A249" s="36">
        <v>4339</v>
      </c>
      <c r="B249" s="18"/>
      <c r="C249" s="19" t="str">
        <f>IF(COUNTBLANK(A249)=1,"",VLOOKUP(A249,Paragraf!$A$2:$B$521,2,0))</f>
        <v>Ostatní sociální péče a pomoc rodině a manželství</v>
      </c>
      <c r="D249" s="20">
        <v>0</v>
      </c>
      <c r="E249" s="20">
        <v>300</v>
      </c>
      <c r="F249" s="20">
        <v>300</v>
      </c>
      <c r="G249" s="21">
        <v>100</v>
      </c>
    </row>
    <row r="250" spans="1:7" x14ac:dyDescent="0.2">
      <c r="A250" s="36">
        <v>4344</v>
      </c>
      <c r="B250" s="18"/>
      <c r="C250" s="19" t="str">
        <f>IF(COUNTBLANK(A250)=1,"",VLOOKUP(A250,Paragraf!$A$2:$B$521,2,0))</f>
        <v>Sociální rehabilitace</v>
      </c>
      <c r="D250" s="20">
        <v>0</v>
      </c>
      <c r="E250" s="20">
        <v>1052</v>
      </c>
      <c r="F250" s="20">
        <v>1052</v>
      </c>
      <c r="G250" s="21">
        <v>100</v>
      </c>
    </row>
    <row r="251" spans="1:7" x14ac:dyDescent="0.2">
      <c r="A251" s="36">
        <v>4350</v>
      </c>
      <c r="B251" s="18"/>
      <c r="C251" s="19" t="str">
        <f>IF(COUNTBLANK(A251)=1,"",VLOOKUP(A251,Paragraf!$A$2:$B$521,2,0))</f>
        <v>Domovy pro seniory</v>
      </c>
      <c r="D251" s="20">
        <v>40383</v>
      </c>
      <c r="E251" s="20">
        <v>50155</v>
      </c>
      <c r="F251" s="20">
        <v>13720</v>
      </c>
      <c r="G251" s="21">
        <v>27.4</v>
      </c>
    </row>
    <row r="252" spans="1:7" x14ac:dyDescent="0.2">
      <c r="A252" s="36">
        <v>4351</v>
      </c>
      <c r="B252" s="18"/>
      <c r="C252" s="19" t="str">
        <f>IF(COUNTBLANK(A252)=1,"",VLOOKUP(A252,Paragraf!$A$2:$B$521,2,0))</f>
        <v>Osobní asistence, pečovatelská služba a podpora samostatného bydlení</v>
      </c>
      <c r="D252" s="20">
        <v>0</v>
      </c>
      <c r="E252" s="20">
        <v>1661</v>
      </c>
      <c r="F252" s="20">
        <v>1661</v>
      </c>
      <c r="G252" s="21">
        <v>100</v>
      </c>
    </row>
    <row r="253" spans="1:7" x14ac:dyDescent="0.2">
      <c r="A253" s="36">
        <v>4354</v>
      </c>
      <c r="B253" s="18"/>
      <c r="C253" s="19" t="str">
        <f>IF(COUNTBLANK(A253)=1,"",VLOOKUP(A253,Paragraf!$A$2:$B$521,2,0))</f>
        <v>Chráněné bydlení</v>
      </c>
      <c r="D253" s="20">
        <v>11496</v>
      </c>
      <c r="E253" s="20">
        <v>12570</v>
      </c>
      <c r="F253" s="20">
        <v>4782</v>
      </c>
      <c r="G253" s="21">
        <v>38</v>
      </c>
    </row>
    <row r="254" spans="1:7" x14ac:dyDescent="0.2">
      <c r="A254" s="36">
        <v>4356</v>
      </c>
      <c r="B254" s="18"/>
      <c r="C254" s="19" t="str">
        <f>IF(COUNTBLANK(A254)=1,"",VLOOKUP(A254,Paragraf!$A$2:$B$521,2,0))</f>
        <v>Denní stacionáře a centra denních služeb</v>
      </c>
      <c r="D254" s="20">
        <v>0</v>
      </c>
      <c r="E254" s="20">
        <v>3261</v>
      </c>
      <c r="F254" s="20">
        <v>3261</v>
      </c>
      <c r="G254" s="21">
        <v>100</v>
      </c>
    </row>
    <row r="255" spans="1:7" x14ac:dyDescent="0.2">
      <c r="A255" s="36">
        <v>4357</v>
      </c>
      <c r="B255" s="18"/>
      <c r="C255" s="19" t="str">
        <f>IF(COUNTBLANK(A255)=1,"",VLOOKUP(A255,Paragraf!$A$2:$B$521,2,0))</f>
        <v>Domovy pro osoby se zdravotním postižením a domovy se zvláštním režimem</v>
      </c>
      <c r="D255" s="20">
        <v>139965</v>
      </c>
      <c r="E255" s="20">
        <v>118022</v>
      </c>
      <c r="F255" s="20">
        <v>63234</v>
      </c>
      <c r="G255" s="21">
        <v>53.6</v>
      </c>
    </row>
    <row r="256" spans="1:7" x14ac:dyDescent="0.2">
      <c r="A256" s="36">
        <v>4359</v>
      </c>
      <c r="B256" s="18"/>
      <c r="C256" s="19" t="str">
        <f>IF(COUNTBLANK(A256)=1,"",VLOOKUP(A256,Paragraf!$A$2:$B$521,2,0))</f>
        <v>Ostatní služby a činnosti v oblasti sociální péče</v>
      </c>
      <c r="D256" s="20">
        <v>0</v>
      </c>
      <c r="E256" s="20">
        <v>240</v>
      </c>
      <c r="F256" s="20">
        <v>240</v>
      </c>
      <c r="G256" s="21">
        <v>100</v>
      </c>
    </row>
    <row r="257" spans="1:7" x14ac:dyDescent="0.2">
      <c r="A257" s="36">
        <v>4371</v>
      </c>
      <c r="B257" s="18"/>
      <c r="C257" s="19" t="str">
        <f>IF(COUNTBLANK(A257)=1,"",VLOOKUP(A257,Paragraf!$A$2:$B$521,2,0))</f>
        <v>Raná péče a sociálně aktivizační služby pro rodiny s dětmi</v>
      </c>
      <c r="D257" s="20">
        <v>0</v>
      </c>
      <c r="E257" s="20">
        <v>667</v>
      </c>
      <c r="F257" s="20">
        <v>667</v>
      </c>
      <c r="G257" s="21">
        <v>100</v>
      </c>
    </row>
    <row r="258" spans="1:7" x14ac:dyDescent="0.2">
      <c r="A258" s="36">
        <v>4374</v>
      </c>
      <c r="B258" s="18"/>
      <c r="C258" s="19" t="str">
        <f>IF(COUNTBLANK(A258)=1,"",VLOOKUP(A258,Paragraf!$A$2:$B$521,2,0))</f>
        <v>Azylové domy, nízkoprahová denní centra a noclehárny</v>
      </c>
      <c r="D258" s="20">
        <v>0</v>
      </c>
      <c r="E258" s="20">
        <v>2111</v>
      </c>
      <c r="F258" s="20">
        <v>2111</v>
      </c>
      <c r="G258" s="21">
        <v>100</v>
      </c>
    </row>
    <row r="259" spans="1:7" x14ac:dyDescent="0.2">
      <c r="A259" s="36">
        <v>4376</v>
      </c>
      <c r="B259" s="18"/>
      <c r="C259" s="19" t="str">
        <f>IF(COUNTBLANK(A259)=1,"",VLOOKUP(A259,Paragraf!$A$2:$B$521,2,0))</f>
        <v>Služby následné péče, terapeutické komunity a kontaktní centra</v>
      </c>
      <c r="D259" s="20">
        <v>0</v>
      </c>
      <c r="E259" s="20">
        <v>767</v>
      </c>
      <c r="F259" s="20">
        <v>767</v>
      </c>
      <c r="G259" s="21">
        <v>100</v>
      </c>
    </row>
    <row r="260" spans="1:7" x14ac:dyDescent="0.2">
      <c r="A260" s="36">
        <v>4377</v>
      </c>
      <c r="B260" s="18"/>
      <c r="C260" s="19" t="str">
        <f>IF(COUNTBLANK(A260)=1,"",VLOOKUP(A260,Paragraf!$A$2:$B$521,2,0))</f>
        <v>Sociálně terapeutické dílny</v>
      </c>
      <c r="D260" s="20">
        <v>8800</v>
      </c>
      <c r="E260" s="20">
        <v>176</v>
      </c>
      <c r="F260" s="20">
        <v>0</v>
      </c>
      <c r="G260" s="21">
        <v>0</v>
      </c>
    </row>
    <row r="261" spans="1:7" x14ac:dyDescent="0.2">
      <c r="A261" s="36">
        <v>4378</v>
      </c>
      <c r="B261" s="18"/>
      <c r="C261" s="19" t="str">
        <f>IF(COUNTBLANK(A261)=1,"",VLOOKUP(A261,Paragraf!$A$2:$B$521,2,0))</f>
        <v>Terénní programy</v>
      </c>
      <c r="D261" s="20">
        <v>0</v>
      </c>
      <c r="E261" s="20">
        <v>204</v>
      </c>
      <c r="F261" s="20">
        <v>204</v>
      </c>
      <c r="G261" s="21">
        <v>100</v>
      </c>
    </row>
    <row r="262" spans="1:7" x14ac:dyDescent="0.2">
      <c r="A262" s="36">
        <v>4399</v>
      </c>
      <c r="B262" s="18"/>
      <c r="C262" s="19" t="str">
        <f>IF(COUNTBLANK(A262)=1,"",VLOOKUP(A262,Paragraf!$A$2:$B$521,2,0))</f>
        <v>Ostatní záležitosti sociálních věcí a politiky zaměstnanosti</v>
      </c>
      <c r="D262" s="20">
        <v>4500</v>
      </c>
      <c r="E262" s="20">
        <v>6650</v>
      </c>
      <c r="F262" s="20">
        <v>6050</v>
      </c>
      <c r="G262" s="21">
        <v>91</v>
      </c>
    </row>
    <row r="263" spans="1:7" x14ac:dyDescent="0.2">
      <c r="A263" s="170" t="s">
        <v>146</v>
      </c>
      <c r="B263" s="170"/>
      <c r="C263" s="170"/>
      <c r="D263" s="23">
        <v>205144</v>
      </c>
      <c r="E263" s="23">
        <v>199298</v>
      </c>
      <c r="F263" s="23">
        <v>98291</v>
      </c>
      <c r="G263" s="24">
        <f>F263/E263*100</f>
        <v>49.318608315186303</v>
      </c>
    </row>
    <row r="264" spans="1:7" x14ac:dyDescent="0.2">
      <c r="A264" s="136"/>
      <c r="B264" s="136"/>
      <c r="C264" s="136"/>
      <c r="D264" s="149"/>
      <c r="E264" s="149"/>
      <c r="F264" s="149"/>
      <c r="G264" s="141"/>
    </row>
    <row r="265" spans="1:7" x14ac:dyDescent="0.2">
      <c r="A265" s="36">
        <v>5212</v>
      </c>
      <c r="B265" s="18"/>
      <c r="C265" s="19" t="str">
        <f>IF(COUNTBLANK(A265)=1,"",VLOOKUP(A265,Paragraf!$A$2:$B$521,2,0))</f>
        <v>Ochrana obyvatelstva</v>
      </c>
      <c r="D265" s="20">
        <v>5650</v>
      </c>
      <c r="E265" s="20">
        <v>5650</v>
      </c>
      <c r="F265" s="20">
        <v>0</v>
      </c>
      <c r="G265" s="21">
        <v>0</v>
      </c>
    </row>
    <row r="266" spans="1:7" x14ac:dyDescent="0.2">
      <c r="A266" s="36">
        <v>5279</v>
      </c>
      <c r="B266" s="18"/>
      <c r="C266" s="19" t="str">
        <f>IF(COUNTBLANK(A266)=1,"",VLOOKUP(A266,Paragraf!$A$2:$B$521,2,0))</f>
        <v>Záležitosti krizového řízení jinde nezařazené</v>
      </c>
      <c r="D266" s="20">
        <v>0</v>
      </c>
      <c r="E266" s="20">
        <v>1946</v>
      </c>
      <c r="F266" s="20">
        <v>1946</v>
      </c>
      <c r="G266" s="21">
        <v>100</v>
      </c>
    </row>
    <row r="267" spans="1:7" x14ac:dyDescent="0.2">
      <c r="A267" s="36">
        <v>5311</v>
      </c>
      <c r="B267" s="18"/>
      <c r="C267" s="19" t="str">
        <f>IF(COUNTBLANK(A267)=1,"",VLOOKUP(A267,Paragraf!$A$2:$B$521,2,0))</f>
        <v>Bezpečnost a veřejný pořádek</v>
      </c>
      <c r="D267" s="20">
        <v>8120</v>
      </c>
      <c r="E267" s="20">
        <v>13766</v>
      </c>
      <c r="F267" s="20">
        <v>10269</v>
      </c>
      <c r="G267" s="21">
        <v>74.599999999999994</v>
      </c>
    </row>
    <row r="268" spans="1:7" x14ac:dyDescent="0.2">
      <c r="A268" s="36">
        <v>5511</v>
      </c>
      <c r="B268" s="18"/>
      <c r="C268" s="19" t="str">
        <f>IF(COUNTBLANK(A268)=1,"",VLOOKUP(A268,Paragraf!$A$2:$B$521,2,0))</f>
        <v>Požární ochrana - profesionální část</v>
      </c>
      <c r="D268" s="20">
        <v>75879</v>
      </c>
      <c r="E268" s="20">
        <v>78751</v>
      </c>
      <c r="F268" s="20">
        <v>64476</v>
      </c>
      <c r="G268" s="21">
        <v>81.900000000000006</v>
      </c>
    </row>
    <row r="269" spans="1:7" x14ac:dyDescent="0.2">
      <c r="A269" s="36">
        <v>5512</v>
      </c>
      <c r="B269" s="18"/>
      <c r="C269" s="19" t="str">
        <f>IF(COUNTBLANK(A269)=1,"",VLOOKUP(A269,Paragraf!$A$2:$B$521,2,0))</f>
        <v>Požární ochrana - dobrovolná část</v>
      </c>
      <c r="D269" s="20">
        <v>23885</v>
      </c>
      <c r="E269" s="20">
        <v>36909</v>
      </c>
      <c r="F269" s="20">
        <v>14625</v>
      </c>
      <c r="G269" s="21">
        <v>39.6</v>
      </c>
    </row>
    <row r="270" spans="1:7" x14ac:dyDescent="0.2">
      <c r="A270" s="36">
        <v>5521</v>
      </c>
      <c r="B270" s="18"/>
      <c r="C270" s="19" t="str">
        <f>IF(COUNTBLANK(A270)=1,"",VLOOKUP(A270,Paragraf!$A$2:$B$521,2,0))</f>
        <v>Operační a informační střediska integrovaného záchranného systému</v>
      </c>
      <c r="D270" s="20">
        <v>58605</v>
      </c>
      <c r="E270" s="20">
        <v>162983</v>
      </c>
      <c r="F270" s="20">
        <v>66857</v>
      </c>
      <c r="G270" s="21">
        <v>41</v>
      </c>
    </row>
    <row r="271" spans="1:7" x14ac:dyDescent="0.2">
      <c r="A271" s="170" t="s">
        <v>152</v>
      </c>
      <c r="B271" s="170"/>
      <c r="C271" s="170"/>
      <c r="D271" s="23">
        <v>172139</v>
      </c>
      <c r="E271" s="23">
        <v>300005</v>
      </c>
      <c r="F271" s="23">
        <v>158173</v>
      </c>
      <c r="G271" s="24">
        <f>F271/E271*100</f>
        <v>52.723454609089849</v>
      </c>
    </row>
    <row r="272" spans="1:7" x14ac:dyDescent="0.2">
      <c r="A272" s="136"/>
      <c r="B272" s="136"/>
      <c r="C272" s="136"/>
      <c r="D272" s="149"/>
      <c r="E272" s="149"/>
      <c r="F272" s="149"/>
      <c r="G272" s="141"/>
    </row>
    <row r="273" spans="1:7" x14ac:dyDescent="0.2">
      <c r="A273" s="36">
        <v>6113</v>
      </c>
      <c r="B273" s="36">
        <v>611</v>
      </c>
      <c r="C273" s="19" t="s">
        <v>181</v>
      </c>
      <c r="D273" s="20">
        <v>200</v>
      </c>
      <c r="E273" s="20">
        <v>97</v>
      </c>
      <c r="F273" s="20">
        <v>0</v>
      </c>
      <c r="G273" s="21">
        <v>0</v>
      </c>
    </row>
    <row r="274" spans="1:7" x14ac:dyDescent="0.2">
      <c r="A274" s="18"/>
      <c r="B274" s="18" t="s">
        <v>155</v>
      </c>
      <c r="C274" s="19" t="s">
        <v>182</v>
      </c>
      <c r="D274" s="20">
        <v>200</v>
      </c>
      <c r="E274" s="20">
        <v>97</v>
      </c>
      <c r="F274" s="20">
        <v>0</v>
      </c>
      <c r="G274" s="21">
        <v>0</v>
      </c>
    </row>
    <row r="275" spans="1:7" x14ac:dyDescent="0.2">
      <c r="A275" s="36">
        <v>6113</v>
      </c>
      <c r="B275" s="36">
        <v>612</v>
      </c>
      <c r="C275" s="19" t="s">
        <v>183</v>
      </c>
      <c r="D275" s="20">
        <v>2750</v>
      </c>
      <c r="E275" s="20">
        <v>1682</v>
      </c>
      <c r="F275" s="20">
        <v>689</v>
      </c>
      <c r="G275" s="21">
        <v>41</v>
      </c>
    </row>
    <row r="276" spans="1:7" x14ac:dyDescent="0.2">
      <c r="A276" s="18"/>
      <c r="B276" s="18" t="s">
        <v>155</v>
      </c>
      <c r="C276" s="19" t="s">
        <v>184</v>
      </c>
      <c r="D276" s="20">
        <v>0</v>
      </c>
      <c r="E276" s="20">
        <v>489</v>
      </c>
      <c r="F276" s="20">
        <v>489</v>
      </c>
      <c r="G276" s="21">
        <v>100</v>
      </c>
    </row>
    <row r="277" spans="1:7" x14ac:dyDescent="0.2">
      <c r="A277" s="18"/>
      <c r="B277" s="18"/>
      <c r="C277" s="19" t="s">
        <v>185</v>
      </c>
      <c r="D277" s="20">
        <v>2700</v>
      </c>
      <c r="E277" s="20">
        <v>992</v>
      </c>
      <c r="F277" s="20">
        <v>0</v>
      </c>
      <c r="G277" s="21">
        <v>0</v>
      </c>
    </row>
    <row r="278" spans="1:7" x14ac:dyDescent="0.2">
      <c r="A278" s="18"/>
      <c r="B278" s="18"/>
      <c r="C278" s="19" t="s">
        <v>186</v>
      </c>
      <c r="D278" s="20">
        <v>50</v>
      </c>
      <c r="E278" s="20">
        <v>201</v>
      </c>
      <c r="F278" s="20">
        <v>200</v>
      </c>
      <c r="G278" s="21">
        <v>99.5</v>
      </c>
    </row>
    <row r="279" spans="1:7" x14ac:dyDescent="0.2">
      <c r="A279" s="37">
        <v>6113</v>
      </c>
      <c r="B279" s="22"/>
      <c r="C279" s="34" t="s">
        <v>57</v>
      </c>
      <c r="D279" s="23">
        <v>2950</v>
      </c>
      <c r="E279" s="23">
        <v>1779</v>
      </c>
      <c r="F279" s="23">
        <v>689</v>
      </c>
      <c r="G279" s="24">
        <f>F279/E279*100</f>
        <v>38.729623383923553</v>
      </c>
    </row>
    <row r="280" spans="1:7" x14ac:dyDescent="0.2">
      <c r="A280" s="36">
        <v>6172</v>
      </c>
      <c r="B280" s="36">
        <v>611</v>
      </c>
      <c r="C280" s="19" t="s">
        <v>181</v>
      </c>
      <c r="D280" s="20">
        <v>25200</v>
      </c>
      <c r="E280" s="20">
        <v>24823</v>
      </c>
      <c r="F280" s="20">
        <v>17916</v>
      </c>
      <c r="G280" s="21">
        <v>72.2</v>
      </c>
    </row>
    <row r="281" spans="1:7" x14ac:dyDescent="0.2">
      <c r="A281" s="18"/>
      <c r="B281" s="18" t="s">
        <v>155</v>
      </c>
      <c r="C281" s="19" t="s">
        <v>182</v>
      </c>
      <c r="D281" s="20">
        <v>25010</v>
      </c>
      <c r="E281" s="20">
        <v>24723</v>
      </c>
      <c r="F281" s="20">
        <v>17916</v>
      </c>
      <c r="G281" s="21">
        <v>72.5</v>
      </c>
    </row>
    <row r="282" spans="1:7" x14ac:dyDescent="0.2">
      <c r="A282" s="18"/>
      <c r="B282" s="18"/>
      <c r="C282" s="19" t="s">
        <v>187</v>
      </c>
      <c r="D282" s="20">
        <v>190</v>
      </c>
      <c r="E282" s="20">
        <v>100</v>
      </c>
      <c r="F282" s="20">
        <v>0</v>
      </c>
      <c r="G282" s="21">
        <v>0</v>
      </c>
    </row>
    <row r="283" spans="1:7" x14ac:dyDescent="0.2">
      <c r="A283" s="36">
        <v>6172</v>
      </c>
      <c r="B283" s="36">
        <v>612</v>
      </c>
      <c r="C283" s="19" t="s">
        <v>183</v>
      </c>
      <c r="D283" s="20">
        <v>58150</v>
      </c>
      <c r="E283" s="20">
        <v>40081</v>
      </c>
      <c r="F283" s="20">
        <v>18412</v>
      </c>
      <c r="G283" s="21">
        <v>45.9</v>
      </c>
    </row>
    <row r="284" spans="1:7" x14ac:dyDescent="0.2">
      <c r="A284" s="18"/>
      <c r="B284" s="18" t="s">
        <v>155</v>
      </c>
      <c r="C284" s="19" t="s">
        <v>188</v>
      </c>
      <c r="D284" s="20">
        <v>9400</v>
      </c>
      <c r="E284" s="20">
        <v>15739</v>
      </c>
      <c r="F284" s="20">
        <v>5020</v>
      </c>
      <c r="G284" s="21">
        <v>31.9</v>
      </c>
    </row>
    <row r="285" spans="1:7" x14ac:dyDescent="0.2">
      <c r="A285" s="18"/>
      <c r="B285" s="18"/>
      <c r="C285" s="19" t="s">
        <v>184</v>
      </c>
      <c r="D285" s="20">
        <v>200</v>
      </c>
      <c r="E285" s="20">
        <v>719</v>
      </c>
      <c r="F285" s="20">
        <v>528</v>
      </c>
      <c r="G285" s="21">
        <v>73.400000000000006</v>
      </c>
    </row>
    <row r="286" spans="1:7" x14ac:dyDescent="0.2">
      <c r="A286" s="18"/>
      <c r="B286" s="18"/>
      <c r="C286" s="19" t="s">
        <v>185</v>
      </c>
      <c r="D286" s="20">
        <v>2470</v>
      </c>
      <c r="E286" s="20">
        <v>2500</v>
      </c>
      <c r="F286" s="20">
        <v>880</v>
      </c>
      <c r="G286" s="21">
        <v>35.200000000000003</v>
      </c>
    </row>
    <row r="287" spans="1:7" x14ac:dyDescent="0.2">
      <c r="A287" s="18"/>
      <c r="B287" s="18"/>
      <c r="C287" s="19" t="s">
        <v>186</v>
      </c>
      <c r="D287" s="20">
        <v>46080</v>
      </c>
      <c r="E287" s="20">
        <v>21123</v>
      </c>
      <c r="F287" s="20">
        <v>11984</v>
      </c>
      <c r="G287" s="21">
        <v>56.7</v>
      </c>
    </row>
    <row r="288" spans="1:7" x14ac:dyDescent="0.2">
      <c r="A288" s="37">
        <v>6172</v>
      </c>
      <c r="B288" s="22"/>
      <c r="C288" s="34" t="s">
        <v>61</v>
      </c>
      <c r="D288" s="23">
        <v>83350</v>
      </c>
      <c r="E288" s="23">
        <v>64904</v>
      </c>
      <c r="F288" s="23">
        <v>36328</v>
      </c>
      <c r="G288" s="24">
        <f>F288/E288*100</f>
        <v>55.97189695550351</v>
      </c>
    </row>
    <row r="289" spans="1:7" x14ac:dyDescent="0.2">
      <c r="A289" s="36">
        <v>6409</v>
      </c>
      <c r="B289" s="18"/>
      <c r="C289" s="19" t="s">
        <v>616</v>
      </c>
      <c r="D289" s="20">
        <v>50000</v>
      </c>
      <c r="E289" s="20">
        <v>420520</v>
      </c>
      <c r="F289" s="20">
        <v>0</v>
      </c>
      <c r="G289" s="21">
        <v>0</v>
      </c>
    </row>
    <row r="290" spans="1:7" x14ac:dyDescent="0.2">
      <c r="A290" s="170" t="s">
        <v>175</v>
      </c>
      <c r="B290" s="170"/>
      <c r="C290" s="170"/>
      <c r="D290" s="23">
        <v>136300</v>
      </c>
      <c r="E290" s="23">
        <v>487203</v>
      </c>
      <c r="F290" s="23">
        <v>37017</v>
      </c>
      <c r="G290" s="24">
        <f>F290/E290*100</f>
        <v>7.5978596190910155</v>
      </c>
    </row>
    <row r="292" spans="1:7" ht="13.5" thickBot="1" x14ac:dyDescent="0.25"/>
    <row r="293" spans="1:7" x14ac:dyDescent="0.2">
      <c r="A293" s="140"/>
      <c r="B293" s="140"/>
      <c r="C293" s="145" t="s">
        <v>189</v>
      </c>
      <c r="D293" s="146">
        <v>6456472</v>
      </c>
      <c r="E293" s="146">
        <v>21874302</v>
      </c>
      <c r="F293" s="146">
        <v>17463482.030000001</v>
      </c>
      <c r="G293" s="161">
        <f>F293/E293*100</f>
        <v>79.835608148776601</v>
      </c>
    </row>
    <row r="294" spans="1:7" x14ac:dyDescent="0.2">
      <c r="A294" s="144"/>
      <c r="B294" s="144"/>
      <c r="C294" s="135" t="s">
        <v>190</v>
      </c>
      <c r="D294" s="147">
        <v>2896026</v>
      </c>
      <c r="E294" s="147">
        <v>4499504</v>
      </c>
      <c r="F294" s="147">
        <v>2192855</v>
      </c>
      <c r="G294" s="156">
        <f>F294/E294*100</f>
        <v>48.735482844331287</v>
      </c>
    </row>
    <row r="295" spans="1:7" x14ac:dyDescent="0.2">
      <c r="A295" s="144"/>
      <c r="B295" s="144"/>
      <c r="C295" s="135" t="s">
        <v>191</v>
      </c>
      <c r="D295" s="147">
        <v>0</v>
      </c>
      <c r="E295" s="147">
        <v>0</v>
      </c>
      <c r="F295" s="147">
        <v>12842961.019409999</v>
      </c>
      <c r="G295" s="156">
        <v>0</v>
      </c>
    </row>
    <row r="296" spans="1:7" ht="13.5" thickBot="1" x14ac:dyDescent="0.25">
      <c r="A296" s="144"/>
      <c r="B296" s="144"/>
      <c r="C296" s="135" t="s">
        <v>192</v>
      </c>
      <c r="D296" s="147">
        <v>9352498</v>
      </c>
      <c r="E296" s="147">
        <v>26373806</v>
      </c>
      <c r="F296" s="147">
        <f>F293+F294+F295</f>
        <v>32499298.04941</v>
      </c>
      <c r="G296" s="152">
        <f>F296/E296*100</f>
        <v>123.22566583454054</v>
      </c>
    </row>
    <row r="297" spans="1:7" ht="13.5" thickBot="1" x14ac:dyDescent="0.25">
      <c r="A297" s="148"/>
      <c r="B297" s="148"/>
      <c r="C297" s="157" t="s">
        <v>193</v>
      </c>
      <c r="D297" s="143">
        <v>9352498</v>
      </c>
      <c r="E297" s="143">
        <v>26373806</v>
      </c>
      <c r="F297" s="143">
        <f>F296-F295</f>
        <v>19656337.030000001</v>
      </c>
      <c r="G297" s="150">
        <f>F297/E297*100</f>
        <v>74.529770295572817</v>
      </c>
    </row>
  </sheetData>
  <mergeCells count="14">
    <mergeCell ref="A263:C263"/>
    <mergeCell ref="A271:C271"/>
    <mergeCell ref="A290:C290"/>
    <mergeCell ref="A124:C124"/>
    <mergeCell ref="A136:C136"/>
    <mergeCell ref="A190:C190"/>
    <mergeCell ref="A196:C196"/>
    <mergeCell ref="A209:C209"/>
    <mergeCell ref="A245:C245"/>
    <mergeCell ref="C1:E1"/>
    <mergeCell ref="C3:E3"/>
    <mergeCell ref="A10:C10"/>
    <mergeCell ref="A28:C28"/>
    <mergeCell ref="A95:C95"/>
  </mergeCells>
  <phoneticPr fontId="0" type="noConversion"/>
  <pageMargins left="0.39370078740157483" right="0.39370078740157483" top="0.39370078740157483" bottom="0.59055118110236227" header="0.51181102362204722" footer="0.39370078740157483"/>
  <pageSetup paperSize="9" scale="91" firstPageNumber="6" fitToHeight="0" orientation="landscape" useFirstPageNumber="1" r:id="rId1"/>
  <headerFooter alignWithMargins="0">
    <oddFooter>&amp;CStránka &amp;P z 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6"/>
  <sheetViews>
    <sheetView workbookViewId="0">
      <selection activeCell="E512" sqref="E512"/>
    </sheetView>
  </sheetViews>
  <sheetFormatPr defaultRowHeight="12.75" x14ac:dyDescent="0.2"/>
  <cols>
    <col min="2" max="2" width="39.42578125" bestFit="1" customWidth="1"/>
  </cols>
  <sheetData>
    <row r="1" spans="1:4" ht="102" x14ac:dyDescent="0.2">
      <c r="A1" s="45" t="s">
        <v>194</v>
      </c>
      <c r="B1" s="53" t="s">
        <v>195</v>
      </c>
      <c r="C1" s="46" t="s">
        <v>196</v>
      </c>
      <c r="D1" s="53" t="s">
        <v>197</v>
      </c>
    </row>
    <row r="2" spans="1:4" ht="38.25" x14ac:dyDescent="0.2">
      <c r="A2" s="42">
        <v>1011</v>
      </c>
      <c r="B2" s="44" t="s">
        <v>198</v>
      </c>
      <c r="C2" s="49"/>
      <c r="D2" s="51"/>
    </row>
    <row r="3" spans="1:4" ht="25.5" x14ac:dyDescent="0.2">
      <c r="A3" s="42">
        <v>1012</v>
      </c>
      <c r="B3" s="44" t="s">
        <v>199</v>
      </c>
      <c r="C3" s="49"/>
      <c r="D3" s="51"/>
    </row>
    <row r="4" spans="1:4" ht="25.5" x14ac:dyDescent="0.2">
      <c r="A4" s="42">
        <v>1013</v>
      </c>
      <c r="B4" s="44" t="s">
        <v>200</v>
      </c>
      <c r="C4" s="49"/>
      <c r="D4" s="51"/>
    </row>
    <row r="5" spans="1:4" ht="25.5" x14ac:dyDescent="0.2">
      <c r="A5" s="42">
        <v>1014</v>
      </c>
      <c r="B5" s="44" t="s">
        <v>201</v>
      </c>
      <c r="C5" s="49"/>
      <c r="D5" s="51"/>
    </row>
    <row r="6" spans="1:4" ht="25.5" x14ac:dyDescent="0.2">
      <c r="A6" s="42">
        <v>1019</v>
      </c>
      <c r="B6" s="44" t="s">
        <v>202</v>
      </c>
      <c r="C6" s="49"/>
      <c r="D6" s="51"/>
    </row>
    <row r="7" spans="1:4" x14ac:dyDescent="0.2">
      <c r="A7" s="42">
        <v>1021</v>
      </c>
      <c r="B7" s="44" t="s">
        <v>203</v>
      </c>
      <c r="C7" s="49"/>
      <c r="D7" s="51"/>
    </row>
    <row r="8" spans="1:4" ht="25.5" x14ac:dyDescent="0.2">
      <c r="A8" s="42">
        <v>1022</v>
      </c>
      <c r="B8" s="44" t="s">
        <v>204</v>
      </c>
      <c r="C8" s="49"/>
      <c r="D8" s="51"/>
    </row>
    <row r="9" spans="1:4" x14ac:dyDescent="0.2">
      <c r="A9" s="42">
        <v>1023</v>
      </c>
      <c r="B9" s="44" t="s">
        <v>205</v>
      </c>
      <c r="C9" s="49"/>
      <c r="D9" s="51"/>
    </row>
    <row r="10" spans="1:4" ht="25.5" x14ac:dyDescent="0.2">
      <c r="A10" s="42">
        <v>1024</v>
      </c>
      <c r="B10" s="44" t="s">
        <v>206</v>
      </c>
      <c r="C10" s="49"/>
      <c r="D10" s="51"/>
    </row>
    <row r="11" spans="1:4" ht="38.25" x14ac:dyDescent="0.2">
      <c r="A11" s="42">
        <v>1029</v>
      </c>
      <c r="B11" s="44" t="s">
        <v>207</v>
      </c>
      <c r="C11" s="49"/>
      <c r="D11" s="51"/>
    </row>
    <row r="12" spans="1:4" x14ac:dyDescent="0.2">
      <c r="A12" s="42">
        <v>1031</v>
      </c>
      <c r="B12" s="44" t="s">
        <v>208</v>
      </c>
      <c r="C12" s="49"/>
      <c r="D12" s="51"/>
    </row>
    <row r="13" spans="1:4" x14ac:dyDescent="0.2">
      <c r="A13" s="42">
        <v>1032</v>
      </c>
      <c r="B13" s="44" t="s">
        <v>209</v>
      </c>
      <c r="C13" s="49"/>
      <c r="D13" s="51"/>
    </row>
    <row r="14" spans="1:4" x14ac:dyDescent="0.2">
      <c r="A14" s="42">
        <v>1036</v>
      </c>
      <c r="B14" s="44" t="s">
        <v>83</v>
      </c>
      <c r="C14" s="49"/>
      <c r="D14" s="51"/>
    </row>
    <row r="15" spans="1:4" x14ac:dyDescent="0.2">
      <c r="A15" s="42">
        <v>1037</v>
      </c>
      <c r="B15" s="44" t="s">
        <v>84</v>
      </c>
      <c r="C15" s="49"/>
      <c r="D15" s="51"/>
    </row>
    <row r="16" spans="1:4" x14ac:dyDescent="0.2">
      <c r="A16" s="42">
        <v>1039</v>
      </c>
      <c r="B16" s="44" t="s">
        <v>85</v>
      </c>
      <c r="C16" s="49"/>
      <c r="D16" s="51"/>
    </row>
    <row r="17" spans="1:4" ht="25.5" x14ac:dyDescent="0.2">
      <c r="A17" s="42">
        <v>1061</v>
      </c>
      <c r="B17" s="44" t="s">
        <v>210</v>
      </c>
      <c r="C17" s="49"/>
      <c r="D17" s="51"/>
    </row>
    <row r="18" spans="1:4" ht="25.5" x14ac:dyDescent="0.2">
      <c r="A18" s="42">
        <v>1062</v>
      </c>
      <c r="B18" s="44" t="s">
        <v>211</v>
      </c>
      <c r="C18" s="49"/>
      <c r="D18" s="51"/>
    </row>
    <row r="19" spans="1:4" x14ac:dyDescent="0.2">
      <c r="A19" s="42">
        <v>1063</v>
      </c>
      <c r="B19" s="44" t="s">
        <v>212</v>
      </c>
      <c r="C19" s="50"/>
      <c r="D19" s="51"/>
    </row>
    <row r="20" spans="1:4" x14ac:dyDescent="0.2">
      <c r="A20" s="42">
        <v>1069</v>
      </c>
      <c r="B20" s="44" t="s">
        <v>213</v>
      </c>
      <c r="C20" s="49"/>
      <c r="D20" s="51"/>
    </row>
    <row r="21" spans="1:4" x14ac:dyDescent="0.2">
      <c r="A21" s="42">
        <v>1070</v>
      </c>
      <c r="B21" s="44" t="s">
        <v>19</v>
      </c>
      <c r="C21" s="49"/>
      <c r="D21" s="51"/>
    </row>
    <row r="22" spans="1:4" x14ac:dyDescent="0.2">
      <c r="A22" s="42">
        <v>1081</v>
      </c>
      <c r="B22" s="44" t="s">
        <v>214</v>
      </c>
      <c r="C22" s="49"/>
      <c r="D22" s="51"/>
    </row>
    <row r="23" spans="1:4" x14ac:dyDescent="0.2">
      <c r="A23" s="42">
        <v>1082</v>
      </c>
      <c r="B23" s="44" t="s">
        <v>215</v>
      </c>
      <c r="C23" s="49"/>
      <c r="D23" s="51"/>
    </row>
    <row r="24" spans="1:4" x14ac:dyDescent="0.2">
      <c r="A24" s="42">
        <v>1091</v>
      </c>
      <c r="B24" s="44" t="s">
        <v>216</v>
      </c>
      <c r="C24" s="49"/>
      <c r="D24" s="51"/>
    </row>
    <row r="25" spans="1:4" x14ac:dyDescent="0.2">
      <c r="A25" s="42">
        <v>1092</v>
      </c>
      <c r="B25" s="44" t="s">
        <v>217</v>
      </c>
      <c r="C25" s="49"/>
      <c r="D25" s="51"/>
    </row>
    <row r="26" spans="1:4" x14ac:dyDescent="0.2">
      <c r="A26" s="42">
        <v>1098</v>
      </c>
      <c r="B26" s="44" t="s">
        <v>218</v>
      </c>
      <c r="C26" s="49"/>
      <c r="D26" s="51"/>
    </row>
    <row r="27" spans="1:4" x14ac:dyDescent="0.2">
      <c r="A27" s="42">
        <v>1099</v>
      </c>
      <c r="B27" s="44" t="s">
        <v>219</v>
      </c>
      <c r="C27" s="49"/>
      <c r="D27" s="51"/>
    </row>
    <row r="28" spans="1:4" x14ac:dyDescent="0.2">
      <c r="A28" s="42">
        <v>2111</v>
      </c>
      <c r="B28" s="44" t="s">
        <v>220</v>
      </c>
      <c r="C28" s="50"/>
      <c r="D28" s="51"/>
    </row>
    <row r="29" spans="1:4" x14ac:dyDescent="0.2">
      <c r="A29" s="42">
        <v>2112</v>
      </c>
      <c r="B29" s="44" t="s">
        <v>221</v>
      </c>
      <c r="C29" s="49"/>
      <c r="D29" s="51"/>
    </row>
    <row r="30" spans="1:4" x14ac:dyDescent="0.2">
      <c r="A30" s="40">
        <v>2113</v>
      </c>
      <c r="B30" s="44" t="s">
        <v>222</v>
      </c>
      <c r="C30" s="49"/>
      <c r="D30" s="51"/>
    </row>
    <row r="31" spans="1:4" x14ac:dyDescent="0.2">
      <c r="A31" s="42">
        <v>2114</v>
      </c>
      <c r="B31" s="44" t="s">
        <v>223</v>
      </c>
      <c r="C31" s="49"/>
      <c r="D31" s="51"/>
    </row>
    <row r="32" spans="1:4" x14ac:dyDescent="0.2">
      <c r="A32" s="42">
        <v>2115</v>
      </c>
      <c r="B32" s="44" t="s">
        <v>20</v>
      </c>
      <c r="C32" s="49"/>
      <c r="D32" s="51"/>
    </row>
    <row r="33" spans="1:4" ht="25.5" x14ac:dyDescent="0.2">
      <c r="A33" s="42">
        <v>2116</v>
      </c>
      <c r="B33" s="44" t="s">
        <v>224</v>
      </c>
      <c r="C33" s="49"/>
      <c r="D33" s="51"/>
    </row>
    <row r="34" spans="1:4" x14ac:dyDescent="0.2">
      <c r="A34" s="40">
        <v>2117</v>
      </c>
      <c r="B34" s="44" t="s">
        <v>225</v>
      </c>
      <c r="C34" s="49"/>
      <c r="D34" s="51"/>
    </row>
    <row r="35" spans="1:4" x14ac:dyDescent="0.2">
      <c r="A35" s="42">
        <v>2118</v>
      </c>
      <c r="B35" s="44" t="s">
        <v>226</v>
      </c>
      <c r="C35" s="49"/>
      <c r="D35" s="51"/>
    </row>
    <row r="36" spans="1:4" ht="25.5" x14ac:dyDescent="0.2">
      <c r="A36" s="42">
        <v>2119</v>
      </c>
      <c r="B36" s="44" t="s">
        <v>227</v>
      </c>
      <c r="C36" s="49"/>
      <c r="D36" s="51"/>
    </row>
    <row r="37" spans="1:4" x14ac:dyDescent="0.2">
      <c r="A37" s="42">
        <v>2121</v>
      </c>
      <c r="B37" s="44" t="s">
        <v>228</v>
      </c>
      <c r="C37" s="49"/>
      <c r="D37" s="51"/>
    </row>
    <row r="38" spans="1:4" x14ac:dyDescent="0.2">
      <c r="A38" s="40">
        <v>2122</v>
      </c>
      <c r="B38" s="44" t="s">
        <v>229</v>
      </c>
      <c r="C38" s="49"/>
      <c r="D38" s="51"/>
    </row>
    <row r="39" spans="1:4" x14ac:dyDescent="0.2">
      <c r="A39" s="42">
        <v>2123</v>
      </c>
      <c r="B39" s="44" t="s">
        <v>230</v>
      </c>
      <c r="C39" s="49"/>
      <c r="D39" s="51"/>
    </row>
    <row r="40" spans="1:4" ht="25.5" x14ac:dyDescent="0.2">
      <c r="A40" s="40">
        <v>2124</v>
      </c>
      <c r="B40" s="44" t="s">
        <v>231</v>
      </c>
      <c r="C40" s="49"/>
      <c r="D40" s="51"/>
    </row>
    <row r="41" spans="1:4" x14ac:dyDescent="0.2">
      <c r="A41" s="42">
        <v>2125</v>
      </c>
      <c r="B41" s="44" t="s">
        <v>232</v>
      </c>
      <c r="C41" s="49"/>
      <c r="D41" s="51"/>
    </row>
    <row r="42" spans="1:4" x14ac:dyDescent="0.2">
      <c r="A42" s="42">
        <v>2129</v>
      </c>
      <c r="B42" s="44" t="s">
        <v>233</v>
      </c>
      <c r="C42" s="49"/>
      <c r="D42" s="51"/>
    </row>
    <row r="43" spans="1:4" x14ac:dyDescent="0.2">
      <c r="A43" s="40">
        <v>2131</v>
      </c>
      <c r="B43" s="44" t="s">
        <v>234</v>
      </c>
      <c r="C43" s="49"/>
      <c r="D43" s="51"/>
    </row>
    <row r="44" spans="1:4" x14ac:dyDescent="0.2">
      <c r="A44" s="42">
        <v>2139</v>
      </c>
      <c r="B44" s="44" t="s">
        <v>235</v>
      </c>
      <c r="C44" s="49"/>
      <c r="D44" s="51"/>
    </row>
    <row r="45" spans="1:4" x14ac:dyDescent="0.2">
      <c r="A45" s="42">
        <v>2141</v>
      </c>
      <c r="B45" s="44" t="s">
        <v>87</v>
      </c>
      <c r="C45" s="49"/>
      <c r="D45" s="51"/>
    </row>
    <row r="46" spans="1:4" x14ac:dyDescent="0.2">
      <c r="A46" s="42">
        <v>2142</v>
      </c>
      <c r="B46" s="44" t="s">
        <v>236</v>
      </c>
      <c r="C46" s="49"/>
      <c r="D46" s="51"/>
    </row>
    <row r="47" spans="1:4" x14ac:dyDescent="0.2">
      <c r="A47" s="42">
        <v>2143</v>
      </c>
      <c r="B47" s="44" t="s">
        <v>22</v>
      </c>
      <c r="C47" s="49"/>
      <c r="D47" s="51"/>
    </row>
    <row r="48" spans="1:4" x14ac:dyDescent="0.2">
      <c r="A48" s="42">
        <v>2144</v>
      </c>
      <c r="B48" s="44" t="s">
        <v>237</v>
      </c>
      <c r="C48" s="49"/>
      <c r="D48" s="51"/>
    </row>
    <row r="49" spans="1:4" ht="38.25" x14ac:dyDescent="0.2">
      <c r="A49" s="40">
        <v>2161</v>
      </c>
      <c r="B49" s="44" t="s">
        <v>238</v>
      </c>
      <c r="C49" s="49"/>
      <c r="D49" s="51"/>
    </row>
    <row r="50" spans="1:4" ht="25.5" x14ac:dyDescent="0.2">
      <c r="A50" s="42">
        <v>2162</v>
      </c>
      <c r="B50" s="44" t="s">
        <v>239</v>
      </c>
      <c r="C50" s="49"/>
      <c r="D50" s="51"/>
    </row>
    <row r="51" spans="1:4" ht="25.5" x14ac:dyDescent="0.2">
      <c r="A51" s="40">
        <v>2169</v>
      </c>
      <c r="B51" s="44" t="s">
        <v>240</v>
      </c>
      <c r="C51" s="49"/>
      <c r="D51" s="51"/>
    </row>
    <row r="52" spans="1:4" x14ac:dyDescent="0.2">
      <c r="A52" s="42">
        <v>2181</v>
      </c>
      <c r="B52" s="44" t="s">
        <v>241</v>
      </c>
      <c r="C52" s="49"/>
      <c r="D52" s="51"/>
    </row>
    <row r="53" spans="1:4" ht="25.5" x14ac:dyDescent="0.2">
      <c r="A53" s="42">
        <v>2182</v>
      </c>
      <c r="B53" s="44" t="s">
        <v>242</v>
      </c>
      <c r="C53" s="49"/>
      <c r="D53" s="51"/>
    </row>
    <row r="54" spans="1:4" x14ac:dyDescent="0.2">
      <c r="A54" s="42">
        <v>2183</v>
      </c>
      <c r="B54" s="44" t="s">
        <v>243</v>
      </c>
      <c r="C54" s="49"/>
      <c r="D54" s="51"/>
    </row>
    <row r="55" spans="1:4" x14ac:dyDescent="0.2">
      <c r="A55" s="42">
        <v>2184</v>
      </c>
      <c r="B55" s="44" t="s">
        <v>244</v>
      </c>
      <c r="C55" s="49"/>
      <c r="D55" s="51"/>
    </row>
    <row r="56" spans="1:4" x14ac:dyDescent="0.2">
      <c r="A56" s="42">
        <v>2185</v>
      </c>
      <c r="B56" s="44" t="s">
        <v>245</v>
      </c>
      <c r="C56" s="49"/>
      <c r="D56" s="51"/>
    </row>
    <row r="57" spans="1:4" ht="25.5" x14ac:dyDescent="0.2">
      <c r="A57" s="42">
        <v>2191</v>
      </c>
      <c r="B57" s="44" t="s">
        <v>246</v>
      </c>
      <c r="C57" s="49"/>
      <c r="D57" s="51"/>
    </row>
    <row r="58" spans="1:4" ht="25.5" x14ac:dyDescent="0.2">
      <c r="A58" s="42">
        <v>2199</v>
      </c>
      <c r="B58" s="44" t="s">
        <v>247</v>
      </c>
      <c r="C58" s="49"/>
      <c r="D58" s="51"/>
    </row>
    <row r="59" spans="1:4" x14ac:dyDescent="0.2">
      <c r="A59" s="42">
        <v>2211</v>
      </c>
      <c r="B59" s="44" t="s">
        <v>248</v>
      </c>
      <c r="C59" s="49"/>
      <c r="D59" s="51"/>
    </row>
    <row r="60" spans="1:4" x14ac:dyDescent="0.2">
      <c r="A60" s="42">
        <v>2212</v>
      </c>
      <c r="B60" s="39" t="s">
        <v>24</v>
      </c>
      <c r="C60" s="49"/>
      <c r="D60" s="51"/>
    </row>
    <row r="61" spans="1:4" x14ac:dyDescent="0.2">
      <c r="A61" s="42">
        <v>2219</v>
      </c>
      <c r="B61" s="44" t="s">
        <v>88</v>
      </c>
      <c r="C61" s="49"/>
      <c r="D61" s="51"/>
    </row>
    <row r="62" spans="1:4" x14ac:dyDescent="0.2">
      <c r="A62" s="42">
        <v>2221</v>
      </c>
      <c r="B62" s="44" t="s">
        <v>249</v>
      </c>
      <c r="C62" s="49"/>
      <c r="D62" s="51"/>
    </row>
    <row r="63" spans="1:4" x14ac:dyDescent="0.2">
      <c r="A63" s="42">
        <v>2222</v>
      </c>
      <c r="B63" s="44" t="s">
        <v>250</v>
      </c>
      <c r="C63" s="49"/>
      <c r="D63" s="51"/>
    </row>
    <row r="64" spans="1:4" x14ac:dyDescent="0.2">
      <c r="A64" s="42">
        <v>2223</v>
      </c>
      <c r="B64" s="44" t="s">
        <v>89</v>
      </c>
      <c r="C64" s="49"/>
      <c r="D64" s="51"/>
    </row>
    <row r="65" spans="1:4" x14ac:dyDescent="0.2">
      <c r="A65" s="42">
        <v>2229</v>
      </c>
      <c r="B65" s="44" t="s">
        <v>25</v>
      </c>
      <c r="C65" s="49"/>
      <c r="D65" s="51"/>
    </row>
    <row r="66" spans="1:4" x14ac:dyDescent="0.2">
      <c r="A66" s="42">
        <v>2231</v>
      </c>
      <c r="B66" s="44" t="s">
        <v>251</v>
      </c>
      <c r="C66" s="49"/>
      <c r="D66" s="51"/>
    </row>
    <row r="67" spans="1:4" x14ac:dyDescent="0.2">
      <c r="A67" s="42">
        <v>2232</v>
      </c>
      <c r="B67" s="44" t="s">
        <v>252</v>
      </c>
      <c r="C67" s="49"/>
      <c r="D67" s="51"/>
    </row>
    <row r="68" spans="1:4" x14ac:dyDescent="0.2">
      <c r="A68" s="42">
        <v>2233</v>
      </c>
      <c r="B68" s="44" t="s">
        <v>253</v>
      </c>
      <c r="C68" s="49"/>
      <c r="D68" s="51"/>
    </row>
    <row r="69" spans="1:4" x14ac:dyDescent="0.2">
      <c r="A69" s="42">
        <v>2239</v>
      </c>
      <c r="B69" s="44" t="s">
        <v>254</v>
      </c>
      <c r="C69" s="49"/>
      <c r="D69" s="51"/>
    </row>
    <row r="70" spans="1:4" x14ac:dyDescent="0.2">
      <c r="A70" s="42">
        <v>2241</v>
      </c>
      <c r="B70" s="44" t="s">
        <v>90</v>
      </c>
      <c r="C70" s="49"/>
      <c r="D70" s="51"/>
    </row>
    <row r="71" spans="1:4" x14ac:dyDescent="0.2">
      <c r="A71" s="42">
        <v>2242</v>
      </c>
      <c r="B71" s="44" t="s">
        <v>255</v>
      </c>
      <c r="C71" s="49"/>
      <c r="D71" s="51"/>
    </row>
    <row r="72" spans="1:4" x14ac:dyDescent="0.2">
      <c r="A72" s="42">
        <v>2243</v>
      </c>
      <c r="B72" s="44" t="s">
        <v>256</v>
      </c>
      <c r="C72" s="49"/>
      <c r="D72" s="51"/>
    </row>
    <row r="73" spans="1:4" x14ac:dyDescent="0.2">
      <c r="A73" s="42">
        <v>2249</v>
      </c>
      <c r="B73" s="44" t="s">
        <v>257</v>
      </c>
      <c r="C73" s="49"/>
      <c r="D73" s="51"/>
    </row>
    <row r="74" spans="1:4" x14ac:dyDescent="0.2">
      <c r="A74" s="42">
        <v>2251</v>
      </c>
      <c r="B74" s="44" t="s">
        <v>26</v>
      </c>
      <c r="C74" s="49"/>
      <c r="D74" s="51"/>
    </row>
    <row r="75" spans="1:4" x14ac:dyDescent="0.2">
      <c r="A75" s="42">
        <v>2252</v>
      </c>
      <c r="B75" s="44" t="s">
        <v>258</v>
      </c>
      <c r="C75" s="49"/>
      <c r="D75" s="51"/>
    </row>
    <row r="76" spans="1:4" x14ac:dyDescent="0.2">
      <c r="A76" s="42">
        <v>2253</v>
      </c>
      <c r="B76" s="44" t="s">
        <v>259</v>
      </c>
      <c r="C76" s="49"/>
      <c r="D76" s="51"/>
    </row>
    <row r="77" spans="1:4" x14ac:dyDescent="0.2">
      <c r="A77" s="42">
        <v>2259</v>
      </c>
      <c r="B77" s="44" t="s">
        <v>91</v>
      </c>
      <c r="C77" s="49"/>
      <c r="D77" s="51"/>
    </row>
    <row r="78" spans="1:4" ht="25.5" x14ac:dyDescent="0.2">
      <c r="A78" s="42">
        <v>2261</v>
      </c>
      <c r="B78" s="44" t="s">
        <v>260</v>
      </c>
      <c r="C78" s="49"/>
      <c r="D78" s="51"/>
    </row>
    <row r="79" spans="1:4" ht="25.5" x14ac:dyDescent="0.2">
      <c r="A79" s="42">
        <v>2262</v>
      </c>
      <c r="B79" s="44" t="s">
        <v>261</v>
      </c>
      <c r="C79" s="49"/>
      <c r="D79" s="51"/>
    </row>
    <row r="80" spans="1:4" x14ac:dyDescent="0.2">
      <c r="A80" s="42">
        <v>2269</v>
      </c>
      <c r="B80" s="44" t="s">
        <v>262</v>
      </c>
      <c r="C80" s="49"/>
      <c r="D80" s="51"/>
    </row>
    <row r="81" spans="1:4" x14ac:dyDescent="0.2">
      <c r="A81" s="42">
        <v>2271</v>
      </c>
      <c r="B81" s="44" t="s">
        <v>263</v>
      </c>
      <c r="C81" s="49"/>
      <c r="D81" s="51"/>
    </row>
    <row r="82" spans="1:4" x14ac:dyDescent="0.2">
      <c r="A82" s="42">
        <v>2272</v>
      </c>
      <c r="B82" s="44" t="s">
        <v>264</v>
      </c>
      <c r="C82" s="49"/>
      <c r="D82" s="51"/>
    </row>
    <row r="83" spans="1:4" x14ac:dyDescent="0.2">
      <c r="A83" s="42">
        <v>2279</v>
      </c>
      <c r="B83" s="44" t="s">
        <v>265</v>
      </c>
      <c r="C83" s="49"/>
      <c r="D83" s="51"/>
    </row>
    <row r="84" spans="1:4" x14ac:dyDescent="0.2">
      <c r="A84" s="42">
        <v>2280</v>
      </c>
      <c r="B84" s="44" t="s">
        <v>266</v>
      </c>
      <c r="C84" s="49"/>
      <c r="D84" s="51"/>
    </row>
    <row r="85" spans="1:4" x14ac:dyDescent="0.2">
      <c r="A85" s="42">
        <v>2291</v>
      </c>
      <c r="B85" s="44" t="s">
        <v>267</v>
      </c>
      <c r="C85" s="49"/>
      <c r="D85" s="51"/>
    </row>
    <row r="86" spans="1:4" x14ac:dyDescent="0.2">
      <c r="A86" s="41">
        <v>2292</v>
      </c>
      <c r="B86" s="63" t="s">
        <v>268</v>
      </c>
      <c r="C86" s="49"/>
      <c r="D86" s="51"/>
    </row>
    <row r="87" spans="1:4" x14ac:dyDescent="0.2">
      <c r="A87" s="42">
        <v>2299</v>
      </c>
      <c r="B87" s="44" t="s">
        <v>28</v>
      </c>
      <c r="C87" s="49"/>
      <c r="D87" s="51"/>
    </row>
    <row r="88" spans="1:4" x14ac:dyDescent="0.2">
      <c r="A88" s="40">
        <v>2310</v>
      </c>
      <c r="B88" s="44" t="s">
        <v>269</v>
      </c>
      <c r="C88" s="49"/>
      <c r="D88" s="51"/>
    </row>
    <row r="89" spans="1:4" ht="25.5" x14ac:dyDescent="0.2">
      <c r="A89" s="42">
        <v>2321</v>
      </c>
      <c r="B89" s="44" t="s">
        <v>270</v>
      </c>
      <c r="C89" s="49"/>
      <c r="D89" s="51"/>
    </row>
    <row r="90" spans="1:4" x14ac:dyDescent="0.2">
      <c r="A90" s="42">
        <v>2322</v>
      </c>
      <c r="B90" s="44" t="s">
        <v>271</v>
      </c>
      <c r="C90" s="49"/>
      <c r="D90" s="51"/>
    </row>
    <row r="91" spans="1:4" ht="25.5" x14ac:dyDescent="0.2">
      <c r="A91" s="42">
        <v>2329</v>
      </c>
      <c r="B91" s="44" t="s">
        <v>272</v>
      </c>
      <c r="C91" s="49"/>
      <c r="D91" s="51"/>
    </row>
    <row r="92" spans="1:4" ht="25.5" x14ac:dyDescent="0.2">
      <c r="A92" s="40">
        <v>2331</v>
      </c>
      <c r="B92" s="44" t="s">
        <v>273</v>
      </c>
      <c r="C92" s="49"/>
      <c r="D92" s="51"/>
    </row>
    <row r="93" spans="1:4" ht="25.5" x14ac:dyDescent="0.2">
      <c r="A93" s="42">
        <v>2332</v>
      </c>
      <c r="B93" s="44" t="s">
        <v>274</v>
      </c>
      <c r="C93" s="49"/>
      <c r="D93" s="51"/>
    </row>
    <row r="94" spans="1:4" x14ac:dyDescent="0.2">
      <c r="A94" s="42">
        <v>2333</v>
      </c>
      <c r="B94" s="44" t="s">
        <v>275</v>
      </c>
      <c r="C94" s="49"/>
      <c r="D94" s="51"/>
    </row>
    <row r="95" spans="1:4" x14ac:dyDescent="0.2">
      <c r="A95" s="40">
        <v>2334</v>
      </c>
      <c r="B95" s="44" t="s">
        <v>276</v>
      </c>
      <c r="C95" s="49"/>
      <c r="D95" s="51"/>
    </row>
    <row r="96" spans="1:4" ht="25.5" x14ac:dyDescent="0.2">
      <c r="A96" s="42">
        <v>2339</v>
      </c>
      <c r="B96" s="44" t="s">
        <v>277</v>
      </c>
      <c r="C96" s="49"/>
      <c r="D96" s="51"/>
    </row>
    <row r="97" spans="1:4" x14ac:dyDescent="0.2">
      <c r="A97" s="40">
        <v>2341</v>
      </c>
      <c r="B97" s="44" t="s">
        <v>278</v>
      </c>
      <c r="C97" s="49"/>
      <c r="D97" s="51"/>
    </row>
    <row r="98" spans="1:4" x14ac:dyDescent="0.2">
      <c r="A98" s="42">
        <v>2342</v>
      </c>
      <c r="B98" s="44" t="s">
        <v>279</v>
      </c>
      <c r="C98" s="49"/>
      <c r="D98" s="51"/>
    </row>
    <row r="99" spans="1:4" x14ac:dyDescent="0.2">
      <c r="A99" s="40">
        <v>2349</v>
      </c>
      <c r="B99" s="44" t="s">
        <v>280</v>
      </c>
      <c r="C99" s="49"/>
      <c r="D99" s="51"/>
    </row>
    <row r="100" spans="1:4" ht="25.5" x14ac:dyDescent="0.2">
      <c r="A100" s="42">
        <v>2361</v>
      </c>
      <c r="B100" s="44" t="s">
        <v>281</v>
      </c>
      <c r="C100" s="49"/>
      <c r="D100" s="51"/>
    </row>
    <row r="101" spans="1:4" ht="25.5" x14ac:dyDescent="0.2">
      <c r="A101" s="40">
        <v>2362</v>
      </c>
      <c r="B101" s="44" t="s">
        <v>282</v>
      </c>
      <c r="C101" s="49"/>
      <c r="D101" s="51"/>
    </row>
    <row r="102" spans="1:4" x14ac:dyDescent="0.2">
      <c r="A102" s="42">
        <v>2369</v>
      </c>
      <c r="B102" s="44" t="s">
        <v>283</v>
      </c>
      <c r="C102" s="49"/>
      <c r="D102" s="51"/>
    </row>
    <row r="103" spans="1:4" x14ac:dyDescent="0.2">
      <c r="A103" s="40">
        <v>2380</v>
      </c>
      <c r="B103" s="44" t="s">
        <v>284</v>
      </c>
      <c r="C103" s="49"/>
      <c r="D103" s="51"/>
    </row>
    <row r="104" spans="1:4" ht="25.5" x14ac:dyDescent="0.2">
      <c r="A104" s="42">
        <v>2391</v>
      </c>
      <c r="B104" s="44" t="s">
        <v>285</v>
      </c>
      <c r="C104" s="49"/>
      <c r="D104" s="51"/>
    </row>
    <row r="105" spans="1:4" x14ac:dyDescent="0.2">
      <c r="A105" s="42">
        <v>2399</v>
      </c>
      <c r="B105" s="44" t="s">
        <v>29</v>
      </c>
      <c r="C105" s="49"/>
      <c r="D105" s="51"/>
    </row>
    <row r="106" spans="1:4" x14ac:dyDescent="0.2">
      <c r="A106" s="42">
        <v>2411</v>
      </c>
      <c r="B106" s="44" t="s">
        <v>286</v>
      </c>
      <c r="C106" s="49"/>
      <c r="D106" s="51"/>
    </row>
    <row r="107" spans="1:4" x14ac:dyDescent="0.2">
      <c r="A107" s="42">
        <v>2412</v>
      </c>
      <c r="B107" s="44" t="s">
        <v>287</v>
      </c>
      <c r="C107" s="49"/>
      <c r="D107" s="51"/>
    </row>
    <row r="108" spans="1:4" x14ac:dyDescent="0.2">
      <c r="A108" s="42">
        <v>2413</v>
      </c>
      <c r="B108" s="44" t="s">
        <v>288</v>
      </c>
      <c r="C108" s="49"/>
      <c r="D108" s="51"/>
    </row>
    <row r="109" spans="1:4" x14ac:dyDescent="0.2">
      <c r="A109" s="42">
        <v>2419</v>
      </c>
      <c r="B109" s="44" t="s">
        <v>289</v>
      </c>
      <c r="C109" s="49"/>
      <c r="D109" s="51"/>
    </row>
    <row r="110" spans="1:4" ht="25.5" x14ac:dyDescent="0.2">
      <c r="A110" s="42">
        <v>2461</v>
      </c>
      <c r="B110" s="44" t="s">
        <v>290</v>
      </c>
      <c r="C110" s="49"/>
      <c r="D110" s="51"/>
    </row>
    <row r="111" spans="1:4" ht="25.5" x14ac:dyDescent="0.2">
      <c r="A111" s="42">
        <v>2462</v>
      </c>
      <c r="B111" s="44" t="s">
        <v>291</v>
      </c>
      <c r="C111" s="49"/>
      <c r="D111" s="51"/>
    </row>
    <row r="112" spans="1:4" x14ac:dyDescent="0.2">
      <c r="A112" s="42">
        <v>2469</v>
      </c>
      <c r="B112" s="44" t="s">
        <v>292</v>
      </c>
      <c r="C112" s="49"/>
      <c r="D112" s="51"/>
    </row>
    <row r="113" spans="1:4" x14ac:dyDescent="0.2">
      <c r="A113" s="42">
        <v>2480</v>
      </c>
      <c r="B113" s="44" t="s">
        <v>293</v>
      </c>
      <c r="C113" s="49"/>
      <c r="D113" s="51"/>
    </row>
    <row r="114" spans="1:4" x14ac:dyDescent="0.2">
      <c r="A114" s="42">
        <v>2491</v>
      </c>
      <c r="B114" s="44" t="s">
        <v>294</v>
      </c>
      <c r="C114" s="49"/>
      <c r="D114" s="51"/>
    </row>
    <row r="115" spans="1:4" x14ac:dyDescent="0.2">
      <c r="A115" s="42">
        <v>2499</v>
      </c>
      <c r="B115" s="44" t="s">
        <v>289</v>
      </c>
      <c r="C115" s="49"/>
      <c r="D115" s="51"/>
    </row>
    <row r="116" spans="1:4" x14ac:dyDescent="0.2">
      <c r="A116" s="40">
        <v>2510</v>
      </c>
      <c r="B116" s="44" t="s">
        <v>295</v>
      </c>
      <c r="C116" s="49"/>
      <c r="D116" s="51"/>
    </row>
    <row r="117" spans="1:4" ht="25.5" x14ac:dyDescent="0.2">
      <c r="A117" s="40">
        <v>2529</v>
      </c>
      <c r="B117" s="44" t="s">
        <v>296</v>
      </c>
      <c r="C117" s="49"/>
      <c r="D117" s="51"/>
    </row>
    <row r="118" spans="1:4" x14ac:dyDescent="0.2">
      <c r="A118" s="42">
        <v>2531</v>
      </c>
      <c r="B118" s="44" t="s">
        <v>297</v>
      </c>
      <c r="C118" s="49"/>
      <c r="D118" s="51"/>
    </row>
    <row r="119" spans="1:4" ht="25.5" x14ac:dyDescent="0.2">
      <c r="A119" s="40">
        <v>2539</v>
      </c>
      <c r="B119" s="44" t="s">
        <v>298</v>
      </c>
      <c r="C119" s="49"/>
      <c r="D119" s="51"/>
    </row>
    <row r="120" spans="1:4" x14ac:dyDescent="0.2">
      <c r="A120" s="42">
        <v>2541</v>
      </c>
      <c r="B120" s="44" t="s">
        <v>299</v>
      </c>
      <c r="C120" s="49"/>
      <c r="D120" s="51"/>
    </row>
    <row r="121" spans="1:4" x14ac:dyDescent="0.2">
      <c r="A121" s="42">
        <v>2542</v>
      </c>
      <c r="B121" s="44" t="s">
        <v>300</v>
      </c>
      <c r="C121" s="49"/>
      <c r="D121" s="51"/>
    </row>
    <row r="122" spans="1:4" ht="25.5" x14ac:dyDescent="0.2">
      <c r="A122" s="42">
        <v>2549</v>
      </c>
      <c r="B122" s="44" t="s">
        <v>301</v>
      </c>
      <c r="C122" s="49"/>
      <c r="D122" s="51"/>
    </row>
    <row r="123" spans="1:4" ht="25.5" x14ac:dyDescent="0.2">
      <c r="A123" s="42">
        <v>2561</v>
      </c>
      <c r="B123" s="44" t="s">
        <v>302</v>
      </c>
      <c r="C123" s="49"/>
      <c r="D123" s="51"/>
    </row>
    <row r="124" spans="1:4" ht="38.25" x14ac:dyDescent="0.2">
      <c r="A124" s="42">
        <v>2562</v>
      </c>
      <c r="B124" s="44" t="s">
        <v>303</v>
      </c>
      <c r="C124" s="49"/>
      <c r="D124" s="51"/>
    </row>
    <row r="125" spans="1:4" ht="25.5" x14ac:dyDescent="0.2">
      <c r="A125" s="40">
        <v>2563</v>
      </c>
      <c r="B125" s="44" t="s">
        <v>304</v>
      </c>
      <c r="C125" s="49"/>
      <c r="D125" s="51"/>
    </row>
    <row r="126" spans="1:4" x14ac:dyDescent="0.2">
      <c r="A126" s="42">
        <v>2564</v>
      </c>
      <c r="B126" s="44" t="s">
        <v>305</v>
      </c>
      <c r="C126" s="49"/>
      <c r="D126" s="51"/>
    </row>
    <row r="127" spans="1:4" ht="25.5" x14ac:dyDescent="0.2">
      <c r="A127" s="42">
        <v>2565</v>
      </c>
      <c r="B127" s="44" t="s">
        <v>306</v>
      </c>
      <c r="C127" s="49"/>
      <c r="D127" s="51"/>
    </row>
    <row r="128" spans="1:4" ht="25.5" x14ac:dyDescent="0.2">
      <c r="A128" s="42">
        <v>2569</v>
      </c>
      <c r="B128" s="44" t="s">
        <v>307</v>
      </c>
      <c r="C128" s="49"/>
      <c r="D128" s="51"/>
    </row>
    <row r="129" spans="1:4" ht="25.5" x14ac:dyDescent="0.2">
      <c r="A129" s="42">
        <v>2580</v>
      </c>
      <c r="B129" s="44" t="s">
        <v>308</v>
      </c>
      <c r="C129" s="49"/>
      <c r="D129" s="51"/>
    </row>
    <row r="130" spans="1:4" ht="25.5" x14ac:dyDescent="0.2">
      <c r="A130" s="42">
        <v>2590</v>
      </c>
      <c r="B130" s="44" t="s">
        <v>309</v>
      </c>
      <c r="C130" s="49"/>
      <c r="D130" s="51"/>
    </row>
    <row r="131" spans="1:4" x14ac:dyDescent="0.2">
      <c r="A131" s="42">
        <v>3111</v>
      </c>
      <c r="B131" s="44" t="s">
        <v>93</v>
      </c>
      <c r="C131" s="49"/>
      <c r="D131" s="51"/>
    </row>
    <row r="132" spans="1:4" ht="25.5" x14ac:dyDescent="0.2">
      <c r="A132" s="42">
        <v>3112</v>
      </c>
      <c r="B132" s="44" t="s">
        <v>310</v>
      </c>
      <c r="C132" s="49"/>
      <c r="D132" s="51"/>
    </row>
    <row r="133" spans="1:4" x14ac:dyDescent="0.2">
      <c r="A133" s="40">
        <v>3113</v>
      </c>
      <c r="B133" s="44" t="s">
        <v>94</v>
      </c>
      <c r="C133" s="49"/>
      <c r="D133" s="51"/>
    </row>
    <row r="134" spans="1:4" ht="25.5" x14ac:dyDescent="0.2">
      <c r="A134" s="42">
        <v>3114</v>
      </c>
      <c r="B134" s="44" t="s">
        <v>311</v>
      </c>
      <c r="C134" s="49"/>
      <c r="D134" s="51"/>
    </row>
    <row r="135" spans="1:4" x14ac:dyDescent="0.2">
      <c r="A135" s="42">
        <v>3115</v>
      </c>
      <c r="B135" s="44" t="s">
        <v>312</v>
      </c>
      <c r="C135" s="49"/>
      <c r="D135" s="51"/>
    </row>
    <row r="136" spans="1:4" x14ac:dyDescent="0.2">
      <c r="A136" s="42">
        <v>3117</v>
      </c>
      <c r="B136" s="44" t="s">
        <v>95</v>
      </c>
      <c r="C136" s="49"/>
      <c r="D136" s="51"/>
    </row>
    <row r="137" spans="1:4" x14ac:dyDescent="0.2">
      <c r="A137" s="42">
        <v>3118</v>
      </c>
      <c r="B137" s="44" t="s">
        <v>313</v>
      </c>
      <c r="C137" s="49"/>
      <c r="D137" s="51"/>
    </row>
    <row r="138" spans="1:4" x14ac:dyDescent="0.2">
      <c r="A138" s="42">
        <v>3119</v>
      </c>
      <c r="B138" s="44" t="s">
        <v>314</v>
      </c>
      <c r="C138" s="49"/>
      <c r="D138" s="51"/>
    </row>
    <row r="139" spans="1:4" x14ac:dyDescent="0.2">
      <c r="A139" s="42">
        <v>3121</v>
      </c>
      <c r="B139" s="44" t="s">
        <v>31</v>
      </c>
      <c r="C139" s="49"/>
      <c r="D139" s="51"/>
    </row>
    <row r="140" spans="1:4" x14ac:dyDescent="0.2">
      <c r="A140" s="42">
        <v>3122</v>
      </c>
      <c r="B140" s="44" t="s">
        <v>96</v>
      </c>
      <c r="C140" s="49"/>
      <c r="D140" s="51"/>
    </row>
    <row r="141" spans="1:4" ht="25.5" x14ac:dyDescent="0.2">
      <c r="A141" s="42">
        <v>3123</v>
      </c>
      <c r="B141" s="44" t="s">
        <v>315</v>
      </c>
      <c r="C141" s="49"/>
      <c r="D141" s="51"/>
    </row>
    <row r="142" spans="1:4" ht="25.5" x14ac:dyDescent="0.2">
      <c r="A142" s="42">
        <v>3124</v>
      </c>
      <c r="B142" s="44" t="s">
        <v>316</v>
      </c>
      <c r="C142" s="49"/>
      <c r="D142" s="51"/>
    </row>
    <row r="143" spans="1:4" ht="25.5" x14ac:dyDescent="0.2">
      <c r="A143" s="42">
        <v>3125</v>
      </c>
      <c r="B143" s="44" t="s">
        <v>317</v>
      </c>
      <c r="C143" s="49"/>
      <c r="D143" s="51"/>
    </row>
    <row r="144" spans="1:4" x14ac:dyDescent="0.2">
      <c r="A144" s="40">
        <v>3126</v>
      </c>
      <c r="B144" s="44" t="s">
        <v>97</v>
      </c>
      <c r="C144" s="49"/>
      <c r="D144" s="51"/>
    </row>
    <row r="145" spans="1:4" x14ac:dyDescent="0.2">
      <c r="A145" s="42">
        <v>3127</v>
      </c>
      <c r="B145" s="44" t="s">
        <v>318</v>
      </c>
      <c r="C145" s="49"/>
      <c r="D145" s="51"/>
    </row>
    <row r="146" spans="1:4" x14ac:dyDescent="0.2">
      <c r="A146" s="42">
        <v>3128</v>
      </c>
      <c r="B146" s="44" t="s">
        <v>319</v>
      </c>
      <c r="C146" s="49"/>
      <c r="D146" s="51"/>
    </row>
    <row r="147" spans="1:4" x14ac:dyDescent="0.2">
      <c r="A147" s="40">
        <v>3129</v>
      </c>
      <c r="B147" s="44" t="s">
        <v>320</v>
      </c>
      <c r="C147" s="49"/>
      <c r="D147" s="51"/>
    </row>
    <row r="148" spans="1:4" x14ac:dyDescent="0.2">
      <c r="A148" s="42">
        <v>3131</v>
      </c>
      <c r="B148" s="44" t="s">
        <v>321</v>
      </c>
      <c r="C148" s="49"/>
      <c r="D148" s="51"/>
    </row>
    <row r="149" spans="1:4" x14ac:dyDescent="0.2">
      <c r="A149" s="40">
        <v>3132</v>
      </c>
      <c r="B149" s="44" t="s">
        <v>322</v>
      </c>
      <c r="C149" s="49"/>
      <c r="D149" s="51"/>
    </row>
    <row r="150" spans="1:4" x14ac:dyDescent="0.2">
      <c r="A150" s="42">
        <v>3133</v>
      </c>
      <c r="B150" s="44" t="s">
        <v>98</v>
      </c>
      <c r="C150" s="49"/>
      <c r="D150" s="51"/>
    </row>
    <row r="151" spans="1:4" ht="25.5" x14ac:dyDescent="0.2">
      <c r="A151" s="42">
        <v>3139</v>
      </c>
      <c r="B151" s="44" t="s">
        <v>323</v>
      </c>
      <c r="C151" s="49"/>
      <c r="D151" s="51"/>
    </row>
    <row r="152" spans="1:4" x14ac:dyDescent="0.2">
      <c r="A152" s="42">
        <v>3141</v>
      </c>
      <c r="B152" s="44" t="s">
        <v>99</v>
      </c>
      <c r="C152" s="49"/>
      <c r="D152" s="51"/>
    </row>
    <row r="153" spans="1:4" x14ac:dyDescent="0.2">
      <c r="A153" s="42">
        <v>3142</v>
      </c>
      <c r="B153" s="44" t="s">
        <v>324</v>
      </c>
      <c r="C153" s="49"/>
      <c r="D153" s="51"/>
    </row>
    <row r="154" spans="1:4" x14ac:dyDescent="0.2">
      <c r="A154" s="40">
        <v>3143</v>
      </c>
      <c r="B154" s="44" t="s">
        <v>100</v>
      </c>
      <c r="C154" s="49"/>
      <c r="D154" s="51"/>
    </row>
    <row r="155" spans="1:4" x14ac:dyDescent="0.2">
      <c r="A155" s="42">
        <v>3144</v>
      </c>
      <c r="B155" s="44" t="s">
        <v>325</v>
      </c>
      <c r="C155" s="49"/>
      <c r="D155" s="51"/>
    </row>
    <row r="156" spans="1:4" x14ac:dyDescent="0.2">
      <c r="A156" s="40">
        <v>3145</v>
      </c>
      <c r="B156" s="44" t="s">
        <v>101</v>
      </c>
      <c r="C156" s="49"/>
      <c r="D156" s="51"/>
    </row>
    <row r="157" spans="1:4" x14ac:dyDescent="0.2">
      <c r="A157" s="42">
        <v>3146</v>
      </c>
      <c r="B157" s="44" t="s">
        <v>102</v>
      </c>
      <c r="C157" s="49"/>
      <c r="D157" s="51"/>
    </row>
    <row r="158" spans="1:4" x14ac:dyDescent="0.2">
      <c r="A158" s="42">
        <v>3147</v>
      </c>
      <c r="B158" s="44" t="s">
        <v>103</v>
      </c>
      <c r="C158" s="49"/>
      <c r="D158" s="51"/>
    </row>
    <row r="159" spans="1:4" x14ac:dyDescent="0.2">
      <c r="A159" s="42">
        <v>3148</v>
      </c>
      <c r="B159" s="44" t="s">
        <v>326</v>
      </c>
      <c r="C159" s="49"/>
      <c r="D159" s="51"/>
    </row>
    <row r="160" spans="1:4" ht="25.5" x14ac:dyDescent="0.2">
      <c r="A160" s="42">
        <v>3149</v>
      </c>
      <c r="B160" s="44" t="s">
        <v>327</v>
      </c>
      <c r="C160" s="49"/>
      <c r="D160" s="51"/>
    </row>
    <row r="161" spans="1:4" x14ac:dyDescent="0.2">
      <c r="A161" s="42">
        <v>3150</v>
      </c>
      <c r="B161" s="44" t="s">
        <v>104</v>
      </c>
      <c r="C161" s="49"/>
      <c r="D161" s="51"/>
    </row>
    <row r="162" spans="1:4" x14ac:dyDescent="0.2">
      <c r="A162" s="40">
        <v>3211</v>
      </c>
      <c r="B162" s="44" t="s">
        <v>328</v>
      </c>
      <c r="C162" s="49"/>
      <c r="D162" s="51"/>
    </row>
    <row r="163" spans="1:4" x14ac:dyDescent="0.2">
      <c r="A163" s="42">
        <v>3212</v>
      </c>
      <c r="B163" s="44" t="s">
        <v>329</v>
      </c>
      <c r="C163" s="49"/>
      <c r="D163" s="51"/>
    </row>
    <row r="164" spans="1:4" x14ac:dyDescent="0.2">
      <c r="A164" s="40">
        <v>3213</v>
      </c>
      <c r="B164" s="44" t="s">
        <v>330</v>
      </c>
      <c r="C164" s="49"/>
      <c r="D164" s="51"/>
    </row>
    <row r="165" spans="1:4" x14ac:dyDescent="0.2">
      <c r="A165" s="42">
        <v>3214</v>
      </c>
      <c r="B165" s="44" t="s">
        <v>331</v>
      </c>
      <c r="C165" s="49"/>
      <c r="D165" s="51"/>
    </row>
    <row r="166" spans="1:4" x14ac:dyDescent="0.2">
      <c r="A166" s="40">
        <v>3221</v>
      </c>
      <c r="B166" s="44" t="s">
        <v>332</v>
      </c>
      <c r="C166" s="49"/>
      <c r="D166" s="51"/>
    </row>
    <row r="167" spans="1:4" ht="25.5" x14ac:dyDescent="0.2">
      <c r="A167" s="42">
        <v>3229</v>
      </c>
      <c r="B167" s="44" t="s">
        <v>333</v>
      </c>
      <c r="C167" s="49"/>
      <c r="D167" s="51"/>
    </row>
    <row r="168" spans="1:4" x14ac:dyDescent="0.2">
      <c r="A168" s="42">
        <v>3231</v>
      </c>
      <c r="B168" s="44" t="s">
        <v>105</v>
      </c>
      <c r="C168" s="49"/>
      <c r="D168" s="51"/>
    </row>
    <row r="169" spans="1:4" ht="25.5" x14ac:dyDescent="0.2">
      <c r="A169" s="42">
        <v>3232</v>
      </c>
      <c r="B169" s="44" t="s">
        <v>334</v>
      </c>
      <c r="C169" s="49"/>
      <c r="D169" s="51"/>
    </row>
    <row r="170" spans="1:4" x14ac:dyDescent="0.2">
      <c r="A170" s="42">
        <v>3233</v>
      </c>
      <c r="B170" s="44" t="s">
        <v>106</v>
      </c>
      <c r="C170" s="49"/>
      <c r="D170" s="51"/>
    </row>
    <row r="171" spans="1:4" ht="25.5" x14ac:dyDescent="0.2">
      <c r="A171" s="42">
        <v>3239</v>
      </c>
      <c r="B171" s="44" t="s">
        <v>335</v>
      </c>
      <c r="C171" s="49"/>
      <c r="D171" s="51"/>
    </row>
    <row r="172" spans="1:4" ht="25.5" x14ac:dyDescent="0.2">
      <c r="A172" s="40">
        <v>3261</v>
      </c>
      <c r="B172" s="44" t="s">
        <v>336</v>
      </c>
      <c r="C172" s="49"/>
      <c r="D172" s="51"/>
    </row>
    <row r="173" spans="1:4" ht="25.5" x14ac:dyDescent="0.2">
      <c r="A173" s="42">
        <v>3262</v>
      </c>
      <c r="B173" s="44" t="s">
        <v>337</v>
      </c>
      <c r="C173" s="49"/>
      <c r="D173" s="51"/>
    </row>
    <row r="174" spans="1:4" ht="25.5" x14ac:dyDescent="0.2">
      <c r="A174" s="40">
        <v>3269</v>
      </c>
      <c r="B174" s="44" t="s">
        <v>338</v>
      </c>
      <c r="C174" s="49"/>
      <c r="D174" s="51"/>
    </row>
    <row r="175" spans="1:4" x14ac:dyDescent="0.2">
      <c r="A175" s="42">
        <v>3280</v>
      </c>
      <c r="B175" s="44" t="s">
        <v>339</v>
      </c>
      <c r="C175" s="49"/>
      <c r="D175" s="51"/>
    </row>
    <row r="176" spans="1:4" x14ac:dyDescent="0.2">
      <c r="A176" s="40">
        <v>3291</v>
      </c>
      <c r="B176" s="44" t="s">
        <v>107</v>
      </c>
      <c r="C176" s="49"/>
      <c r="D176" s="51"/>
    </row>
    <row r="177" spans="1:4" ht="25.5" x14ac:dyDescent="0.2">
      <c r="A177" s="42">
        <v>3292</v>
      </c>
      <c r="B177" s="44" t="s">
        <v>340</v>
      </c>
      <c r="C177" s="49"/>
      <c r="D177" s="51"/>
    </row>
    <row r="178" spans="1:4" x14ac:dyDescent="0.2">
      <c r="A178" s="40">
        <v>3293</v>
      </c>
      <c r="B178" s="44" t="s">
        <v>341</v>
      </c>
      <c r="C178" s="49"/>
      <c r="D178" s="51"/>
    </row>
    <row r="179" spans="1:4" ht="25.5" x14ac:dyDescent="0.2">
      <c r="A179" s="40" t="s">
        <v>342</v>
      </c>
      <c r="B179" s="44" t="s">
        <v>343</v>
      </c>
      <c r="C179" s="49"/>
      <c r="D179" s="51"/>
    </row>
    <row r="180" spans="1:4" x14ac:dyDescent="0.2">
      <c r="A180" s="42">
        <v>3299</v>
      </c>
      <c r="B180" s="44" t="s">
        <v>34</v>
      </c>
      <c r="C180" s="49"/>
      <c r="D180" s="51"/>
    </row>
    <row r="181" spans="1:4" x14ac:dyDescent="0.2">
      <c r="A181" s="42">
        <v>3311</v>
      </c>
      <c r="B181" s="44" t="s">
        <v>108</v>
      </c>
      <c r="C181" s="49"/>
      <c r="D181" s="51"/>
    </row>
    <row r="182" spans="1:4" x14ac:dyDescent="0.2">
      <c r="A182" s="42">
        <v>3312</v>
      </c>
      <c r="B182" s="44" t="s">
        <v>109</v>
      </c>
      <c r="C182" s="49"/>
      <c r="D182" s="51"/>
    </row>
    <row r="183" spans="1:4" ht="25.5" x14ac:dyDescent="0.2">
      <c r="A183" s="40">
        <v>3313</v>
      </c>
      <c r="B183" s="44" t="s">
        <v>344</v>
      </c>
      <c r="C183" s="49"/>
      <c r="D183" s="51"/>
    </row>
    <row r="184" spans="1:4" x14ac:dyDescent="0.2">
      <c r="A184" s="42">
        <v>3314</v>
      </c>
      <c r="B184" s="44" t="s">
        <v>110</v>
      </c>
      <c r="C184" s="49"/>
      <c r="D184" s="51"/>
    </row>
    <row r="185" spans="1:4" x14ac:dyDescent="0.2">
      <c r="A185" s="42">
        <v>3315</v>
      </c>
      <c r="B185" s="44" t="s">
        <v>111</v>
      </c>
      <c r="C185" s="49"/>
      <c r="D185" s="51"/>
    </row>
    <row r="186" spans="1:4" x14ac:dyDescent="0.2">
      <c r="A186" s="42">
        <v>3316</v>
      </c>
      <c r="B186" s="44" t="s">
        <v>112</v>
      </c>
      <c r="C186" s="49"/>
      <c r="D186" s="51"/>
    </row>
    <row r="187" spans="1:4" x14ac:dyDescent="0.2">
      <c r="A187" s="40">
        <v>3317</v>
      </c>
      <c r="B187" s="44" t="s">
        <v>345</v>
      </c>
      <c r="C187" s="49"/>
      <c r="D187" s="51"/>
    </row>
    <row r="188" spans="1:4" x14ac:dyDescent="0.2">
      <c r="A188" s="42">
        <v>3319</v>
      </c>
      <c r="B188" s="44" t="s">
        <v>35</v>
      </c>
      <c r="C188" s="49"/>
      <c r="D188" s="51"/>
    </row>
    <row r="189" spans="1:4" x14ac:dyDescent="0.2">
      <c r="A189" s="40">
        <v>3321</v>
      </c>
      <c r="B189" s="44" t="s">
        <v>346</v>
      </c>
      <c r="C189" s="49"/>
      <c r="D189" s="51"/>
    </row>
    <row r="190" spans="1:4" x14ac:dyDescent="0.2">
      <c r="A190" s="42">
        <v>3322</v>
      </c>
      <c r="B190" s="44" t="s">
        <v>113</v>
      </c>
      <c r="C190" s="49"/>
      <c r="D190" s="51"/>
    </row>
    <row r="191" spans="1:4" x14ac:dyDescent="0.2">
      <c r="A191" s="40">
        <v>3324</v>
      </c>
      <c r="B191" s="44" t="s">
        <v>347</v>
      </c>
      <c r="C191" s="49"/>
      <c r="D191" s="51"/>
    </row>
    <row r="192" spans="1:4" x14ac:dyDescent="0.2">
      <c r="A192" s="42">
        <v>3325</v>
      </c>
      <c r="B192" s="44" t="s">
        <v>348</v>
      </c>
      <c r="C192" s="49"/>
      <c r="D192" s="51"/>
    </row>
    <row r="193" spans="1:4" ht="38.25" x14ac:dyDescent="0.2">
      <c r="A193" s="40">
        <v>3326</v>
      </c>
      <c r="B193" s="44" t="s">
        <v>349</v>
      </c>
      <c r="C193" s="49"/>
      <c r="D193" s="51"/>
    </row>
    <row r="194" spans="1:4" ht="25.5" x14ac:dyDescent="0.2">
      <c r="A194" s="42">
        <v>3329</v>
      </c>
      <c r="B194" s="44" t="s">
        <v>350</v>
      </c>
      <c r="C194" s="49"/>
      <c r="D194" s="51"/>
    </row>
    <row r="195" spans="1:4" ht="25.5" x14ac:dyDescent="0.2">
      <c r="A195" s="40">
        <v>3330</v>
      </c>
      <c r="B195" s="44" t="s">
        <v>351</v>
      </c>
      <c r="C195" s="49"/>
      <c r="D195" s="51"/>
    </row>
    <row r="196" spans="1:4" x14ac:dyDescent="0.2">
      <c r="A196" s="42">
        <v>3341</v>
      </c>
      <c r="B196" s="44" t="s">
        <v>114</v>
      </c>
      <c r="C196" s="49"/>
      <c r="D196" s="51"/>
    </row>
    <row r="197" spans="1:4" x14ac:dyDescent="0.2">
      <c r="A197" s="42">
        <v>3349</v>
      </c>
      <c r="B197" s="44" t="s">
        <v>115</v>
      </c>
      <c r="C197" s="49"/>
      <c r="D197" s="51"/>
    </row>
    <row r="198" spans="1:4" ht="25.5" x14ac:dyDescent="0.2">
      <c r="A198" s="42">
        <v>3361</v>
      </c>
      <c r="B198" s="44" t="s">
        <v>352</v>
      </c>
      <c r="C198" s="49"/>
      <c r="D198" s="51"/>
    </row>
    <row r="199" spans="1:4" ht="25.5" x14ac:dyDescent="0.2">
      <c r="A199" s="40">
        <v>3362</v>
      </c>
      <c r="B199" s="44" t="s">
        <v>353</v>
      </c>
      <c r="C199" s="49"/>
      <c r="D199" s="51"/>
    </row>
    <row r="200" spans="1:4" ht="25.5" x14ac:dyDescent="0.2">
      <c r="A200" s="42">
        <v>3369</v>
      </c>
      <c r="B200" s="44" t="s">
        <v>354</v>
      </c>
      <c r="C200" s="49"/>
      <c r="D200" s="51"/>
    </row>
    <row r="201" spans="1:4" ht="25.5" x14ac:dyDescent="0.2">
      <c r="A201" s="42">
        <v>3380</v>
      </c>
      <c r="B201" s="44" t="s">
        <v>355</v>
      </c>
      <c r="C201" s="49"/>
      <c r="D201" s="51"/>
    </row>
    <row r="202" spans="1:4" ht="25.5" x14ac:dyDescent="0.2">
      <c r="A202" s="40">
        <v>3391</v>
      </c>
      <c r="B202" s="44" t="s">
        <v>356</v>
      </c>
      <c r="C202" s="49"/>
      <c r="D202" s="51"/>
    </row>
    <row r="203" spans="1:4" x14ac:dyDescent="0.2">
      <c r="A203" s="42">
        <v>3392</v>
      </c>
      <c r="B203" s="44" t="s">
        <v>357</v>
      </c>
      <c r="C203" s="49"/>
      <c r="D203" s="51"/>
    </row>
    <row r="204" spans="1:4" ht="25.5" x14ac:dyDescent="0.2">
      <c r="A204" s="42">
        <v>3399</v>
      </c>
      <c r="B204" s="44" t="s">
        <v>358</v>
      </c>
      <c r="C204" s="49"/>
      <c r="D204" s="51"/>
    </row>
    <row r="205" spans="1:4" x14ac:dyDescent="0.2">
      <c r="A205" s="42">
        <v>3411</v>
      </c>
      <c r="B205" s="44" t="s">
        <v>359</v>
      </c>
      <c r="C205" s="49"/>
      <c r="D205" s="51"/>
    </row>
    <row r="206" spans="1:4" x14ac:dyDescent="0.2">
      <c r="A206" s="40">
        <v>3412</v>
      </c>
      <c r="B206" s="44" t="s">
        <v>360</v>
      </c>
      <c r="C206" s="49"/>
      <c r="D206" s="51"/>
    </row>
    <row r="207" spans="1:4" x14ac:dyDescent="0.2">
      <c r="A207" s="42">
        <v>3419</v>
      </c>
      <c r="B207" s="44" t="s">
        <v>36</v>
      </c>
      <c r="C207" s="49"/>
      <c r="D207" s="51"/>
    </row>
    <row r="208" spans="1:4" x14ac:dyDescent="0.2">
      <c r="A208" s="42">
        <v>3421</v>
      </c>
      <c r="B208" s="44" t="s">
        <v>37</v>
      </c>
      <c r="C208" s="49"/>
      <c r="D208" s="51"/>
    </row>
    <row r="209" spans="1:4" x14ac:dyDescent="0.2">
      <c r="A209" s="42">
        <v>3429</v>
      </c>
      <c r="B209" s="44" t="s">
        <v>116</v>
      </c>
      <c r="C209" s="49"/>
      <c r="D209" s="51"/>
    </row>
    <row r="210" spans="1:4" ht="25.5" x14ac:dyDescent="0.2">
      <c r="A210" s="40">
        <v>3480</v>
      </c>
      <c r="B210" s="44" t="s">
        <v>361</v>
      </c>
      <c r="C210" s="49"/>
      <c r="D210" s="51"/>
    </row>
    <row r="211" spans="1:4" x14ac:dyDescent="0.2">
      <c r="A211" s="42">
        <v>3511</v>
      </c>
      <c r="B211" s="44" t="s">
        <v>362</v>
      </c>
      <c r="C211" s="49"/>
      <c r="D211" s="51"/>
    </row>
    <row r="212" spans="1:4" x14ac:dyDescent="0.2">
      <c r="A212" s="40">
        <v>3512</v>
      </c>
      <c r="B212" s="44" t="s">
        <v>363</v>
      </c>
      <c r="C212" s="49"/>
      <c r="D212" s="51"/>
    </row>
    <row r="213" spans="1:4" x14ac:dyDescent="0.2">
      <c r="A213" s="42">
        <v>3513</v>
      </c>
      <c r="B213" s="44" t="s">
        <v>364</v>
      </c>
      <c r="C213" s="49"/>
      <c r="D213" s="51"/>
    </row>
    <row r="214" spans="1:4" x14ac:dyDescent="0.2">
      <c r="A214" s="40">
        <v>3514</v>
      </c>
      <c r="B214" s="44" t="s">
        <v>365</v>
      </c>
      <c r="C214" s="49"/>
      <c r="D214" s="51"/>
    </row>
    <row r="215" spans="1:4" x14ac:dyDescent="0.2">
      <c r="A215" s="42">
        <v>3515</v>
      </c>
      <c r="B215" s="44" t="s">
        <v>366</v>
      </c>
      <c r="C215" s="49"/>
      <c r="D215" s="51"/>
    </row>
    <row r="216" spans="1:4" x14ac:dyDescent="0.2">
      <c r="A216" s="40">
        <v>3516</v>
      </c>
      <c r="B216" s="44" t="s">
        <v>367</v>
      </c>
      <c r="C216" s="49"/>
      <c r="D216" s="51"/>
    </row>
    <row r="217" spans="1:4" x14ac:dyDescent="0.2">
      <c r="A217" s="42">
        <v>3519</v>
      </c>
      <c r="B217" s="44" t="s">
        <v>368</v>
      </c>
      <c r="C217" s="49"/>
      <c r="D217" s="51"/>
    </row>
    <row r="218" spans="1:4" x14ac:dyDescent="0.2">
      <c r="A218" s="40">
        <v>3521</v>
      </c>
      <c r="B218" s="44" t="s">
        <v>369</v>
      </c>
      <c r="C218" s="49"/>
      <c r="D218" s="51"/>
    </row>
    <row r="219" spans="1:4" x14ac:dyDescent="0.2">
      <c r="A219" s="42">
        <v>3522</v>
      </c>
      <c r="B219" s="44" t="s">
        <v>38</v>
      </c>
      <c r="C219" s="49"/>
      <c r="D219" s="51"/>
    </row>
    <row r="220" spans="1:4" x14ac:dyDescent="0.2">
      <c r="A220" s="42">
        <v>3523</v>
      </c>
      <c r="B220" s="44" t="s">
        <v>117</v>
      </c>
      <c r="C220" s="49"/>
      <c r="D220" s="51"/>
    </row>
    <row r="221" spans="1:4" x14ac:dyDescent="0.2">
      <c r="A221" s="42">
        <v>3524</v>
      </c>
      <c r="B221" s="44" t="s">
        <v>370</v>
      </c>
      <c r="C221" s="49"/>
      <c r="D221" s="51"/>
    </row>
    <row r="222" spans="1:4" x14ac:dyDescent="0.2">
      <c r="A222" s="42">
        <v>3525</v>
      </c>
      <c r="B222" s="44" t="s">
        <v>118</v>
      </c>
      <c r="C222" s="49"/>
      <c r="D222" s="51"/>
    </row>
    <row r="223" spans="1:4" x14ac:dyDescent="0.2">
      <c r="A223" s="42">
        <v>3526</v>
      </c>
      <c r="B223" s="44" t="s">
        <v>119</v>
      </c>
      <c r="C223" s="49"/>
      <c r="D223" s="51"/>
    </row>
    <row r="224" spans="1:4" ht="25.5" x14ac:dyDescent="0.2">
      <c r="A224" s="42">
        <v>3527</v>
      </c>
      <c r="B224" s="44" t="s">
        <v>371</v>
      </c>
      <c r="C224" s="49"/>
      <c r="D224" s="51"/>
    </row>
    <row r="225" spans="1:4" x14ac:dyDescent="0.2">
      <c r="A225" s="42">
        <v>3529</v>
      </c>
      <c r="B225" s="44" t="s">
        <v>120</v>
      </c>
      <c r="C225" s="50"/>
      <c r="D225" s="51"/>
    </row>
    <row r="226" spans="1:4" x14ac:dyDescent="0.2">
      <c r="A226" s="42">
        <v>3531</v>
      </c>
      <c r="B226" s="44" t="s">
        <v>372</v>
      </c>
      <c r="C226" s="50"/>
      <c r="D226" s="51"/>
    </row>
    <row r="227" spans="1:4" ht="25.5" x14ac:dyDescent="0.2">
      <c r="A227" s="40">
        <v>3532</v>
      </c>
      <c r="B227" s="44" t="s">
        <v>373</v>
      </c>
      <c r="C227" s="50"/>
      <c r="D227" s="51"/>
    </row>
    <row r="228" spans="1:4" x14ac:dyDescent="0.2">
      <c r="A228" s="42">
        <v>3533</v>
      </c>
      <c r="B228" s="44" t="s">
        <v>121</v>
      </c>
      <c r="C228" s="50"/>
      <c r="D228" s="51"/>
    </row>
    <row r="229" spans="1:4" x14ac:dyDescent="0.2">
      <c r="A229" s="42">
        <v>3534</v>
      </c>
      <c r="B229" s="44" t="s">
        <v>374</v>
      </c>
      <c r="C229" s="50"/>
      <c r="D229" s="51"/>
    </row>
    <row r="230" spans="1:4" ht="25.5" x14ac:dyDescent="0.2">
      <c r="A230" s="40">
        <v>3539</v>
      </c>
      <c r="B230" s="44" t="s">
        <v>375</v>
      </c>
      <c r="C230" s="50"/>
      <c r="D230" s="51"/>
    </row>
    <row r="231" spans="1:4" ht="25.5" x14ac:dyDescent="0.2">
      <c r="A231" s="42">
        <v>3541</v>
      </c>
      <c r="B231" s="44" t="s">
        <v>376</v>
      </c>
      <c r="C231" s="50"/>
      <c r="D231" s="51"/>
    </row>
    <row r="232" spans="1:4" x14ac:dyDescent="0.2">
      <c r="A232" s="40">
        <v>3542</v>
      </c>
      <c r="B232" s="44" t="s">
        <v>377</v>
      </c>
      <c r="C232" s="49"/>
      <c r="D232" s="51"/>
    </row>
    <row r="233" spans="1:4" ht="25.5" x14ac:dyDescent="0.2">
      <c r="A233" s="42">
        <v>3543</v>
      </c>
      <c r="B233" s="38" t="s">
        <v>378</v>
      </c>
      <c r="C233" s="49"/>
      <c r="D233" s="51"/>
    </row>
    <row r="234" spans="1:4" x14ac:dyDescent="0.2">
      <c r="A234" s="40">
        <v>3544</v>
      </c>
      <c r="B234" s="44" t="s">
        <v>379</v>
      </c>
      <c r="C234" s="49"/>
      <c r="D234" s="51"/>
    </row>
    <row r="235" spans="1:4" x14ac:dyDescent="0.2">
      <c r="A235" s="42">
        <v>3545</v>
      </c>
      <c r="B235" s="44" t="s">
        <v>380</v>
      </c>
      <c r="C235" s="49"/>
      <c r="D235" s="51"/>
    </row>
    <row r="236" spans="1:4" x14ac:dyDescent="0.2">
      <c r="A236" s="42">
        <v>3549</v>
      </c>
      <c r="B236" s="44" t="s">
        <v>122</v>
      </c>
      <c r="C236" s="49"/>
      <c r="D236" s="51"/>
    </row>
    <row r="237" spans="1:4" ht="25.5" x14ac:dyDescent="0.2">
      <c r="A237" s="40">
        <v>3561</v>
      </c>
      <c r="B237" s="44" t="s">
        <v>381</v>
      </c>
      <c r="C237" s="49"/>
      <c r="D237" s="51"/>
    </row>
    <row r="238" spans="1:4" ht="25.5" x14ac:dyDescent="0.2">
      <c r="A238" s="42">
        <v>3562</v>
      </c>
      <c r="B238" s="44" t="s">
        <v>382</v>
      </c>
      <c r="C238" s="49"/>
      <c r="D238" s="51"/>
    </row>
    <row r="239" spans="1:4" ht="25.5" x14ac:dyDescent="0.2">
      <c r="A239" s="40">
        <v>3569</v>
      </c>
      <c r="B239" s="44" t="s">
        <v>383</v>
      </c>
      <c r="C239" s="49"/>
      <c r="D239" s="51"/>
    </row>
    <row r="240" spans="1:4" ht="25.5" x14ac:dyDescent="0.2">
      <c r="A240" s="42">
        <v>3581</v>
      </c>
      <c r="B240" s="44" t="s">
        <v>384</v>
      </c>
      <c r="C240" s="49"/>
      <c r="D240" s="51"/>
    </row>
    <row r="241" spans="1:4" x14ac:dyDescent="0.2">
      <c r="A241" s="40">
        <v>3589</v>
      </c>
      <c r="B241" s="44" t="s">
        <v>385</v>
      </c>
      <c r="C241" s="49"/>
      <c r="D241" s="51"/>
    </row>
    <row r="242" spans="1:4" x14ac:dyDescent="0.2">
      <c r="A242" s="42">
        <v>3591</v>
      </c>
      <c r="B242" s="44" t="s">
        <v>386</v>
      </c>
      <c r="C242" s="49"/>
      <c r="D242" s="51"/>
    </row>
    <row r="243" spans="1:4" x14ac:dyDescent="0.2">
      <c r="A243" s="40">
        <v>3592</v>
      </c>
      <c r="B243" s="44" t="s">
        <v>387</v>
      </c>
      <c r="C243" s="49"/>
      <c r="D243" s="51"/>
    </row>
    <row r="244" spans="1:4" x14ac:dyDescent="0.2">
      <c r="A244" s="42">
        <v>3599</v>
      </c>
      <c r="B244" s="44" t="s">
        <v>39</v>
      </c>
      <c r="C244" s="49"/>
      <c r="D244" s="51"/>
    </row>
    <row r="245" spans="1:4" x14ac:dyDescent="0.2">
      <c r="A245" s="40">
        <v>3611</v>
      </c>
      <c r="B245" s="44" t="s">
        <v>388</v>
      </c>
      <c r="C245" s="49"/>
      <c r="D245" s="51"/>
    </row>
    <row r="246" spans="1:4" x14ac:dyDescent="0.2">
      <c r="A246" s="42">
        <v>3612</v>
      </c>
      <c r="B246" s="44" t="s">
        <v>389</v>
      </c>
      <c r="C246" s="49"/>
      <c r="D246" s="51"/>
    </row>
    <row r="247" spans="1:4" x14ac:dyDescent="0.2">
      <c r="A247" s="40">
        <v>3613</v>
      </c>
      <c r="B247" s="44" t="s">
        <v>390</v>
      </c>
      <c r="C247" s="49"/>
      <c r="D247" s="51"/>
    </row>
    <row r="248" spans="1:4" x14ac:dyDescent="0.2">
      <c r="A248" s="42">
        <v>3614</v>
      </c>
      <c r="B248" s="44" t="s">
        <v>391</v>
      </c>
      <c r="C248" s="49"/>
      <c r="D248" s="51"/>
    </row>
    <row r="249" spans="1:4" ht="25.5" x14ac:dyDescent="0.2">
      <c r="A249" s="42">
        <v>3615</v>
      </c>
      <c r="B249" s="44" t="s">
        <v>392</v>
      </c>
      <c r="C249" s="49"/>
      <c r="D249" s="51"/>
    </row>
    <row r="250" spans="1:4" ht="25.5" x14ac:dyDescent="0.2">
      <c r="A250" s="40">
        <v>3619</v>
      </c>
      <c r="B250" s="44" t="s">
        <v>393</v>
      </c>
      <c r="C250" s="49"/>
      <c r="D250" s="51"/>
    </row>
    <row r="251" spans="1:4" x14ac:dyDescent="0.2">
      <c r="A251" s="42">
        <v>3631</v>
      </c>
      <c r="B251" s="44" t="s">
        <v>394</v>
      </c>
      <c r="C251" s="49"/>
      <c r="D251" s="51"/>
    </row>
    <row r="252" spans="1:4" x14ac:dyDescent="0.2">
      <c r="A252" s="40">
        <v>3632</v>
      </c>
      <c r="B252" s="44" t="s">
        <v>395</v>
      </c>
      <c r="C252" s="49"/>
      <c r="D252" s="51"/>
    </row>
    <row r="253" spans="1:4" x14ac:dyDescent="0.2">
      <c r="A253" s="42">
        <v>3633</v>
      </c>
      <c r="B253" s="44" t="s">
        <v>396</v>
      </c>
      <c r="C253" s="49"/>
      <c r="D253" s="51"/>
    </row>
    <row r="254" spans="1:4" x14ac:dyDescent="0.2">
      <c r="A254" s="40">
        <v>3634</v>
      </c>
      <c r="B254" s="44" t="s">
        <v>397</v>
      </c>
      <c r="C254" s="49"/>
      <c r="D254" s="51"/>
    </row>
    <row r="255" spans="1:4" x14ac:dyDescent="0.2">
      <c r="A255" s="42">
        <v>3635</v>
      </c>
      <c r="B255" s="44" t="s">
        <v>123</v>
      </c>
      <c r="C255" s="49"/>
      <c r="D255" s="51"/>
    </row>
    <row r="256" spans="1:4" x14ac:dyDescent="0.2">
      <c r="A256" s="42">
        <v>3636</v>
      </c>
      <c r="B256" s="44" t="s">
        <v>124</v>
      </c>
      <c r="C256" s="49"/>
      <c r="D256" s="51"/>
    </row>
    <row r="257" spans="1:4" ht="25.5" x14ac:dyDescent="0.2">
      <c r="A257" s="42">
        <v>3639</v>
      </c>
      <c r="B257" s="44" t="s">
        <v>398</v>
      </c>
      <c r="C257" s="49"/>
      <c r="D257" s="51"/>
    </row>
    <row r="258" spans="1:4" ht="38.25" x14ac:dyDescent="0.2">
      <c r="A258" s="40">
        <v>3661</v>
      </c>
      <c r="B258" s="44" t="s">
        <v>399</v>
      </c>
      <c r="C258" s="49"/>
      <c r="D258" s="51"/>
    </row>
    <row r="259" spans="1:4" ht="38.25" x14ac:dyDescent="0.2">
      <c r="A259" s="42">
        <v>3662</v>
      </c>
      <c r="B259" s="44" t="s">
        <v>400</v>
      </c>
      <c r="C259" s="49"/>
      <c r="D259" s="51"/>
    </row>
    <row r="260" spans="1:4" ht="25.5" x14ac:dyDescent="0.2">
      <c r="A260" s="40">
        <v>3669</v>
      </c>
      <c r="B260" s="44" t="s">
        <v>401</v>
      </c>
      <c r="C260" s="49"/>
      <c r="D260" s="51"/>
    </row>
    <row r="261" spans="1:4" ht="25.5" x14ac:dyDescent="0.2">
      <c r="A261" s="42">
        <v>3680</v>
      </c>
      <c r="B261" s="44" t="s">
        <v>402</v>
      </c>
      <c r="C261" s="49"/>
      <c r="D261" s="51"/>
    </row>
    <row r="262" spans="1:4" ht="25.5" x14ac:dyDescent="0.2">
      <c r="A262" s="40">
        <v>3691</v>
      </c>
      <c r="B262" s="44" t="s">
        <v>403</v>
      </c>
      <c r="C262" s="49"/>
      <c r="D262" s="51"/>
    </row>
    <row r="263" spans="1:4" ht="25.5" x14ac:dyDescent="0.2">
      <c r="A263" s="42">
        <v>3699</v>
      </c>
      <c r="B263" s="44" t="s">
        <v>404</v>
      </c>
      <c r="C263" s="49"/>
      <c r="D263" s="51"/>
    </row>
    <row r="264" spans="1:4" x14ac:dyDescent="0.2">
      <c r="A264" s="40">
        <v>3711</v>
      </c>
      <c r="B264" s="44" t="s">
        <v>405</v>
      </c>
      <c r="C264" s="49"/>
      <c r="D264" s="51"/>
    </row>
    <row r="265" spans="1:4" x14ac:dyDescent="0.2">
      <c r="A265" s="42">
        <v>3712</v>
      </c>
      <c r="B265" s="44" t="s">
        <v>406</v>
      </c>
      <c r="C265" s="49"/>
      <c r="D265" s="51"/>
    </row>
    <row r="266" spans="1:4" x14ac:dyDescent="0.2">
      <c r="A266" s="40">
        <v>3713</v>
      </c>
      <c r="B266" s="44" t="s">
        <v>125</v>
      </c>
      <c r="C266" s="49"/>
      <c r="D266" s="51"/>
    </row>
    <row r="267" spans="1:4" ht="25.5" x14ac:dyDescent="0.2">
      <c r="A267" s="42">
        <v>3714</v>
      </c>
      <c r="B267" s="44" t="s">
        <v>407</v>
      </c>
      <c r="C267" s="49"/>
      <c r="D267" s="51"/>
    </row>
    <row r="268" spans="1:4" ht="25.5" x14ac:dyDescent="0.2">
      <c r="A268" s="40">
        <v>3715</v>
      </c>
      <c r="B268" s="44" t="s">
        <v>408</v>
      </c>
      <c r="C268" s="49"/>
      <c r="D268" s="51"/>
    </row>
    <row r="269" spans="1:4" x14ac:dyDescent="0.2">
      <c r="A269" s="42">
        <v>3716</v>
      </c>
      <c r="B269" s="44" t="s">
        <v>126</v>
      </c>
      <c r="C269" s="49"/>
      <c r="D269" s="51"/>
    </row>
    <row r="270" spans="1:4" x14ac:dyDescent="0.2">
      <c r="A270" s="42">
        <v>3719</v>
      </c>
      <c r="B270" s="44" t="s">
        <v>43</v>
      </c>
      <c r="C270" s="49"/>
      <c r="D270" s="51"/>
    </row>
    <row r="271" spans="1:4" x14ac:dyDescent="0.2">
      <c r="A271" s="42">
        <v>3721</v>
      </c>
      <c r="B271" s="44" t="s">
        <v>409</v>
      </c>
      <c r="C271" s="49"/>
      <c r="D271" s="51"/>
    </row>
    <row r="272" spans="1:4" x14ac:dyDescent="0.2">
      <c r="A272" s="40">
        <v>3722</v>
      </c>
      <c r="B272" s="44" t="s">
        <v>410</v>
      </c>
      <c r="C272" s="49"/>
      <c r="D272" s="51"/>
    </row>
    <row r="273" spans="1:4" ht="25.5" x14ac:dyDescent="0.2">
      <c r="A273" s="42">
        <v>3723</v>
      </c>
      <c r="B273" s="44" t="s">
        <v>411</v>
      </c>
      <c r="C273" s="49"/>
      <c r="D273" s="51"/>
    </row>
    <row r="274" spans="1:4" ht="25.5" x14ac:dyDescent="0.2">
      <c r="A274" s="42">
        <v>3724</v>
      </c>
      <c r="B274" s="44" t="s">
        <v>412</v>
      </c>
      <c r="C274" s="49"/>
      <c r="D274" s="51"/>
    </row>
    <row r="275" spans="1:4" ht="25.5" x14ac:dyDescent="0.2">
      <c r="A275" s="42">
        <v>3725</v>
      </c>
      <c r="B275" s="44" t="s">
        <v>413</v>
      </c>
      <c r="C275" s="49"/>
      <c r="D275" s="51"/>
    </row>
    <row r="276" spans="1:4" x14ac:dyDescent="0.2">
      <c r="A276" s="40">
        <v>3726</v>
      </c>
      <c r="B276" s="44" t="s">
        <v>414</v>
      </c>
      <c r="C276" s="49"/>
      <c r="D276" s="51"/>
    </row>
    <row r="277" spans="1:4" x14ac:dyDescent="0.2">
      <c r="A277" s="42">
        <v>3727</v>
      </c>
      <c r="B277" s="44" t="s">
        <v>127</v>
      </c>
      <c r="C277" s="49"/>
      <c r="D277" s="51"/>
    </row>
    <row r="278" spans="1:4" x14ac:dyDescent="0.2">
      <c r="A278" s="40">
        <v>3728</v>
      </c>
      <c r="B278" s="44" t="s">
        <v>415</v>
      </c>
      <c r="C278" s="49"/>
      <c r="D278" s="51"/>
    </row>
    <row r="279" spans="1:4" x14ac:dyDescent="0.2">
      <c r="A279" s="42">
        <v>3729</v>
      </c>
      <c r="B279" s="44" t="s">
        <v>45</v>
      </c>
      <c r="C279" s="49"/>
      <c r="D279" s="51"/>
    </row>
    <row r="280" spans="1:4" ht="25.5" x14ac:dyDescent="0.2">
      <c r="A280" s="40">
        <v>3731</v>
      </c>
      <c r="B280" s="44" t="s">
        <v>416</v>
      </c>
      <c r="C280" s="49"/>
      <c r="D280" s="51"/>
    </row>
    <row r="281" spans="1:4" x14ac:dyDescent="0.2">
      <c r="A281" s="42">
        <v>3732</v>
      </c>
      <c r="B281" s="44" t="s">
        <v>417</v>
      </c>
      <c r="C281" s="49"/>
      <c r="D281" s="51"/>
    </row>
    <row r="282" spans="1:4" x14ac:dyDescent="0.2">
      <c r="A282" s="40">
        <v>3733</v>
      </c>
      <c r="B282" s="44" t="s">
        <v>418</v>
      </c>
      <c r="C282" s="49"/>
      <c r="D282" s="51"/>
    </row>
    <row r="283" spans="1:4" x14ac:dyDescent="0.2">
      <c r="A283" s="42">
        <v>3734</v>
      </c>
      <c r="B283" s="44" t="s">
        <v>419</v>
      </c>
      <c r="C283" s="49"/>
      <c r="D283" s="51"/>
    </row>
    <row r="284" spans="1:4" x14ac:dyDescent="0.2">
      <c r="A284" s="40">
        <v>3739</v>
      </c>
      <c r="B284" s="44" t="s">
        <v>420</v>
      </c>
      <c r="C284" s="49"/>
      <c r="D284" s="51"/>
    </row>
    <row r="285" spans="1:4" x14ac:dyDescent="0.2">
      <c r="A285" s="42">
        <v>3741</v>
      </c>
      <c r="B285" s="44" t="s">
        <v>128</v>
      </c>
      <c r="C285" s="49"/>
      <c r="D285" s="51"/>
    </row>
    <row r="286" spans="1:4" x14ac:dyDescent="0.2">
      <c r="A286" s="42">
        <v>3742</v>
      </c>
      <c r="B286" s="44" t="s">
        <v>129</v>
      </c>
      <c r="C286" s="49"/>
      <c r="D286" s="51"/>
    </row>
    <row r="287" spans="1:4" ht="25.5" x14ac:dyDescent="0.2">
      <c r="A287" s="42">
        <v>3743</v>
      </c>
      <c r="B287" s="44" t="s">
        <v>421</v>
      </c>
      <c r="C287" s="49"/>
      <c r="D287" s="51"/>
    </row>
    <row r="288" spans="1:4" ht="25.5" x14ac:dyDescent="0.2">
      <c r="A288" s="40">
        <v>3744</v>
      </c>
      <c r="B288" s="44" t="s">
        <v>130</v>
      </c>
      <c r="C288" s="49"/>
      <c r="D288" s="51"/>
    </row>
    <row r="289" spans="1:4" x14ac:dyDescent="0.2">
      <c r="A289" s="42">
        <v>3745</v>
      </c>
      <c r="B289" s="44" t="s">
        <v>422</v>
      </c>
      <c r="C289" s="49"/>
      <c r="D289" s="51"/>
    </row>
    <row r="290" spans="1:4" x14ac:dyDescent="0.2">
      <c r="A290" s="42">
        <v>3749</v>
      </c>
      <c r="B290" s="44" t="s">
        <v>423</v>
      </c>
      <c r="C290" s="49"/>
      <c r="D290" s="51"/>
    </row>
    <row r="291" spans="1:4" ht="38.25" x14ac:dyDescent="0.2">
      <c r="A291" s="42">
        <v>3751</v>
      </c>
      <c r="B291" s="44" t="s">
        <v>424</v>
      </c>
      <c r="C291" s="49"/>
      <c r="D291" s="51"/>
    </row>
    <row r="292" spans="1:4" ht="25.5" x14ac:dyDescent="0.2">
      <c r="A292" s="40">
        <v>3753</v>
      </c>
      <c r="B292" s="44" t="s">
        <v>425</v>
      </c>
      <c r="C292" s="49"/>
      <c r="D292" s="51"/>
    </row>
    <row r="293" spans="1:4" x14ac:dyDescent="0.2">
      <c r="A293" s="42">
        <v>3759</v>
      </c>
      <c r="B293" s="44" t="s">
        <v>426</v>
      </c>
      <c r="C293" s="49"/>
      <c r="D293" s="51"/>
    </row>
    <row r="294" spans="1:4" ht="25.5" x14ac:dyDescent="0.2">
      <c r="A294" s="40">
        <v>3761</v>
      </c>
      <c r="B294" s="44" t="s">
        <v>427</v>
      </c>
      <c r="C294" s="49"/>
      <c r="D294" s="51"/>
    </row>
    <row r="295" spans="1:4" ht="25.5" x14ac:dyDescent="0.2">
      <c r="A295" s="42">
        <v>3762</v>
      </c>
      <c r="B295" s="44" t="s">
        <v>428</v>
      </c>
      <c r="C295" s="49"/>
      <c r="D295" s="51"/>
    </row>
    <row r="296" spans="1:4" x14ac:dyDescent="0.2">
      <c r="A296" s="42">
        <v>3769</v>
      </c>
      <c r="B296" s="44" t="s">
        <v>46</v>
      </c>
      <c r="C296" s="49"/>
      <c r="D296" s="51"/>
    </row>
    <row r="297" spans="1:4" x14ac:dyDescent="0.2">
      <c r="A297" s="42">
        <v>3771</v>
      </c>
      <c r="B297" s="44" t="s">
        <v>429</v>
      </c>
      <c r="C297" s="49"/>
      <c r="D297" s="51"/>
    </row>
    <row r="298" spans="1:4" ht="25.5" x14ac:dyDescent="0.2">
      <c r="A298" s="64">
        <v>3772</v>
      </c>
      <c r="B298" s="65" t="s">
        <v>430</v>
      </c>
      <c r="C298" s="49"/>
      <c r="D298" s="51"/>
    </row>
    <row r="299" spans="1:4" ht="25.5" x14ac:dyDescent="0.2">
      <c r="A299" s="42">
        <v>3773</v>
      </c>
      <c r="B299" s="44" t="s">
        <v>431</v>
      </c>
      <c r="C299" s="49"/>
      <c r="D299" s="51"/>
    </row>
    <row r="300" spans="1:4" x14ac:dyDescent="0.2">
      <c r="A300" s="40">
        <v>3779</v>
      </c>
      <c r="B300" s="44" t="s">
        <v>432</v>
      </c>
      <c r="C300" s="49"/>
      <c r="D300" s="51"/>
    </row>
    <row r="301" spans="1:4" x14ac:dyDescent="0.2">
      <c r="A301" s="42">
        <v>3780</v>
      </c>
      <c r="B301" s="44" t="s">
        <v>433</v>
      </c>
      <c r="C301" s="49"/>
      <c r="D301" s="51"/>
    </row>
    <row r="302" spans="1:4" x14ac:dyDescent="0.2">
      <c r="A302" s="40">
        <v>3791</v>
      </c>
      <c r="B302" s="44" t="s">
        <v>434</v>
      </c>
      <c r="C302" s="49"/>
      <c r="D302" s="51"/>
    </row>
    <row r="303" spans="1:4" x14ac:dyDescent="0.2">
      <c r="A303" s="42">
        <v>3792</v>
      </c>
      <c r="B303" s="44" t="s">
        <v>131</v>
      </c>
      <c r="C303" s="49"/>
      <c r="D303" s="51"/>
    </row>
    <row r="304" spans="1:4" x14ac:dyDescent="0.2">
      <c r="A304" s="40">
        <v>3793</v>
      </c>
      <c r="B304" s="44" t="s">
        <v>435</v>
      </c>
      <c r="C304" s="49"/>
      <c r="D304" s="51"/>
    </row>
    <row r="305" spans="1:4" x14ac:dyDescent="0.2">
      <c r="A305" s="42">
        <v>3799</v>
      </c>
      <c r="B305" s="44" t="s">
        <v>132</v>
      </c>
      <c r="C305" s="49"/>
      <c r="D305" s="51"/>
    </row>
    <row r="306" spans="1:4" x14ac:dyDescent="0.2">
      <c r="A306" s="40">
        <v>3801</v>
      </c>
      <c r="B306" s="44" t="s">
        <v>436</v>
      </c>
      <c r="C306" s="49"/>
      <c r="D306" s="51"/>
    </row>
    <row r="307" spans="1:4" x14ac:dyDescent="0.2">
      <c r="A307" s="42">
        <v>3802</v>
      </c>
      <c r="B307" s="44" t="s">
        <v>437</v>
      </c>
      <c r="C307" s="49"/>
      <c r="D307" s="51"/>
    </row>
    <row r="308" spans="1:4" x14ac:dyDescent="0.2">
      <c r="A308" s="42">
        <v>3803</v>
      </c>
      <c r="B308" s="44" t="s">
        <v>438</v>
      </c>
      <c r="C308" s="49"/>
      <c r="D308" s="51"/>
    </row>
    <row r="309" spans="1:4" ht="25.5" x14ac:dyDescent="0.2">
      <c r="A309" s="40">
        <v>3809</v>
      </c>
      <c r="B309" s="44" t="s">
        <v>439</v>
      </c>
      <c r="C309" s="49"/>
      <c r="D309" s="51"/>
    </row>
    <row r="310" spans="1:4" ht="25.5" x14ac:dyDescent="0.2">
      <c r="A310" s="42">
        <v>3900</v>
      </c>
      <c r="B310" s="44" t="s">
        <v>440</v>
      </c>
      <c r="C310" s="49"/>
      <c r="D310" s="51"/>
    </row>
    <row r="311" spans="1:4" x14ac:dyDescent="0.2">
      <c r="A311" s="42">
        <v>4111</v>
      </c>
      <c r="B311" s="44" t="s">
        <v>441</v>
      </c>
      <c r="C311" s="49"/>
      <c r="D311" s="51"/>
    </row>
    <row r="312" spans="1:4" x14ac:dyDescent="0.2">
      <c r="A312" s="40">
        <v>4112</v>
      </c>
      <c r="B312" s="44" t="s">
        <v>442</v>
      </c>
      <c r="C312" s="49"/>
      <c r="D312" s="51"/>
    </row>
    <row r="313" spans="1:4" ht="25.5" x14ac:dyDescent="0.2">
      <c r="A313" s="42">
        <v>4113</v>
      </c>
      <c r="B313" s="44" t="s">
        <v>443</v>
      </c>
      <c r="C313" s="49"/>
      <c r="D313" s="51"/>
    </row>
    <row r="314" spans="1:4" x14ac:dyDescent="0.2">
      <c r="A314" s="40">
        <v>4114</v>
      </c>
      <c r="B314" s="44" t="s">
        <v>444</v>
      </c>
      <c r="C314" s="49"/>
      <c r="D314" s="51"/>
    </row>
    <row r="315" spans="1:4" x14ac:dyDescent="0.2">
      <c r="A315" s="42">
        <v>4115</v>
      </c>
      <c r="B315" s="44" t="s">
        <v>445</v>
      </c>
      <c r="C315" s="49"/>
      <c r="D315" s="51"/>
    </row>
    <row r="316" spans="1:4" x14ac:dyDescent="0.2">
      <c r="A316" s="40">
        <v>4116</v>
      </c>
      <c r="B316" s="44" t="s">
        <v>446</v>
      </c>
      <c r="C316" s="49"/>
      <c r="D316" s="51"/>
    </row>
    <row r="317" spans="1:4" ht="25.5" x14ac:dyDescent="0.2">
      <c r="A317" s="42">
        <v>4117</v>
      </c>
      <c r="B317" s="44" t="s">
        <v>447</v>
      </c>
      <c r="C317" s="49"/>
      <c r="D317" s="51"/>
    </row>
    <row r="318" spans="1:4" x14ac:dyDescent="0.2">
      <c r="A318" s="42">
        <v>4119</v>
      </c>
      <c r="B318" s="44" t="s">
        <v>448</v>
      </c>
      <c r="C318" s="49"/>
      <c r="D318" s="51"/>
    </row>
    <row r="319" spans="1:4" x14ac:dyDescent="0.2">
      <c r="A319" s="40">
        <v>4121</v>
      </c>
      <c r="B319" s="44" t="s">
        <v>449</v>
      </c>
      <c r="C319" s="49"/>
      <c r="D319" s="51"/>
    </row>
    <row r="320" spans="1:4" x14ac:dyDescent="0.2">
      <c r="A320" s="42">
        <v>4122</v>
      </c>
      <c r="B320" s="44" t="s">
        <v>450</v>
      </c>
      <c r="C320" s="49"/>
      <c r="D320" s="51"/>
    </row>
    <row r="321" spans="1:4" ht="25.5" x14ac:dyDescent="0.2">
      <c r="A321" s="40">
        <v>4123</v>
      </c>
      <c r="B321" s="44" t="s">
        <v>451</v>
      </c>
      <c r="C321" s="49"/>
      <c r="D321" s="51"/>
    </row>
    <row r="322" spans="1:4" x14ac:dyDescent="0.2">
      <c r="A322" s="42">
        <v>4124</v>
      </c>
      <c r="B322" s="44" t="s">
        <v>452</v>
      </c>
      <c r="C322" s="49"/>
      <c r="D322" s="51"/>
    </row>
    <row r="323" spans="1:4" ht="25.5" x14ac:dyDescent="0.2">
      <c r="A323" s="40">
        <v>4129</v>
      </c>
      <c r="B323" s="44" t="s">
        <v>453</v>
      </c>
      <c r="C323" s="49"/>
      <c r="D323" s="51"/>
    </row>
    <row r="324" spans="1:4" x14ac:dyDescent="0.2">
      <c r="A324" s="42">
        <v>4131</v>
      </c>
      <c r="B324" s="44" t="s">
        <v>454</v>
      </c>
      <c r="C324" s="49"/>
      <c r="D324" s="51"/>
    </row>
    <row r="325" spans="1:4" x14ac:dyDescent="0.2">
      <c r="A325" s="40">
        <v>4132</v>
      </c>
      <c r="B325" s="44" t="s">
        <v>455</v>
      </c>
      <c r="C325" s="49"/>
      <c r="D325" s="51"/>
    </row>
    <row r="326" spans="1:4" x14ac:dyDescent="0.2">
      <c r="A326" s="42">
        <v>4133</v>
      </c>
      <c r="B326" s="44" t="s">
        <v>456</v>
      </c>
      <c r="C326" s="49"/>
      <c r="D326" s="51"/>
    </row>
    <row r="327" spans="1:4" x14ac:dyDescent="0.2">
      <c r="A327" s="40">
        <v>4134</v>
      </c>
      <c r="B327" s="44" t="s">
        <v>457</v>
      </c>
      <c r="C327" s="49"/>
      <c r="D327" s="51"/>
    </row>
    <row r="328" spans="1:4" x14ac:dyDescent="0.2">
      <c r="A328" s="42">
        <v>4136</v>
      </c>
      <c r="B328" s="44" t="s">
        <v>458</v>
      </c>
      <c r="C328" s="49"/>
      <c r="D328" s="51"/>
    </row>
    <row r="329" spans="1:4" x14ac:dyDescent="0.2">
      <c r="A329" s="40">
        <v>4138</v>
      </c>
      <c r="B329" s="44" t="s">
        <v>459</v>
      </c>
      <c r="C329" s="49"/>
      <c r="D329" s="51"/>
    </row>
    <row r="330" spans="1:4" x14ac:dyDescent="0.2">
      <c r="A330" s="42">
        <v>4141</v>
      </c>
      <c r="B330" s="44" t="s">
        <v>460</v>
      </c>
      <c r="C330" s="49"/>
      <c r="D330" s="51"/>
    </row>
    <row r="331" spans="1:4" x14ac:dyDescent="0.2">
      <c r="A331" s="40">
        <v>4142</v>
      </c>
      <c r="B331" s="44" t="s">
        <v>461</v>
      </c>
      <c r="C331" s="49"/>
      <c r="D331" s="51"/>
    </row>
    <row r="332" spans="1:4" ht="25.5" x14ac:dyDescent="0.2">
      <c r="A332" s="42">
        <v>4149</v>
      </c>
      <c r="B332" s="44" t="s">
        <v>462</v>
      </c>
      <c r="C332" s="49"/>
      <c r="D332" s="51"/>
    </row>
    <row r="333" spans="1:4" ht="38.25" x14ac:dyDescent="0.2">
      <c r="A333" s="42">
        <v>4150</v>
      </c>
      <c r="B333" s="44" t="s">
        <v>463</v>
      </c>
      <c r="C333" s="49"/>
      <c r="D333" s="51"/>
    </row>
    <row r="334" spans="1:4" x14ac:dyDescent="0.2">
      <c r="A334" s="43">
        <v>4151</v>
      </c>
      <c r="B334" s="44" t="s">
        <v>464</v>
      </c>
      <c r="C334" s="49"/>
      <c r="D334" s="51"/>
    </row>
    <row r="335" spans="1:4" x14ac:dyDescent="0.2">
      <c r="A335" s="42">
        <v>4152</v>
      </c>
      <c r="B335" s="44" t="s">
        <v>465</v>
      </c>
      <c r="C335" s="49"/>
      <c r="D335" s="51"/>
    </row>
    <row r="336" spans="1:4" x14ac:dyDescent="0.2">
      <c r="A336" s="42">
        <v>4153</v>
      </c>
      <c r="B336" s="44" t="s">
        <v>466</v>
      </c>
      <c r="C336" s="49"/>
      <c r="D336" s="51"/>
    </row>
    <row r="337" spans="1:4" x14ac:dyDescent="0.2">
      <c r="A337" s="42">
        <v>4154</v>
      </c>
      <c r="B337" s="44" t="s">
        <v>467</v>
      </c>
      <c r="C337" s="49"/>
      <c r="D337" s="51"/>
    </row>
    <row r="338" spans="1:4" ht="25.5" x14ac:dyDescent="0.2">
      <c r="A338" s="42">
        <v>4159</v>
      </c>
      <c r="B338" s="44" t="s">
        <v>468</v>
      </c>
      <c r="C338" s="49"/>
      <c r="D338" s="51"/>
    </row>
    <row r="339" spans="1:4" x14ac:dyDescent="0.2">
      <c r="A339" s="40">
        <v>4171</v>
      </c>
      <c r="B339" s="44" t="s">
        <v>469</v>
      </c>
      <c r="C339" s="49"/>
      <c r="D339" s="51"/>
    </row>
    <row r="340" spans="1:4" x14ac:dyDescent="0.2">
      <c r="A340" s="42">
        <v>4172</v>
      </c>
      <c r="B340" s="44" t="s">
        <v>470</v>
      </c>
      <c r="C340" s="49"/>
      <c r="D340" s="51"/>
    </row>
    <row r="341" spans="1:4" x14ac:dyDescent="0.2">
      <c r="A341" s="40">
        <v>4173</v>
      </c>
      <c r="B341" s="44" t="s">
        <v>471</v>
      </c>
      <c r="C341" s="49"/>
      <c r="D341" s="51"/>
    </row>
    <row r="342" spans="1:4" ht="25.5" x14ac:dyDescent="0.2">
      <c r="A342" s="42">
        <v>4177</v>
      </c>
      <c r="B342" s="44" t="s">
        <v>472</v>
      </c>
      <c r="C342" s="49"/>
      <c r="D342" s="51"/>
    </row>
    <row r="343" spans="1:4" x14ac:dyDescent="0.2">
      <c r="A343" s="40">
        <v>4179</v>
      </c>
      <c r="B343" s="44" t="s">
        <v>48</v>
      </c>
      <c r="C343" s="49"/>
      <c r="D343" s="51"/>
    </row>
    <row r="344" spans="1:4" x14ac:dyDescent="0.2">
      <c r="A344" s="40">
        <v>4182</v>
      </c>
      <c r="B344" s="44" t="s">
        <v>473</v>
      </c>
      <c r="C344" s="49"/>
      <c r="D344" s="51"/>
    </row>
    <row r="345" spans="1:4" ht="25.5" x14ac:dyDescent="0.2">
      <c r="A345" s="42">
        <v>4183</v>
      </c>
      <c r="B345" s="44" t="s">
        <v>474</v>
      </c>
      <c r="C345" s="49"/>
      <c r="D345" s="51"/>
    </row>
    <row r="346" spans="1:4" ht="25.5" x14ac:dyDescent="0.2">
      <c r="A346" s="40">
        <v>4184</v>
      </c>
      <c r="B346" s="44" t="s">
        <v>475</v>
      </c>
      <c r="C346" s="49"/>
      <c r="D346" s="51"/>
    </row>
    <row r="347" spans="1:4" x14ac:dyDescent="0.2">
      <c r="A347" s="42">
        <v>4185</v>
      </c>
      <c r="B347" s="44" t="s">
        <v>476</v>
      </c>
      <c r="C347" s="49"/>
      <c r="D347" s="51"/>
    </row>
    <row r="348" spans="1:4" x14ac:dyDescent="0.2">
      <c r="A348" s="40">
        <v>4186</v>
      </c>
      <c r="B348" s="44" t="s">
        <v>477</v>
      </c>
      <c r="C348" s="49"/>
      <c r="D348" s="51"/>
    </row>
    <row r="349" spans="1:4" x14ac:dyDescent="0.2">
      <c r="A349" s="42">
        <v>4187</v>
      </c>
      <c r="B349" s="44" t="s">
        <v>478</v>
      </c>
      <c r="C349" s="49"/>
      <c r="D349" s="51"/>
    </row>
    <row r="350" spans="1:4" x14ac:dyDescent="0.2">
      <c r="A350" s="40">
        <v>4188</v>
      </c>
      <c r="B350" s="44" t="s">
        <v>479</v>
      </c>
      <c r="C350" s="49"/>
      <c r="D350" s="51"/>
    </row>
    <row r="351" spans="1:4" x14ac:dyDescent="0.2">
      <c r="A351" s="42">
        <v>4189</v>
      </c>
      <c r="B351" s="44" t="s">
        <v>49</v>
      </c>
      <c r="C351" s="49"/>
      <c r="D351" s="51"/>
    </row>
    <row r="352" spans="1:4" x14ac:dyDescent="0.2">
      <c r="A352" s="40">
        <v>4191</v>
      </c>
      <c r="B352" s="44" t="s">
        <v>480</v>
      </c>
      <c r="C352" s="49"/>
      <c r="D352" s="51"/>
    </row>
    <row r="353" spans="1:4" x14ac:dyDescent="0.2">
      <c r="A353" s="42">
        <v>4192</v>
      </c>
      <c r="B353" s="44" t="s">
        <v>481</v>
      </c>
      <c r="C353" s="49"/>
      <c r="D353" s="51"/>
    </row>
    <row r="354" spans="1:4" ht="25.5" x14ac:dyDescent="0.2">
      <c r="A354" s="40">
        <v>4193</v>
      </c>
      <c r="B354" s="44" t="s">
        <v>482</v>
      </c>
      <c r="C354" s="49"/>
      <c r="D354" s="51"/>
    </row>
    <row r="355" spans="1:4" x14ac:dyDescent="0.2">
      <c r="A355" s="42">
        <v>4194</v>
      </c>
      <c r="B355" s="44" t="s">
        <v>483</v>
      </c>
      <c r="C355" s="49"/>
      <c r="D355" s="51"/>
    </row>
    <row r="356" spans="1:4" x14ac:dyDescent="0.2">
      <c r="A356" s="40">
        <v>4195</v>
      </c>
      <c r="B356" s="44" t="s">
        <v>484</v>
      </c>
      <c r="C356" s="49"/>
      <c r="D356" s="51"/>
    </row>
    <row r="357" spans="1:4" ht="25.5" x14ac:dyDescent="0.2">
      <c r="A357" s="42">
        <v>4199</v>
      </c>
      <c r="B357" s="44" t="s">
        <v>485</v>
      </c>
      <c r="C357" s="49"/>
      <c r="D357" s="51"/>
    </row>
    <row r="358" spans="1:4" x14ac:dyDescent="0.2">
      <c r="A358" s="42">
        <v>4210</v>
      </c>
      <c r="B358" s="44" t="s">
        <v>486</v>
      </c>
      <c r="C358" s="49"/>
      <c r="D358" s="51"/>
    </row>
    <row r="359" spans="1:4" x14ac:dyDescent="0.2">
      <c r="A359" s="40">
        <v>4221</v>
      </c>
      <c r="B359" s="44" t="s">
        <v>487</v>
      </c>
      <c r="C359" s="49"/>
      <c r="D359" s="51"/>
    </row>
    <row r="360" spans="1:4" x14ac:dyDescent="0.2">
      <c r="A360" s="42">
        <v>4222</v>
      </c>
      <c r="B360" s="44" t="s">
        <v>488</v>
      </c>
      <c r="C360" s="49"/>
      <c r="D360" s="51"/>
    </row>
    <row r="361" spans="1:4" x14ac:dyDescent="0.2">
      <c r="A361" s="40">
        <v>4223</v>
      </c>
      <c r="B361" s="44" t="s">
        <v>489</v>
      </c>
      <c r="C361" s="49"/>
      <c r="D361" s="51"/>
    </row>
    <row r="362" spans="1:4" ht="25.5" x14ac:dyDescent="0.2">
      <c r="A362" s="42">
        <v>4225</v>
      </c>
      <c r="B362" s="44" t="s">
        <v>490</v>
      </c>
      <c r="C362" s="49"/>
      <c r="D362" s="51"/>
    </row>
    <row r="363" spans="1:4" x14ac:dyDescent="0.2">
      <c r="A363" s="40">
        <v>4226</v>
      </c>
      <c r="B363" s="44" t="s">
        <v>491</v>
      </c>
      <c r="C363" s="49"/>
      <c r="D363" s="51"/>
    </row>
    <row r="364" spans="1:4" x14ac:dyDescent="0.2">
      <c r="A364" s="42">
        <v>4227</v>
      </c>
      <c r="B364" s="44" t="s">
        <v>492</v>
      </c>
      <c r="C364" s="49"/>
      <c r="D364" s="51"/>
    </row>
    <row r="365" spans="1:4" ht="25.5" x14ac:dyDescent="0.2">
      <c r="A365" s="40">
        <v>4229</v>
      </c>
      <c r="B365" s="44" t="s">
        <v>493</v>
      </c>
      <c r="C365" s="49"/>
      <c r="D365" s="51"/>
    </row>
    <row r="366" spans="1:4" ht="25.5" x14ac:dyDescent="0.2">
      <c r="A366" s="42">
        <v>4230</v>
      </c>
      <c r="B366" s="44" t="s">
        <v>494</v>
      </c>
      <c r="C366" s="49"/>
      <c r="D366" s="51"/>
    </row>
    <row r="367" spans="1:4" ht="38.25" x14ac:dyDescent="0.2">
      <c r="A367" s="42">
        <v>4240</v>
      </c>
      <c r="B367" s="44" t="s">
        <v>495</v>
      </c>
      <c r="C367" s="49"/>
      <c r="D367" s="51"/>
    </row>
    <row r="368" spans="1:4" ht="25.5" x14ac:dyDescent="0.2">
      <c r="A368" s="40">
        <v>4250</v>
      </c>
      <c r="B368" s="44" t="s">
        <v>496</v>
      </c>
      <c r="C368" s="49"/>
      <c r="D368" s="51"/>
    </row>
    <row r="369" spans="1:4" x14ac:dyDescent="0.2">
      <c r="A369" s="42">
        <v>4280</v>
      </c>
      <c r="B369" s="44" t="s">
        <v>497</v>
      </c>
      <c r="C369" s="49"/>
      <c r="D369" s="51"/>
    </row>
    <row r="370" spans="1:4" x14ac:dyDescent="0.2">
      <c r="A370" s="40">
        <v>4311</v>
      </c>
      <c r="B370" s="44" t="s">
        <v>498</v>
      </c>
      <c r="C370" s="49"/>
      <c r="D370" s="51"/>
    </row>
    <row r="371" spans="1:4" x14ac:dyDescent="0.2">
      <c r="A371" s="42">
        <v>4312</v>
      </c>
      <c r="B371" s="44" t="s">
        <v>134</v>
      </c>
      <c r="C371" s="49"/>
      <c r="D371" s="51"/>
    </row>
    <row r="372" spans="1:4" ht="25.5" x14ac:dyDescent="0.2">
      <c r="A372" s="42">
        <v>4319</v>
      </c>
      <c r="B372" s="44" t="s">
        <v>499</v>
      </c>
      <c r="C372" s="49"/>
      <c r="D372" s="51"/>
    </row>
    <row r="373" spans="1:4" x14ac:dyDescent="0.2">
      <c r="A373" s="42">
        <v>4324</v>
      </c>
      <c r="B373" s="44" t="s">
        <v>135</v>
      </c>
      <c r="C373" s="49"/>
      <c r="D373" s="51"/>
    </row>
    <row r="374" spans="1:4" ht="25.5" x14ac:dyDescent="0.2">
      <c r="A374" s="42">
        <v>4329</v>
      </c>
      <c r="B374" s="44" t="s">
        <v>136</v>
      </c>
      <c r="C374" s="49"/>
      <c r="D374" s="51"/>
    </row>
    <row r="375" spans="1:4" x14ac:dyDescent="0.2">
      <c r="A375" s="40">
        <v>4333</v>
      </c>
      <c r="B375" s="44" t="s">
        <v>500</v>
      </c>
      <c r="C375" s="49"/>
      <c r="D375" s="51"/>
    </row>
    <row r="376" spans="1:4" x14ac:dyDescent="0.2">
      <c r="A376" s="42">
        <v>4334</v>
      </c>
      <c r="B376" s="44" t="s">
        <v>501</v>
      </c>
      <c r="C376" s="49"/>
      <c r="D376" s="51"/>
    </row>
    <row r="377" spans="1:4" ht="25.5" x14ac:dyDescent="0.2">
      <c r="A377" s="42">
        <v>4339</v>
      </c>
      <c r="B377" s="44" t="s">
        <v>137</v>
      </c>
      <c r="C377" s="50"/>
      <c r="D377" s="51"/>
    </row>
    <row r="378" spans="1:4" ht="25.5" x14ac:dyDescent="0.2">
      <c r="A378" s="42">
        <v>4341</v>
      </c>
      <c r="B378" s="44" t="s">
        <v>502</v>
      </c>
      <c r="C378" s="49"/>
      <c r="D378" s="51"/>
    </row>
    <row r="379" spans="1:4" ht="25.5" x14ac:dyDescent="0.2">
      <c r="A379" s="40">
        <v>4342</v>
      </c>
      <c r="B379" s="44" t="s">
        <v>503</v>
      </c>
      <c r="C379" s="49"/>
      <c r="D379" s="51"/>
    </row>
    <row r="380" spans="1:4" ht="25.5" x14ac:dyDescent="0.2">
      <c r="A380" s="42">
        <v>4343</v>
      </c>
      <c r="B380" s="44" t="s">
        <v>504</v>
      </c>
      <c r="C380" s="49"/>
      <c r="D380" s="51"/>
    </row>
    <row r="381" spans="1:4" x14ac:dyDescent="0.2">
      <c r="A381" s="40">
        <v>4344</v>
      </c>
      <c r="B381" s="44" t="s">
        <v>138</v>
      </c>
      <c r="C381" s="49"/>
      <c r="D381" s="51"/>
    </row>
    <row r="382" spans="1:4" x14ac:dyDescent="0.2">
      <c r="A382" s="42">
        <v>4345</v>
      </c>
      <c r="B382" s="44" t="s">
        <v>505</v>
      </c>
      <c r="C382" s="49"/>
      <c r="D382" s="51"/>
    </row>
    <row r="383" spans="1:4" ht="25.5" x14ac:dyDescent="0.2">
      <c r="A383" s="42">
        <v>4349</v>
      </c>
      <c r="B383" s="44" t="s">
        <v>506</v>
      </c>
      <c r="C383" s="49"/>
      <c r="D383" s="51"/>
    </row>
    <row r="384" spans="1:4" x14ac:dyDescent="0.2">
      <c r="A384" s="42">
        <v>4350</v>
      </c>
      <c r="B384" s="44" t="s">
        <v>51</v>
      </c>
      <c r="C384" s="49"/>
      <c r="D384" s="51"/>
    </row>
    <row r="385" spans="1:4" ht="25.5" x14ac:dyDescent="0.2">
      <c r="A385" s="42">
        <v>4351</v>
      </c>
      <c r="B385" s="44" t="s">
        <v>507</v>
      </c>
      <c r="C385" s="49"/>
      <c r="D385" s="51"/>
    </row>
    <row r="386" spans="1:4" x14ac:dyDescent="0.2">
      <c r="A386" s="40">
        <v>4352</v>
      </c>
      <c r="B386" s="44" t="s">
        <v>508</v>
      </c>
      <c r="C386" s="49"/>
      <c r="D386" s="51"/>
    </row>
    <row r="387" spans="1:4" x14ac:dyDescent="0.2">
      <c r="A387" s="42">
        <v>4353</v>
      </c>
      <c r="B387" s="44" t="s">
        <v>509</v>
      </c>
      <c r="C387" s="49"/>
      <c r="D387" s="51"/>
    </row>
    <row r="388" spans="1:4" x14ac:dyDescent="0.2">
      <c r="A388" s="40">
        <v>4354</v>
      </c>
      <c r="B388" s="44" t="s">
        <v>139</v>
      </c>
      <c r="C388" s="49"/>
      <c r="D388" s="51"/>
    </row>
    <row r="389" spans="1:4" x14ac:dyDescent="0.2">
      <c r="A389" s="42">
        <v>4355</v>
      </c>
      <c r="B389" s="44" t="s">
        <v>140</v>
      </c>
      <c r="C389" s="49"/>
      <c r="D389" s="51"/>
    </row>
    <row r="390" spans="1:4" x14ac:dyDescent="0.2">
      <c r="A390" s="40">
        <v>4356</v>
      </c>
      <c r="B390" s="44" t="s">
        <v>141</v>
      </c>
      <c r="C390" s="49"/>
      <c r="D390" s="51"/>
    </row>
    <row r="391" spans="1:4" ht="25.5" x14ac:dyDescent="0.2">
      <c r="A391" s="42">
        <v>4357</v>
      </c>
      <c r="B391" s="44" t="s">
        <v>510</v>
      </c>
      <c r="C391" s="49"/>
      <c r="D391" s="51"/>
    </row>
    <row r="392" spans="1:4" ht="25.5" x14ac:dyDescent="0.2">
      <c r="A392" s="40">
        <v>4358</v>
      </c>
      <c r="B392" s="44" t="s">
        <v>511</v>
      </c>
      <c r="C392" s="49"/>
      <c r="D392" s="51"/>
    </row>
    <row r="393" spans="1:4" ht="25.5" x14ac:dyDescent="0.2">
      <c r="A393" s="42">
        <v>4359</v>
      </c>
      <c r="B393" s="44" t="s">
        <v>142</v>
      </c>
      <c r="C393" s="49"/>
      <c r="D393" s="51"/>
    </row>
    <row r="394" spans="1:4" ht="38.25" x14ac:dyDescent="0.2">
      <c r="A394" s="40">
        <v>4361</v>
      </c>
      <c r="B394" s="44" t="s">
        <v>512</v>
      </c>
      <c r="C394" s="49"/>
      <c r="D394" s="51"/>
    </row>
    <row r="395" spans="1:4" ht="25.5" x14ac:dyDescent="0.2">
      <c r="A395" s="42">
        <v>4362</v>
      </c>
      <c r="B395" s="44" t="s">
        <v>513</v>
      </c>
      <c r="C395" s="49"/>
      <c r="D395" s="51"/>
    </row>
    <row r="396" spans="1:4" ht="25.5" x14ac:dyDescent="0.2">
      <c r="A396" s="40">
        <v>4363</v>
      </c>
      <c r="B396" s="44" t="s">
        <v>514</v>
      </c>
      <c r="C396" s="49"/>
      <c r="D396" s="51"/>
    </row>
    <row r="397" spans="1:4" ht="25.5" x14ac:dyDescent="0.2">
      <c r="A397" s="42">
        <v>4369</v>
      </c>
      <c r="B397" s="44" t="s">
        <v>515</v>
      </c>
      <c r="C397" s="49"/>
      <c r="D397" s="51"/>
    </row>
    <row r="398" spans="1:4" ht="25.5" x14ac:dyDescent="0.2">
      <c r="A398" s="40">
        <v>4371</v>
      </c>
      <c r="B398" s="44" t="s">
        <v>516</v>
      </c>
      <c r="C398" s="49"/>
      <c r="D398" s="51"/>
    </row>
    <row r="399" spans="1:4" x14ac:dyDescent="0.2">
      <c r="A399" s="42">
        <v>4372</v>
      </c>
      <c r="B399" s="44" t="s">
        <v>143</v>
      </c>
      <c r="C399" s="49"/>
      <c r="D399" s="51"/>
    </row>
    <row r="400" spans="1:4" x14ac:dyDescent="0.2">
      <c r="A400" s="40">
        <v>4373</v>
      </c>
      <c r="B400" s="44" t="s">
        <v>144</v>
      </c>
      <c r="C400" s="49"/>
      <c r="D400" s="51"/>
    </row>
    <row r="401" spans="1:4" ht="25.5" x14ac:dyDescent="0.2">
      <c r="A401" s="42">
        <v>4374</v>
      </c>
      <c r="B401" s="44" t="s">
        <v>517</v>
      </c>
      <c r="C401" s="49"/>
      <c r="D401" s="51"/>
    </row>
    <row r="402" spans="1:4" x14ac:dyDescent="0.2">
      <c r="A402" s="40">
        <v>4375</v>
      </c>
      <c r="B402" s="44" t="s">
        <v>145</v>
      </c>
      <c r="C402" s="49"/>
      <c r="D402" s="51"/>
    </row>
    <row r="403" spans="1:4" ht="25.5" x14ac:dyDescent="0.2">
      <c r="A403" s="42">
        <v>4376</v>
      </c>
      <c r="B403" s="44" t="s">
        <v>518</v>
      </c>
      <c r="C403" s="49"/>
      <c r="D403" s="51"/>
    </row>
    <row r="404" spans="1:4" x14ac:dyDescent="0.2">
      <c r="A404" s="40">
        <v>4377</v>
      </c>
      <c r="B404" s="44" t="s">
        <v>52</v>
      </c>
      <c r="C404" s="49"/>
      <c r="D404" s="51"/>
    </row>
    <row r="405" spans="1:4" x14ac:dyDescent="0.2">
      <c r="A405" s="42">
        <v>4378</v>
      </c>
      <c r="B405" s="44" t="s">
        <v>53</v>
      </c>
      <c r="C405" s="49"/>
      <c r="D405" s="51"/>
    </row>
    <row r="406" spans="1:4" ht="25.5" x14ac:dyDescent="0.2">
      <c r="A406" s="40">
        <v>4379</v>
      </c>
      <c r="B406" s="44" t="s">
        <v>519</v>
      </c>
      <c r="C406" s="49"/>
      <c r="D406" s="51"/>
    </row>
    <row r="407" spans="1:4" ht="25.5" x14ac:dyDescent="0.2">
      <c r="A407" s="42">
        <v>4380</v>
      </c>
      <c r="B407" s="44" t="s">
        <v>520</v>
      </c>
      <c r="C407" s="49"/>
      <c r="D407" s="51"/>
    </row>
    <row r="408" spans="1:4" ht="25.5" x14ac:dyDescent="0.2">
      <c r="A408" s="40">
        <v>4391</v>
      </c>
      <c r="B408" s="44" t="s">
        <v>521</v>
      </c>
      <c r="C408" s="49"/>
      <c r="D408" s="51"/>
    </row>
    <row r="409" spans="1:4" x14ac:dyDescent="0.2">
      <c r="A409" s="42">
        <v>4392</v>
      </c>
      <c r="B409" s="44" t="s">
        <v>522</v>
      </c>
      <c r="C409" s="49"/>
      <c r="D409" s="51"/>
    </row>
    <row r="410" spans="1:4" ht="25.5" x14ac:dyDescent="0.2">
      <c r="A410" s="42">
        <v>4399</v>
      </c>
      <c r="B410" s="44" t="s">
        <v>523</v>
      </c>
      <c r="C410" s="49"/>
      <c r="D410" s="51"/>
    </row>
    <row r="411" spans="1:4" x14ac:dyDescent="0.2">
      <c r="A411" s="40">
        <v>5111</v>
      </c>
      <c r="B411" s="44" t="s">
        <v>524</v>
      </c>
      <c r="C411" s="49"/>
      <c r="D411" s="51"/>
    </row>
    <row r="412" spans="1:4" x14ac:dyDescent="0.2">
      <c r="A412" s="42">
        <v>5112</v>
      </c>
      <c r="B412" s="44" t="s">
        <v>525</v>
      </c>
      <c r="C412" s="49"/>
      <c r="D412" s="51"/>
    </row>
    <row r="413" spans="1:4" x14ac:dyDescent="0.2">
      <c r="A413" s="40">
        <v>5113</v>
      </c>
      <c r="B413" s="44" t="s">
        <v>526</v>
      </c>
      <c r="C413" s="49"/>
      <c r="D413" s="51"/>
    </row>
    <row r="414" spans="1:4" x14ac:dyDescent="0.2">
      <c r="A414" s="42">
        <v>5119</v>
      </c>
      <c r="B414" s="44" t="s">
        <v>527</v>
      </c>
      <c r="C414" s="49"/>
      <c r="D414" s="51"/>
    </row>
    <row r="415" spans="1:4" ht="25.5" x14ac:dyDescent="0.2">
      <c r="A415" s="40">
        <v>5161</v>
      </c>
      <c r="B415" s="44" t="s">
        <v>528</v>
      </c>
      <c r="C415" s="49"/>
      <c r="D415" s="51"/>
    </row>
    <row r="416" spans="1:4" ht="25.5" x14ac:dyDescent="0.2">
      <c r="A416" s="55">
        <v>5162</v>
      </c>
      <c r="B416" s="56" t="s">
        <v>529</v>
      </c>
      <c r="C416" s="49"/>
      <c r="D416" s="51"/>
    </row>
    <row r="417" spans="1:4" x14ac:dyDescent="0.2">
      <c r="A417" s="61">
        <v>5169</v>
      </c>
      <c r="B417" s="56" t="s">
        <v>530</v>
      </c>
      <c r="C417" s="49"/>
      <c r="D417" s="51"/>
    </row>
    <row r="418" spans="1:4" x14ac:dyDescent="0.2">
      <c r="A418" s="42">
        <v>5171</v>
      </c>
      <c r="B418" s="44" t="s">
        <v>54</v>
      </c>
      <c r="C418" s="49"/>
      <c r="D418" s="51"/>
    </row>
    <row r="419" spans="1:4" x14ac:dyDescent="0.2">
      <c r="A419" s="40">
        <v>5172</v>
      </c>
      <c r="B419" s="44" t="s">
        <v>531</v>
      </c>
      <c r="C419" s="49"/>
      <c r="D419" s="51"/>
    </row>
    <row r="420" spans="1:4" ht="25.5" x14ac:dyDescent="0.2">
      <c r="A420" s="42">
        <v>5179</v>
      </c>
      <c r="B420" s="44" t="s">
        <v>532</v>
      </c>
      <c r="C420" s="49"/>
      <c r="D420" s="51"/>
    </row>
    <row r="421" spans="1:4" x14ac:dyDescent="0.2">
      <c r="A421" s="40">
        <v>5180</v>
      </c>
      <c r="B421" s="44" t="s">
        <v>533</v>
      </c>
      <c r="C421" s="49"/>
      <c r="D421" s="51"/>
    </row>
    <row r="422" spans="1:4" x14ac:dyDescent="0.2">
      <c r="A422" s="42">
        <v>5191</v>
      </c>
      <c r="B422" s="44" t="s">
        <v>534</v>
      </c>
      <c r="C422" s="49"/>
      <c r="D422" s="51"/>
    </row>
    <row r="423" spans="1:4" x14ac:dyDescent="0.2">
      <c r="A423" s="40">
        <v>5192</v>
      </c>
      <c r="B423" s="44" t="s">
        <v>535</v>
      </c>
      <c r="C423" s="49"/>
      <c r="D423" s="51"/>
    </row>
    <row r="424" spans="1:4" x14ac:dyDescent="0.2">
      <c r="A424" s="42">
        <v>5199</v>
      </c>
      <c r="B424" s="44" t="s">
        <v>536</v>
      </c>
      <c r="C424" s="49"/>
      <c r="D424" s="51"/>
    </row>
    <row r="425" spans="1:4" x14ac:dyDescent="0.2">
      <c r="A425" s="40">
        <v>5211</v>
      </c>
      <c r="B425" s="44" t="s">
        <v>537</v>
      </c>
      <c r="C425" s="49"/>
      <c r="D425" s="51"/>
    </row>
    <row r="426" spans="1:4" x14ac:dyDescent="0.2">
      <c r="A426" s="42">
        <v>5212</v>
      </c>
      <c r="B426" s="44" t="s">
        <v>147</v>
      </c>
      <c r="C426" s="49"/>
      <c r="D426" s="51"/>
    </row>
    <row r="427" spans="1:4" x14ac:dyDescent="0.2">
      <c r="A427" s="40">
        <v>5219</v>
      </c>
      <c r="B427" s="44" t="s">
        <v>538</v>
      </c>
      <c r="C427" s="49"/>
      <c r="D427" s="51"/>
    </row>
    <row r="428" spans="1:4" x14ac:dyDescent="0.2">
      <c r="A428" s="42">
        <v>5220</v>
      </c>
      <c r="B428" s="44" t="s">
        <v>539</v>
      </c>
      <c r="C428" s="49"/>
      <c r="D428" s="51"/>
    </row>
    <row r="429" spans="1:4" ht="38.25" x14ac:dyDescent="0.2">
      <c r="A429" s="40">
        <v>5261</v>
      </c>
      <c r="B429" s="44" t="s">
        <v>540</v>
      </c>
      <c r="C429" s="49"/>
      <c r="D429" s="51"/>
    </row>
    <row r="430" spans="1:4" ht="25.5" x14ac:dyDescent="0.2">
      <c r="A430" s="42">
        <v>5262</v>
      </c>
      <c r="B430" s="44" t="s">
        <v>541</v>
      </c>
      <c r="C430" s="49"/>
      <c r="D430" s="51"/>
    </row>
    <row r="431" spans="1:4" ht="25.5" x14ac:dyDescent="0.2">
      <c r="A431" s="40">
        <v>5269</v>
      </c>
      <c r="B431" s="44" t="s">
        <v>542</v>
      </c>
      <c r="C431" s="49"/>
      <c r="D431" s="51"/>
    </row>
    <row r="432" spans="1:4" ht="38.25" x14ac:dyDescent="0.2">
      <c r="A432" s="42">
        <v>5271</v>
      </c>
      <c r="B432" s="44" t="s">
        <v>543</v>
      </c>
      <c r="C432" s="49"/>
      <c r="D432" s="51"/>
    </row>
    <row r="433" spans="1:4" ht="38.25" x14ac:dyDescent="0.2">
      <c r="A433" s="40">
        <v>5272</v>
      </c>
      <c r="B433" s="44" t="s">
        <v>544</v>
      </c>
      <c r="C433" s="49"/>
      <c r="D433" s="51"/>
    </row>
    <row r="434" spans="1:4" x14ac:dyDescent="0.2">
      <c r="A434" s="42">
        <v>5273</v>
      </c>
      <c r="B434" s="44" t="s">
        <v>55</v>
      </c>
      <c r="C434" s="49"/>
      <c r="D434" s="51"/>
    </row>
    <row r="435" spans="1:4" ht="25.5" x14ac:dyDescent="0.2">
      <c r="A435" s="40">
        <v>5274</v>
      </c>
      <c r="B435" s="44" t="s">
        <v>545</v>
      </c>
      <c r="C435" s="49"/>
      <c r="D435" s="51"/>
    </row>
    <row r="436" spans="1:4" x14ac:dyDescent="0.2">
      <c r="A436" s="42">
        <v>5279</v>
      </c>
      <c r="B436" s="44" t="s">
        <v>148</v>
      </c>
      <c r="C436" s="49"/>
      <c r="D436" s="51"/>
    </row>
    <row r="437" spans="1:4" x14ac:dyDescent="0.2">
      <c r="A437" s="40">
        <v>5281</v>
      </c>
      <c r="B437" s="44" t="s">
        <v>546</v>
      </c>
      <c r="C437" s="49"/>
      <c r="D437" s="51"/>
    </row>
    <row r="438" spans="1:4" x14ac:dyDescent="0.2">
      <c r="A438" s="42">
        <v>5289</v>
      </c>
      <c r="B438" s="44" t="s">
        <v>547</v>
      </c>
      <c r="C438" s="49"/>
      <c r="D438" s="51"/>
    </row>
    <row r="439" spans="1:4" ht="25.5" x14ac:dyDescent="0.2">
      <c r="A439" s="42">
        <v>5291</v>
      </c>
      <c r="B439" s="44" t="s">
        <v>548</v>
      </c>
      <c r="C439" s="49"/>
      <c r="D439" s="51"/>
    </row>
    <row r="440" spans="1:4" ht="25.5" x14ac:dyDescent="0.2">
      <c r="A440" s="42">
        <v>5292</v>
      </c>
      <c r="B440" s="44" t="s">
        <v>549</v>
      </c>
      <c r="C440" s="49"/>
      <c r="D440" s="51"/>
    </row>
    <row r="441" spans="1:4" ht="25.5" x14ac:dyDescent="0.2">
      <c r="A441" s="42">
        <v>5299</v>
      </c>
      <c r="B441" s="44" t="s">
        <v>550</v>
      </c>
      <c r="C441" s="49"/>
      <c r="D441" s="51"/>
    </row>
    <row r="442" spans="1:4" x14ac:dyDescent="0.2">
      <c r="A442" s="40">
        <v>5311</v>
      </c>
      <c r="B442" s="44" t="s">
        <v>149</v>
      </c>
      <c r="C442" s="49"/>
      <c r="D442" s="51"/>
    </row>
    <row r="443" spans="1:4" ht="25.5" x14ac:dyDescent="0.2">
      <c r="A443" s="57">
        <v>5312</v>
      </c>
      <c r="B443" s="63" t="s">
        <v>551</v>
      </c>
      <c r="C443" s="59"/>
      <c r="D443" s="60"/>
    </row>
    <row r="444" spans="1:4" ht="25.5" x14ac:dyDescent="0.2">
      <c r="A444" s="42">
        <v>5316</v>
      </c>
      <c r="B444" s="44" t="s">
        <v>552</v>
      </c>
      <c r="C444" s="49"/>
      <c r="D444" s="51"/>
    </row>
    <row r="445" spans="1:4" x14ac:dyDescent="0.2">
      <c r="A445" s="40">
        <v>5317</v>
      </c>
      <c r="B445" s="44" t="s">
        <v>553</v>
      </c>
      <c r="C445" s="49"/>
      <c r="D445" s="51"/>
    </row>
    <row r="446" spans="1:4" ht="25.5" x14ac:dyDescent="0.2">
      <c r="A446" s="42">
        <v>5319</v>
      </c>
      <c r="B446" s="44" t="s">
        <v>554</v>
      </c>
      <c r="C446" s="49"/>
      <c r="D446" s="51"/>
    </row>
    <row r="447" spans="1:4" ht="25.5" x14ac:dyDescent="0.2">
      <c r="A447" s="40">
        <v>5380</v>
      </c>
      <c r="B447" s="44" t="s">
        <v>555</v>
      </c>
      <c r="C447" s="49"/>
      <c r="D447" s="51"/>
    </row>
    <row r="448" spans="1:4" ht="25.5" x14ac:dyDescent="0.2">
      <c r="A448" s="42">
        <v>5391</v>
      </c>
      <c r="B448" s="44" t="s">
        <v>556</v>
      </c>
      <c r="C448" s="49"/>
      <c r="D448" s="51"/>
    </row>
    <row r="449" spans="1:4" ht="25.5" x14ac:dyDescent="0.2">
      <c r="A449" s="40">
        <v>5399</v>
      </c>
      <c r="B449" s="44" t="s">
        <v>557</v>
      </c>
      <c r="C449" s="49"/>
      <c r="D449" s="51"/>
    </row>
    <row r="450" spans="1:4" x14ac:dyDescent="0.2">
      <c r="A450" s="42">
        <v>5410</v>
      </c>
      <c r="B450" s="44" t="s">
        <v>558</v>
      </c>
      <c r="C450" s="49"/>
      <c r="D450" s="51"/>
    </row>
    <row r="451" spans="1:4" x14ac:dyDescent="0.2">
      <c r="A451" s="40">
        <v>5420</v>
      </c>
      <c r="B451" s="44" t="s">
        <v>559</v>
      </c>
      <c r="C451" s="49"/>
      <c r="D451" s="51"/>
    </row>
    <row r="452" spans="1:4" x14ac:dyDescent="0.2">
      <c r="A452" s="42">
        <v>5430</v>
      </c>
      <c r="B452" s="44" t="s">
        <v>560</v>
      </c>
      <c r="C452" s="49"/>
      <c r="D452" s="51"/>
    </row>
    <row r="453" spans="1:4" ht="25.5" x14ac:dyDescent="0.2">
      <c r="A453" s="40">
        <v>5441</v>
      </c>
      <c r="B453" s="44" t="s">
        <v>561</v>
      </c>
      <c r="C453" s="49"/>
      <c r="D453" s="51"/>
    </row>
    <row r="454" spans="1:4" x14ac:dyDescent="0.2">
      <c r="A454" s="42">
        <v>5442</v>
      </c>
      <c r="B454" s="44" t="s">
        <v>562</v>
      </c>
      <c r="C454" s="49"/>
      <c r="D454" s="51"/>
    </row>
    <row r="455" spans="1:4" x14ac:dyDescent="0.2">
      <c r="A455" s="40">
        <v>5449</v>
      </c>
      <c r="B455" s="44" t="s">
        <v>563</v>
      </c>
      <c r="C455" s="49"/>
      <c r="D455" s="51"/>
    </row>
    <row r="456" spans="1:4" x14ac:dyDescent="0.2">
      <c r="A456" s="42">
        <v>5450</v>
      </c>
      <c r="B456" s="44" t="s">
        <v>564</v>
      </c>
      <c r="C456" s="49"/>
      <c r="D456" s="51"/>
    </row>
    <row r="457" spans="1:4" ht="25.5" x14ac:dyDescent="0.2">
      <c r="A457" s="40">
        <v>5461</v>
      </c>
      <c r="B457" s="44" t="s">
        <v>565</v>
      </c>
      <c r="C457" s="49"/>
      <c r="D457" s="51"/>
    </row>
    <row r="458" spans="1:4" ht="25.5" x14ac:dyDescent="0.2">
      <c r="A458" s="42">
        <v>5462</v>
      </c>
      <c r="B458" s="44" t="s">
        <v>566</v>
      </c>
      <c r="C458" s="49"/>
      <c r="D458" s="51"/>
    </row>
    <row r="459" spans="1:4" x14ac:dyDescent="0.2">
      <c r="A459" s="40">
        <v>5469</v>
      </c>
      <c r="B459" s="44" t="s">
        <v>567</v>
      </c>
      <c r="C459" s="49"/>
      <c r="D459" s="51"/>
    </row>
    <row r="460" spans="1:4" x14ac:dyDescent="0.2">
      <c r="A460" s="42">
        <v>5470</v>
      </c>
      <c r="B460" s="44" t="s">
        <v>568</v>
      </c>
      <c r="C460" s="49"/>
      <c r="D460" s="51"/>
    </row>
    <row r="461" spans="1:4" x14ac:dyDescent="0.2">
      <c r="A461" s="42">
        <v>5471</v>
      </c>
      <c r="B461" s="44" t="s">
        <v>569</v>
      </c>
      <c r="C461" s="49"/>
      <c r="D461" s="51"/>
    </row>
    <row r="462" spans="1:4" x14ac:dyDescent="0.2">
      <c r="A462" s="42">
        <v>5480</v>
      </c>
      <c r="B462" s="44" t="s">
        <v>570</v>
      </c>
      <c r="C462" s="49"/>
      <c r="D462" s="51"/>
    </row>
    <row r="463" spans="1:4" ht="25.5" x14ac:dyDescent="0.2">
      <c r="A463" s="42">
        <v>5491</v>
      </c>
      <c r="B463" s="44" t="s">
        <v>571</v>
      </c>
      <c r="C463" s="49"/>
      <c r="D463" s="51"/>
    </row>
    <row r="464" spans="1:4" x14ac:dyDescent="0.2">
      <c r="A464" s="42">
        <v>5499</v>
      </c>
      <c r="B464" s="44" t="s">
        <v>572</v>
      </c>
      <c r="C464" s="49"/>
      <c r="D464" s="51"/>
    </row>
    <row r="465" spans="1:4" x14ac:dyDescent="0.2">
      <c r="A465" s="42">
        <v>5511</v>
      </c>
      <c r="B465" s="44" t="s">
        <v>56</v>
      </c>
      <c r="C465" s="49"/>
      <c r="D465" s="51"/>
    </row>
    <row r="466" spans="1:4" x14ac:dyDescent="0.2">
      <c r="A466" s="42">
        <v>5512</v>
      </c>
      <c r="B466" s="44" t="s">
        <v>150</v>
      </c>
      <c r="C466" s="49"/>
      <c r="D466" s="51"/>
    </row>
    <row r="467" spans="1:4" ht="25.5" x14ac:dyDescent="0.2">
      <c r="A467" s="40">
        <v>5517</v>
      </c>
      <c r="B467" s="44" t="s">
        <v>573</v>
      </c>
      <c r="C467" s="49"/>
      <c r="D467" s="51"/>
    </row>
    <row r="468" spans="1:4" x14ac:dyDescent="0.2">
      <c r="A468" s="42">
        <v>5519</v>
      </c>
      <c r="B468" s="44" t="s">
        <v>151</v>
      </c>
      <c r="C468" s="49"/>
      <c r="D468" s="51"/>
    </row>
    <row r="469" spans="1:4" ht="25.5" x14ac:dyDescent="0.2">
      <c r="A469" s="42">
        <v>5521</v>
      </c>
      <c r="B469" s="44" t="s">
        <v>574</v>
      </c>
      <c r="C469" s="49"/>
      <c r="D469" s="51"/>
    </row>
    <row r="470" spans="1:4" ht="25.5" x14ac:dyDescent="0.2">
      <c r="A470" s="42">
        <v>5522</v>
      </c>
      <c r="B470" s="44" t="s">
        <v>575</v>
      </c>
      <c r="C470" s="49"/>
      <c r="D470" s="51"/>
    </row>
    <row r="471" spans="1:4" ht="25.5" x14ac:dyDescent="0.2">
      <c r="A471" s="40">
        <v>5529</v>
      </c>
      <c r="B471" s="44" t="s">
        <v>576</v>
      </c>
      <c r="C471" s="49"/>
      <c r="D471" s="51"/>
    </row>
    <row r="472" spans="1:4" ht="25.5" x14ac:dyDescent="0.2">
      <c r="A472" s="42">
        <v>5561</v>
      </c>
      <c r="B472" s="44" t="s">
        <v>577</v>
      </c>
      <c r="C472" s="49"/>
      <c r="D472" s="51"/>
    </row>
    <row r="473" spans="1:4" ht="25.5" x14ac:dyDescent="0.2">
      <c r="A473" s="40">
        <v>5562</v>
      </c>
      <c r="B473" s="44" t="s">
        <v>578</v>
      </c>
      <c r="C473" s="49"/>
      <c r="D473" s="51"/>
    </row>
    <row r="474" spans="1:4" ht="25.5" x14ac:dyDescent="0.2">
      <c r="A474" s="42">
        <v>5563</v>
      </c>
      <c r="B474" s="44" t="s">
        <v>579</v>
      </c>
      <c r="C474" s="49"/>
      <c r="D474" s="51"/>
    </row>
    <row r="475" spans="1:4" ht="25.5" x14ac:dyDescent="0.2">
      <c r="A475" s="42">
        <v>5580</v>
      </c>
      <c r="B475" s="44" t="s">
        <v>580</v>
      </c>
      <c r="C475" s="49"/>
      <c r="D475" s="51"/>
    </row>
    <row r="476" spans="1:4" ht="38.25" x14ac:dyDescent="0.2">
      <c r="A476" s="42">
        <v>5591</v>
      </c>
      <c r="B476" s="44" t="s">
        <v>581</v>
      </c>
      <c r="C476" s="49"/>
      <c r="D476" s="51"/>
    </row>
    <row r="477" spans="1:4" ht="25.5" x14ac:dyDescent="0.2">
      <c r="A477" s="42">
        <v>5592</v>
      </c>
      <c r="B477" s="44" t="s">
        <v>549</v>
      </c>
      <c r="C477" s="49"/>
      <c r="D477" s="51"/>
    </row>
    <row r="478" spans="1:4" ht="25.5" x14ac:dyDescent="0.2">
      <c r="A478" s="42">
        <v>5599</v>
      </c>
      <c r="B478" s="44" t="s">
        <v>582</v>
      </c>
      <c r="C478" s="49"/>
      <c r="D478" s="51"/>
    </row>
    <row r="479" spans="1:4" x14ac:dyDescent="0.2">
      <c r="A479" s="42">
        <v>6111</v>
      </c>
      <c r="B479" s="44" t="s">
        <v>583</v>
      </c>
      <c r="C479" s="49"/>
      <c r="D479" s="51"/>
    </row>
    <row r="480" spans="1:4" x14ac:dyDescent="0.2">
      <c r="A480" s="42">
        <v>6112</v>
      </c>
      <c r="B480" s="44" t="s">
        <v>584</v>
      </c>
      <c r="C480" s="49"/>
      <c r="D480" s="51"/>
    </row>
    <row r="481" spans="1:4" x14ac:dyDescent="0.2">
      <c r="A481" s="42">
        <v>6113</v>
      </c>
      <c r="B481" s="44" t="s">
        <v>57</v>
      </c>
      <c r="C481" s="49"/>
      <c r="D481" s="51"/>
    </row>
    <row r="482" spans="1:4" x14ac:dyDescent="0.2">
      <c r="A482" s="40">
        <v>6114</v>
      </c>
      <c r="B482" s="44" t="s">
        <v>585</v>
      </c>
      <c r="C482" s="49"/>
      <c r="D482" s="51"/>
    </row>
    <row r="483" spans="1:4" ht="25.5" x14ac:dyDescent="0.2">
      <c r="A483" s="42">
        <v>6115</v>
      </c>
      <c r="B483" s="44" t="s">
        <v>586</v>
      </c>
      <c r="C483" s="49"/>
      <c r="D483" s="51"/>
    </row>
    <row r="484" spans="1:4" x14ac:dyDescent="0.2">
      <c r="A484" s="40">
        <v>6116</v>
      </c>
      <c r="B484" s="44" t="s">
        <v>587</v>
      </c>
      <c r="C484" s="49"/>
      <c r="D484" s="51"/>
    </row>
    <row r="485" spans="1:4" x14ac:dyDescent="0.2">
      <c r="A485" s="42">
        <v>6117</v>
      </c>
      <c r="B485" s="44" t="s">
        <v>588</v>
      </c>
      <c r="C485" s="49"/>
      <c r="D485" s="51"/>
    </row>
    <row r="486" spans="1:4" x14ac:dyDescent="0.2">
      <c r="A486" s="42">
        <v>6118</v>
      </c>
      <c r="B486" s="44" t="s">
        <v>169</v>
      </c>
      <c r="C486" s="49"/>
      <c r="D486" s="51"/>
    </row>
    <row r="487" spans="1:4" x14ac:dyDescent="0.2">
      <c r="A487" s="42">
        <v>6119</v>
      </c>
      <c r="B487" s="44" t="s">
        <v>589</v>
      </c>
      <c r="C487" s="49"/>
      <c r="D487" s="51"/>
    </row>
    <row r="488" spans="1:4" x14ac:dyDescent="0.2">
      <c r="A488" s="42">
        <v>6120</v>
      </c>
      <c r="B488" s="44" t="s">
        <v>590</v>
      </c>
      <c r="C488" s="49"/>
      <c r="D488" s="51"/>
    </row>
    <row r="489" spans="1:4" x14ac:dyDescent="0.2">
      <c r="A489" s="42">
        <v>6130</v>
      </c>
      <c r="B489" s="44" t="s">
        <v>591</v>
      </c>
      <c r="C489" s="49"/>
      <c r="D489" s="51"/>
    </row>
    <row r="490" spans="1:4" ht="38.25" x14ac:dyDescent="0.2">
      <c r="A490" s="40">
        <v>6141</v>
      </c>
      <c r="B490" s="44" t="s">
        <v>592</v>
      </c>
      <c r="C490" s="49"/>
      <c r="D490" s="51"/>
    </row>
    <row r="491" spans="1:4" x14ac:dyDescent="0.2">
      <c r="A491" s="42">
        <v>6142</v>
      </c>
      <c r="B491" s="44" t="s">
        <v>593</v>
      </c>
      <c r="C491" s="49"/>
      <c r="D491" s="51"/>
    </row>
    <row r="492" spans="1:4" x14ac:dyDescent="0.2">
      <c r="A492" s="40">
        <v>6143</v>
      </c>
      <c r="B492" s="44" t="s">
        <v>594</v>
      </c>
      <c r="C492" s="50"/>
      <c r="D492" s="51"/>
    </row>
    <row r="493" spans="1:4" x14ac:dyDescent="0.2">
      <c r="A493" s="42">
        <v>6145</v>
      </c>
      <c r="B493" s="44" t="s">
        <v>595</v>
      </c>
      <c r="C493" s="49"/>
      <c r="D493" s="51"/>
    </row>
    <row r="494" spans="1:4" x14ac:dyDescent="0.2">
      <c r="A494" s="42">
        <v>6146</v>
      </c>
      <c r="B494" s="44" t="s">
        <v>596</v>
      </c>
      <c r="C494" s="49"/>
      <c r="D494" s="51"/>
    </row>
    <row r="495" spans="1:4" x14ac:dyDescent="0.2">
      <c r="A495" s="42">
        <v>6148</v>
      </c>
      <c r="B495" s="44" t="s">
        <v>597</v>
      </c>
      <c r="C495" s="49"/>
      <c r="D495" s="51"/>
    </row>
    <row r="496" spans="1:4" ht="25.5" x14ac:dyDescent="0.2">
      <c r="A496" s="42">
        <v>6149</v>
      </c>
      <c r="B496" s="44" t="s">
        <v>598</v>
      </c>
      <c r="C496" s="49"/>
      <c r="D496" s="51"/>
    </row>
    <row r="497" spans="1:4" ht="25.5" x14ac:dyDescent="0.2">
      <c r="A497" s="42">
        <v>6151</v>
      </c>
      <c r="B497" s="44" t="s">
        <v>599</v>
      </c>
      <c r="C497" s="49"/>
      <c r="D497" s="51"/>
    </row>
    <row r="498" spans="1:4" x14ac:dyDescent="0.2">
      <c r="A498" s="42">
        <v>6152</v>
      </c>
      <c r="B498" s="44" t="s">
        <v>600</v>
      </c>
      <c r="C498" s="49"/>
      <c r="D498" s="51"/>
    </row>
    <row r="499" spans="1:4" ht="25.5" x14ac:dyDescent="0.2">
      <c r="A499" s="40">
        <v>6153</v>
      </c>
      <c r="B499" s="44" t="s">
        <v>601</v>
      </c>
      <c r="C499" s="49"/>
      <c r="D499" s="51"/>
    </row>
    <row r="500" spans="1:4" ht="25.5" x14ac:dyDescent="0.2">
      <c r="A500" s="42">
        <v>6159</v>
      </c>
      <c r="B500" s="44" t="s">
        <v>602</v>
      </c>
      <c r="C500" s="49"/>
      <c r="D500" s="51"/>
    </row>
    <row r="501" spans="1:4" x14ac:dyDescent="0.2">
      <c r="A501" s="40">
        <v>6171</v>
      </c>
      <c r="B501" s="44" t="s">
        <v>603</v>
      </c>
      <c r="C501" s="49"/>
      <c r="D501" s="51"/>
    </row>
    <row r="502" spans="1:4" x14ac:dyDescent="0.2">
      <c r="A502" s="42">
        <v>6172</v>
      </c>
      <c r="B502" s="44" t="s">
        <v>61</v>
      </c>
      <c r="C502" s="49"/>
      <c r="D502" s="51"/>
    </row>
    <row r="503" spans="1:4" x14ac:dyDescent="0.2">
      <c r="A503" s="40">
        <v>6173</v>
      </c>
      <c r="B503" s="44" t="s">
        <v>604</v>
      </c>
      <c r="C503" s="49"/>
      <c r="D503" s="51"/>
    </row>
    <row r="504" spans="1:4" x14ac:dyDescent="0.2">
      <c r="A504" s="42">
        <v>6174</v>
      </c>
      <c r="B504" s="44" t="s">
        <v>171</v>
      </c>
      <c r="C504" s="49"/>
      <c r="D504" s="51"/>
    </row>
    <row r="505" spans="1:4" x14ac:dyDescent="0.2">
      <c r="A505" s="42">
        <v>6180</v>
      </c>
      <c r="B505" s="44" t="s">
        <v>605</v>
      </c>
      <c r="C505" s="49"/>
      <c r="D505" s="51"/>
    </row>
    <row r="506" spans="1:4" x14ac:dyDescent="0.2">
      <c r="A506" s="42">
        <v>6190</v>
      </c>
      <c r="B506" s="44" t="s">
        <v>606</v>
      </c>
      <c r="C506" s="49"/>
      <c r="D506" s="51"/>
    </row>
    <row r="507" spans="1:4" x14ac:dyDescent="0.2">
      <c r="A507" s="42">
        <v>6211</v>
      </c>
      <c r="B507" s="44" t="s">
        <v>607</v>
      </c>
      <c r="C507" s="49"/>
      <c r="D507" s="51"/>
    </row>
    <row r="508" spans="1:4" x14ac:dyDescent="0.2">
      <c r="A508" s="42">
        <v>6219</v>
      </c>
      <c r="B508" s="44" t="s">
        <v>608</v>
      </c>
      <c r="C508" s="49"/>
      <c r="D508" s="51"/>
    </row>
    <row r="509" spans="1:4" x14ac:dyDescent="0.2">
      <c r="A509" s="42">
        <v>6221</v>
      </c>
      <c r="B509" s="44" t="s">
        <v>609</v>
      </c>
      <c r="C509" s="49"/>
      <c r="D509" s="51"/>
    </row>
    <row r="510" spans="1:4" x14ac:dyDescent="0.2">
      <c r="A510" s="42">
        <v>6222</v>
      </c>
      <c r="B510" s="44" t="s">
        <v>610</v>
      </c>
      <c r="C510" s="49"/>
      <c r="D510" s="51"/>
    </row>
    <row r="511" spans="1:4" x14ac:dyDescent="0.2">
      <c r="A511" s="42">
        <v>6223</v>
      </c>
      <c r="B511" s="44" t="s">
        <v>172</v>
      </c>
      <c r="C511" s="49"/>
      <c r="D511" s="51"/>
    </row>
    <row r="512" spans="1:4" ht="25.5" x14ac:dyDescent="0.2">
      <c r="A512" s="42">
        <v>6224</v>
      </c>
      <c r="B512" s="44" t="s">
        <v>611</v>
      </c>
      <c r="C512" s="49"/>
      <c r="D512" s="51"/>
    </row>
    <row r="513" spans="1:4" x14ac:dyDescent="0.2">
      <c r="A513" s="40">
        <v>6229</v>
      </c>
      <c r="B513" s="44" t="s">
        <v>612</v>
      </c>
      <c r="C513" s="49"/>
      <c r="D513" s="51"/>
    </row>
    <row r="514" spans="1:4" x14ac:dyDescent="0.2">
      <c r="A514" s="42">
        <v>6310</v>
      </c>
      <c r="B514" s="44" t="s">
        <v>63</v>
      </c>
      <c r="C514" s="49"/>
      <c r="D514" s="51"/>
    </row>
    <row r="515" spans="1:4" x14ac:dyDescent="0.2">
      <c r="A515" s="42">
        <v>6320</v>
      </c>
      <c r="B515" s="44" t="s">
        <v>65</v>
      </c>
      <c r="C515" s="49"/>
      <c r="D515" s="51"/>
    </row>
    <row r="516" spans="1:4" ht="25.5" x14ac:dyDescent="0.2">
      <c r="A516" s="42">
        <v>6330</v>
      </c>
      <c r="B516" s="44" t="s">
        <v>613</v>
      </c>
      <c r="C516" s="50"/>
      <c r="D516" s="51"/>
    </row>
    <row r="517" spans="1:4" x14ac:dyDescent="0.2">
      <c r="A517" s="42">
        <v>6391</v>
      </c>
      <c r="B517" s="44" t="s">
        <v>614</v>
      </c>
      <c r="C517" s="49"/>
      <c r="D517" s="51"/>
    </row>
    <row r="518" spans="1:4" x14ac:dyDescent="0.2">
      <c r="A518" s="42">
        <v>6399</v>
      </c>
      <c r="B518" s="44" t="s">
        <v>173</v>
      </c>
      <c r="C518" s="49"/>
      <c r="D518" s="51"/>
    </row>
    <row r="519" spans="1:4" ht="25.5" x14ac:dyDescent="0.2">
      <c r="A519" s="40">
        <v>6401</v>
      </c>
      <c r="B519" s="44" t="s">
        <v>615</v>
      </c>
      <c r="C519" s="49"/>
      <c r="D519" s="51"/>
    </row>
    <row r="520" spans="1:4" x14ac:dyDescent="0.2">
      <c r="A520" s="42">
        <v>6402</v>
      </c>
      <c r="B520" s="44" t="s">
        <v>66</v>
      </c>
      <c r="C520" s="49"/>
      <c r="D520" s="51"/>
    </row>
    <row r="521" spans="1:4" x14ac:dyDescent="0.2">
      <c r="A521" s="42">
        <v>6409</v>
      </c>
      <c r="B521" s="44" t="s">
        <v>616</v>
      </c>
      <c r="C521" s="49"/>
      <c r="D521" s="51"/>
    </row>
    <row r="524" spans="1:4" x14ac:dyDescent="0.2">
      <c r="A524" s="54" t="s">
        <v>617</v>
      </c>
      <c r="B524" s="48"/>
      <c r="C524" s="48"/>
      <c r="D524" s="48"/>
    </row>
    <row r="525" spans="1:4" x14ac:dyDescent="0.2">
      <c r="A525" s="58"/>
      <c r="B525" s="58" t="s">
        <v>618</v>
      </c>
      <c r="C525" s="62"/>
      <c r="D525" s="47"/>
    </row>
    <row r="526" spans="1:4" x14ac:dyDescent="0.2">
      <c r="A526" s="52"/>
      <c r="B526" s="52" t="s">
        <v>619</v>
      </c>
      <c r="C526" s="52"/>
      <c r="D526" s="4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7"/>
  <sheetViews>
    <sheetView topLeftCell="A508" workbookViewId="0">
      <selection activeCell="E512" sqref="E512"/>
    </sheetView>
  </sheetViews>
  <sheetFormatPr defaultRowHeight="12.75" x14ac:dyDescent="0.2"/>
  <cols>
    <col min="2" max="2" width="66.140625" customWidth="1"/>
  </cols>
  <sheetData>
    <row r="1" spans="1:4" ht="76.5" x14ac:dyDescent="0.2">
      <c r="A1" s="69" t="s">
        <v>620</v>
      </c>
      <c r="B1" s="78" t="s">
        <v>621</v>
      </c>
      <c r="C1" s="79" t="s">
        <v>196</v>
      </c>
      <c r="D1" s="80" t="s">
        <v>622</v>
      </c>
    </row>
    <row r="2" spans="1:4" x14ac:dyDescent="0.2">
      <c r="A2" s="100">
        <v>1111</v>
      </c>
      <c r="B2" s="101" t="s">
        <v>623</v>
      </c>
      <c r="C2" s="72"/>
      <c r="D2" s="81"/>
    </row>
    <row r="3" spans="1:4" x14ac:dyDescent="0.2">
      <c r="A3" s="100">
        <v>1112</v>
      </c>
      <c r="B3" s="101" t="s">
        <v>624</v>
      </c>
      <c r="C3" s="72"/>
      <c r="D3" s="81"/>
    </row>
    <row r="4" spans="1:4" x14ac:dyDescent="0.2">
      <c r="A4" s="100">
        <v>1113</v>
      </c>
      <c r="B4" s="101" t="s">
        <v>625</v>
      </c>
      <c r="C4" s="72"/>
      <c r="D4" s="81"/>
    </row>
    <row r="5" spans="1:4" x14ac:dyDescent="0.2">
      <c r="A5" s="70">
        <v>1119</v>
      </c>
      <c r="B5" s="71" t="s">
        <v>626</v>
      </c>
      <c r="C5" s="72"/>
      <c r="D5" s="81"/>
    </row>
    <row r="6" spans="1:4" x14ac:dyDescent="0.2">
      <c r="A6" s="70">
        <v>1121</v>
      </c>
      <c r="B6" s="71" t="s">
        <v>11</v>
      </c>
      <c r="C6" s="72"/>
      <c r="D6" s="81"/>
    </row>
    <row r="7" spans="1:4" x14ac:dyDescent="0.2">
      <c r="A7" s="70">
        <v>1122</v>
      </c>
      <c r="B7" s="71" t="s">
        <v>627</v>
      </c>
      <c r="C7" s="72"/>
      <c r="D7" s="81"/>
    </row>
    <row r="8" spans="1:4" x14ac:dyDescent="0.2">
      <c r="A8" s="70">
        <v>1123</v>
      </c>
      <c r="B8" s="71" t="s">
        <v>12</v>
      </c>
      <c r="C8" s="72"/>
      <c r="D8" s="81"/>
    </row>
    <row r="9" spans="1:4" x14ac:dyDescent="0.2">
      <c r="A9" s="70">
        <v>1129</v>
      </c>
      <c r="B9" s="71" t="s">
        <v>628</v>
      </c>
      <c r="C9" s="72"/>
      <c r="D9" s="81"/>
    </row>
    <row r="10" spans="1:4" x14ac:dyDescent="0.2">
      <c r="A10" s="70">
        <v>1211</v>
      </c>
      <c r="B10" s="71" t="s">
        <v>13</v>
      </c>
      <c r="C10" s="72"/>
      <c r="D10" s="81"/>
    </row>
    <row r="11" spans="1:4" x14ac:dyDescent="0.2">
      <c r="A11" s="70">
        <v>1219</v>
      </c>
      <c r="B11" s="71" t="s">
        <v>629</v>
      </c>
      <c r="C11" s="72"/>
      <c r="D11" s="81"/>
    </row>
    <row r="12" spans="1:4" x14ac:dyDescent="0.2">
      <c r="A12" s="70">
        <v>1221</v>
      </c>
      <c r="B12" s="71" t="s">
        <v>630</v>
      </c>
      <c r="C12" s="72"/>
      <c r="D12" s="81"/>
    </row>
    <row r="13" spans="1:4" x14ac:dyDescent="0.2">
      <c r="A13" s="70">
        <v>1222</v>
      </c>
      <c r="B13" s="71" t="s">
        <v>631</v>
      </c>
      <c r="C13" s="72"/>
      <c r="D13" s="81"/>
    </row>
    <row r="14" spans="1:4" x14ac:dyDescent="0.2">
      <c r="A14" s="70">
        <v>1223</v>
      </c>
      <c r="B14" s="71" t="s">
        <v>632</v>
      </c>
      <c r="C14" s="72"/>
      <c r="D14" s="81"/>
    </row>
    <row r="15" spans="1:4" x14ac:dyDescent="0.2">
      <c r="A15" s="70">
        <v>1224</v>
      </c>
      <c r="B15" s="71" t="s">
        <v>633</v>
      </c>
      <c r="C15" s="72"/>
      <c r="D15" s="81"/>
    </row>
    <row r="16" spans="1:4" x14ac:dyDescent="0.2">
      <c r="A16" s="70">
        <v>1225</v>
      </c>
      <c r="B16" s="71" t="s">
        <v>634</v>
      </c>
      <c r="C16" s="72"/>
      <c r="D16" s="81"/>
    </row>
    <row r="17" spans="1:4" x14ac:dyDescent="0.2">
      <c r="A17" s="70">
        <v>1226</v>
      </c>
      <c r="B17" s="71" t="s">
        <v>635</v>
      </c>
      <c r="C17" s="72"/>
      <c r="D17" s="81"/>
    </row>
    <row r="18" spans="1:4" x14ac:dyDescent="0.2">
      <c r="A18" s="70">
        <v>1227</v>
      </c>
      <c r="B18" s="71" t="s">
        <v>636</v>
      </c>
      <c r="C18" s="72"/>
      <c r="D18" s="81"/>
    </row>
    <row r="19" spans="1:4" x14ac:dyDescent="0.2">
      <c r="A19" s="70">
        <v>1228</v>
      </c>
      <c r="B19" s="71" t="s">
        <v>637</v>
      </c>
      <c r="C19" s="72"/>
      <c r="D19" s="81"/>
    </row>
    <row r="20" spans="1:4" x14ac:dyDescent="0.2">
      <c r="A20" s="70">
        <v>1231</v>
      </c>
      <c r="B20" s="71" t="s">
        <v>638</v>
      </c>
      <c r="C20" s="72"/>
      <c r="D20" s="81"/>
    </row>
    <row r="21" spans="1:4" x14ac:dyDescent="0.2">
      <c r="A21" s="70">
        <v>1232</v>
      </c>
      <c r="B21" s="71" t="s">
        <v>639</v>
      </c>
      <c r="C21" s="72"/>
      <c r="D21" s="81"/>
    </row>
    <row r="22" spans="1:4" x14ac:dyDescent="0.2">
      <c r="A22" s="70">
        <v>1233</v>
      </c>
      <c r="B22" s="71" t="s">
        <v>640</v>
      </c>
      <c r="C22" s="72"/>
      <c r="D22" s="81"/>
    </row>
    <row r="23" spans="1:4" x14ac:dyDescent="0.2">
      <c r="A23" s="70">
        <v>1234</v>
      </c>
      <c r="B23" s="71" t="s">
        <v>641</v>
      </c>
      <c r="C23" s="72"/>
      <c r="D23" s="81"/>
    </row>
    <row r="24" spans="1:4" x14ac:dyDescent="0.2">
      <c r="A24" s="70">
        <v>1321</v>
      </c>
      <c r="B24" s="71" t="s">
        <v>642</v>
      </c>
      <c r="C24" s="72"/>
      <c r="D24" s="81"/>
    </row>
    <row r="25" spans="1:4" x14ac:dyDescent="0.2">
      <c r="A25" s="70">
        <v>1322</v>
      </c>
      <c r="B25" s="71" t="s">
        <v>643</v>
      </c>
      <c r="C25" s="72"/>
      <c r="D25" s="81"/>
    </row>
    <row r="26" spans="1:4" x14ac:dyDescent="0.2">
      <c r="A26" s="70">
        <v>1331</v>
      </c>
      <c r="B26" s="71" t="s">
        <v>644</v>
      </c>
      <c r="C26" s="72"/>
      <c r="D26" s="81"/>
    </row>
    <row r="27" spans="1:4" x14ac:dyDescent="0.2">
      <c r="A27" s="70">
        <v>1332</v>
      </c>
      <c r="B27" s="71" t="s">
        <v>14</v>
      </c>
      <c r="C27" s="72"/>
      <c r="D27" s="81"/>
    </row>
    <row r="28" spans="1:4" x14ac:dyDescent="0.2">
      <c r="A28" s="70">
        <v>1333</v>
      </c>
      <c r="B28" s="71" t="s">
        <v>645</v>
      </c>
      <c r="C28" s="72"/>
      <c r="D28" s="81"/>
    </row>
    <row r="29" spans="1:4" x14ac:dyDescent="0.2">
      <c r="A29" s="70">
        <v>1334</v>
      </c>
      <c r="B29" s="71" t="s">
        <v>646</v>
      </c>
      <c r="C29" s="72"/>
      <c r="D29" s="81"/>
    </row>
    <row r="30" spans="1:4" x14ac:dyDescent="0.2">
      <c r="A30" s="70">
        <v>1335</v>
      </c>
      <c r="B30" s="71" t="s">
        <v>647</v>
      </c>
      <c r="C30" s="72"/>
      <c r="D30" s="81"/>
    </row>
    <row r="31" spans="1:4" x14ac:dyDescent="0.2">
      <c r="A31" s="70">
        <v>1336</v>
      </c>
      <c r="B31" s="71" t="s">
        <v>648</v>
      </c>
      <c r="C31" s="72"/>
      <c r="D31" s="81"/>
    </row>
    <row r="32" spans="1:4" x14ac:dyDescent="0.2">
      <c r="A32" s="70">
        <v>1337</v>
      </c>
      <c r="B32" s="71" t="s">
        <v>649</v>
      </c>
      <c r="C32" s="72"/>
      <c r="D32" s="81"/>
    </row>
    <row r="33" spans="1:4" x14ac:dyDescent="0.2">
      <c r="A33" s="70">
        <v>1338</v>
      </c>
      <c r="B33" s="71" t="s">
        <v>650</v>
      </c>
      <c r="C33" s="72"/>
      <c r="D33" s="81"/>
    </row>
    <row r="34" spans="1:4" x14ac:dyDescent="0.2">
      <c r="A34" s="70">
        <v>1339</v>
      </c>
      <c r="B34" s="73" t="s">
        <v>651</v>
      </c>
      <c r="C34" s="72"/>
      <c r="D34" s="81"/>
    </row>
    <row r="35" spans="1:4" ht="25.5" x14ac:dyDescent="0.2">
      <c r="A35" s="70">
        <v>1340</v>
      </c>
      <c r="B35" s="71" t="s">
        <v>652</v>
      </c>
      <c r="C35" s="72"/>
      <c r="D35" s="81"/>
    </row>
    <row r="36" spans="1:4" x14ac:dyDescent="0.2">
      <c r="A36" s="70">
        <v>1341</v>
      </c>
      <c r="B36" s="71" t="s">
        <v>653</v>
      </c>
      <c r="C36" s="72"/>
      <c r="D36" s="81"/>
    </row>
    <row r="37" spans="1:4" x14ac:dyDescent="0.2">
      <c r="A37" s="70">
        <v>1342</v>
      </c>
      <c r="B37" s="73" t="s">
        <v>654</v>
      </c>
      <c r="C37" s="72"/>
      <c r="D37" s="81"/>
    </row>
    <row r="38" spans="1:4" x14ac:dyDescent="0.2">
      <c r="A38" s="70">
        <v>1343</v>
      </c>
      <c r="B38" s="71" t="s">
        <v>655</v>
      </c>
      <c r="C38" s="72"/>
      <c r="D38" s="81"/>
    </row>
    <row r="39" spans="1:4" x14ac:dyDescent="0.2">
      <c r="A39" s="70">
        <v>1344</v>
      </c>
      <c r="B39" s="73" t="s">
        <v>656</v>
      </c>
      <c r="C39" s="72"/>
      <c r="D39" s="81"/>
    </row>
    <row r="40" spans="1:4" x14ac:dyDescent="0.2">
      <c r="A40" s="70">
        <v>1345</v>
      </c>
      <c r="B40" s="71" t="s">
        <v>657</v>
      </c>
      <c r="C40" s="72"/>
      <c r="D40" s="81"/>
    </row>
    <row r="41" spans="1:4" x14ac:dyDescent="0.2">
      <c r="A41" s="70">
        <v>1346</v>
      </c>
      <c r="B41" s="73" t="s">
        <v>658</v>
      </c>
      <c r="C41" s="72"/>
      <c r="D41" s="81"/>
    </row>
    <row r="42" spans="1:4" x14ac:dyDescent="0.2">
      <c r="A42" s="70">
        <v>1348</v>
      </c>
      <c r="B42" s="73" t="s">
        <v>659</v>
      </c>
      <c r="C42" s="72"/>
      <c r="D42" s="81"/>
    </row>
    <row r="43" spans="1:4" x14ac:dyDescent="0.2">
      <c r="A43" s="70">
        <v>1349</v>
      </c>
      <c r="B43" s="71" t="s">
        <v>660</v>
      </c>
      <c r="C43" s="72"/>
      <c r="D43" s="81"/>
    </row>
    <row r="44" spans="1:4" x14ac:dyDescent="0.2">
      <c r="A44" s="70">
        <v>1353</v>
      </c>
      <c r="B44" s="73" t="s">
        <v>661</v>
      </c>
      <c r="C44" s="72"/>
      <c r="D44" s="81"/>
    </row>
    <row r="45" spans="1:4" x14ac:dyDescent="0.2">
      <c r="A45" s="70">
        <v>1354</v>
      </c>
      <c r="B45" s="73" t="s">
        <v>662</v>
      </c>
      <c r="C45" s="72"/>
      <c r="D45" s="81"/>
    </row>
    <row r="46" spans="1:4" x14ac:dyDescent="0.2">
      <c r="A46" s="74">
        <v>1356</v>
      </c>
      <c r="B46" s="118" t="s">
        <v>663</v>
      </c>
      <c r="C46" s="72"/>
      <c r="D46" s="81"/>
    </row>
    <row r="47" spans="1:4" x14ac:dyDescent="0.2">
      <c r="A47" s="70">
        <v>1359</v>
      </c>
      <c r="B47" s="73" t="s">
        <v>664</v>
      </c>
      <c r="C47" s="72"/>
      <c r="D47" s="81"/>
    </row>
    <row r="48" spans="1:4" x14ac:dyDescent="0.2">
      <c r="A48" s="70">
        <v>1361</v>
      </c>
      <c r="B48" s="71" t="s">
        <v>15</v>
      </c>
      <c r="C48" s="72"/>
      <c r="D48" s="81"/>
    </row>
    <row r="49" spans="1:4" x14ac:dyDescent="0.2">
      <c r="A49" s="70">
        <v>1371</v>
      </c>
      <c r="B49" s="71" t="s">
        <v>665</v>
      </c>
      <c r="C49" s="72"/>
      <c r="D49" s="81"/>
    </row>
    <row r="50" spans="1:4" ht="25.5" x14ac:dyDescent="0.2">
      <c r="A50" s="70">
        <v>1372</v>
      </c>
      <c r="B50" s="71" t="s">
        <v>666</v>
      </c>
      <c r="C50" s="72"/>
      <c r="D50" s="81"/>
    </row>
    <row r="51" spans="1:4" x14ac:dyDescent="0.2">
      <c r="A51" s="70">
        <v>1373</v>
      </c>
      <c r="B51" s="71" t="s">
        <v>667</v>
      </c>
      <c r="C51" s="72"/>
      <c r="D51" s="81"/>
    </row>
    <row r="52" spans="1:4" x14ac:dyDescent="0.2">
      <c r="A52" s="74">
        <v>1381</v>
      </c>
      <c r="B52" s="119" t="s">
        <v>668</v>
      </c>
      <c r="C52" s="72"/>
      <c r="D52" s="81"/>
    </row>
    <row r="53" spans="1:4" x14ac:dyDescent="0.2">
      <c r="A53" s="74">
        <v>1382</v>
      </c>
      <c r="B53" s="119" t="s">
        <v>669</v>
      </c>
      <c r="C53" s="72"/>
      <c r="D53" s="81"/>
    </row>
    <row r="54" spans="1:4" x14ac:dyDescent="0.2">
      <c r="A54" s="74">
        <v>1383</v>
      </c>
      <c r="B54" s="119" t="s">
        <v>670</v>
      </c>
      <c r="C54" s="72"/>
      <c r="D54" s="81"/>
    </row>
    <row r="55" spans="1:4" x14ac:dyDescent="0.2">
      <c r="A55" s="74">
        <v>1384</v>
      </c>
      <c r="B55" s="119" t="s">
        <v>671</v>
      </c>
      <c r="C55" s="72"/>
      <c r="D55" s="81"/>
    </row>
    <row r="56" spans="1:4" x14ac:dyDescent="0.2">
      <c r="A56" s="70">
        <v>1401</v>
      </c>
      <c r="B56" s="73" t="s">
        <v>672</v>
      </c>
      <c r="C56" s="72"/>
      <c r="D56" s="81"/>
    </row>
    <row r="57" spans="1:4" x14ac:dyDescent="0.2">
      <c r="A57" s="70">
        <v>1409</v>
      </c>
      <c r="B57" s="73" t="s">
        <v>673</v>
      </c>
      <c r="C57" s="72"/>
      <c r="D57" s="81"/>
    </row>
    <row r="58" spans="1:4" x14ac:dyDescent="0.2">
      <c r="A58" s="70">
        <v>1511</v>
      </c>
      <c r="B58" s="88" t="s">
        <v>674</v>
      </c>
      <c r="C58" s="72"/>
      <c r="D58" s="81"/>
    </row>
    <row r="59" spans="1:4" x14ac:dyDescent="0.2">
      <c r="A59" s="70">
        <v>1521</v>
      </c>
      <c r="B59" s="73" t="s">
        <v>675</v>
      </c>
      <c r="C59" s="72"/>
      <c r="D59" s="81"/>
    </row>
    <row r="60" spans="1:4" x14ac:dyDescent="0.2">
      <c r="A60" s="70">
        <v>1522</v>
      </c>
      <c r="B60" s="73" t="s">
        <v>676</v>
      </c>
      <c r="C60" s="72"/>
      <c r="D60" s="81"/>
    </row>
    <row r="61" spans="1:4" x14ac:dyDescent="0.2">
      <c r="A61" s="70">
        <v>1523</v>
      </c>
      <c r="B61" s="88" t="s">
        <v>677</v>
      </c>
      <c r="C61" s="72"/>
      <c r="D61" s="81"/>
    </row>
    <row r="62" spans="1:4" x14ac:dyDescent="0.2">
      <c r="A62" s="70">
        <v>1529</v>
      </c>
      <c r="B62" s="73" t="s">
        <v>678</v>
      </c>
      <c r="C62" s="72"/>
      <c r="D62" s="81"/>
    </row>
    <row r="63" spans="1:4" x14ac:dyDescent="0.2">
      <c r="A63" s="70">
        <v>1611</v>
      </c>
      <c r="B63" s="73" t="s">
        <v>679</v>
      </c>
      <c r="C63" s="72"/>
      <c r="D63" s="83"/>
    </row>
    <row r="64" spans="1:4" x14ac:dyDescent="0.2">
      <c r="A64" s="70">
        <v>1612</v>
      </c>
      <c r="B64" s="73" t="s">
        <v>680</v>
      </c>
      <c r="C64" s="72"/>
      <c r="D64" s="83"/>
    </row>
    <row r="65" spans="1:4" ht="25.5" x14ac:dyDescent="0.2">
      <c r="A65" s="70">
        <v>1613</v>
      </c>
      <c r="B65" s="73" t="s">
        <v>681</v>
      </c>
      <c r="C65" s="72"/>
      <c r="D65" s="83"/>
    </row>
    <row r="66" spans="1:4" x14ac:dyDescent="0.2">
      <c r="A66" s="70">
        <v>1614</v>
      </c>
      <c r="B66" s="73" t="s">
        <v>682</v>
      </c>
      <c r="C66" s="72"/>
      <c r="D66" s="83"/>
    </row>
    <row r="67" spans="1:4" x14ac:dyDescent="0.2">
      <c r="A67" s="70">
        <v>1615</v>
      </c>
      <c r="B67" s="73" t="s">
        <v>683</v>
      </c>
      <c r="C67" s="72"/>
      <c r="D67" s="83"/>
    </row>
    <row r="68" spans="1:4" x14ac:dyDescent="0.2">
      <c r="A68" s="70">
        <v>1617</v>
      </c>
      <c r="B68" s="73" t="s">
        <v>684</v>
      </c>
      <c r="C68" s="72"/>
      <c r="D68" s="83"/>
    </row>
    <row r="69" spans="1:4" x14ac:dyDescent="0.2">
      <c r="A69" s="70">
        <v>1618</v>
      </c>
      <c r="B69" s="73" t="s">
        <v>685</v>
      </c>
      <c r="C69" s="72"/>
      <c r="D69" s="83"/>
    </row>
    <row r="70" spans="1:4" x14ac:dyDescent="0.2">
      <c r="A70" s="70">
        <v>1621</v>
      </c>
      <c r="B70" s="73" t="s">
        <v>686</v>
      </c>
      <c r="C70" s="72"/>
      <c r="D70" s="83"/>
    </row>
    <row r="71" spans="1:4" x14ac:dyDescent="0.2">
      <c r="A71" s="70">
        <v>1627</v>
      </c>
      <c r="B71" s="73" t="s">
        <v>687</v>
      </c>
      <c r="C71" s="72"/>
      <c r="D71" s="83"/>
    </row>
    <row r="72" spans="1:4" x14ac:dyDescent="0.2">
      <c r="A72" s="70">
        <v>1628</v>
      </c>
      <c r="B72" s="73" t="s">
        <v>688</v>
      </c>
      <c r="C72" s="72"/>
      <c r="D72" s="83"/>
    </row>
    <row r="73" spans="1:4" ht="25.5" x14ac:dyDescent="0.2">
      <c r="A73" s="70">
        <v>1629</v>
      </c>
      <c r="B73" s="73" t="s">
        <v>689</v>
      </c>
      <c r="C73" s="72"/>
      <c r="D73" s="83"/>
    </row>
    <row r="74" spans="1:4" x14ac:dyDescent="0.2">
      <c r="A74" s="70">
        <v>1631</v>
      </c>
      <c r="B74" s="73" t="s">
        <v>690</v>
      </c>
      <c r="C74" s="72"/>
      <c r="D74" s="83"/>
    </row>
    <row r="75" spans="1:4" x14ac:dyDescent="0.2">
      <c r="A75" s="70">
        <v>1632</v>
      </c>
      <c r="B75" s="73" t="s">
        <v>691</v>
      </c>
      <c r="C75" s="72"/>
      <c r="D75" s="83"/>
    </row>
    <row r="76" spans="1:4" x14ac:dyDescent="0.2">
      <c r="A76" s="70">
        <v>1633</v>
      </c>
      <c r="B76" s="73" t="s">
        <v>692</v>
      </c>
      <c r="C76" s="72"/>
      <c r="D76" s="83"/>
    </row>
    <row r="77" spans="1:4" x14ac:dyDescent="0.2">
      <c r="A77" s="70">
        <v>1638</v>
      </c>
      <c r="B77" s="73" t="s">
        <v>693</v>
      </c>
      <c r="C77" s="72"/>
      <c r="D77" s="83"/>
    </row>
    <row r="78" spans="1:4" x14ac:dyDescent="0.2">
      <c r="A78" s="70">
        <v>1691</v>
      </c>
      <c r="B78" s="73" t="s">
        <v>694</v>
      </c>
      <c r="C78" s="72"/>
      <c r="D78" s="83"/>
    </row>
    <row r="79" spans="1:4" x14ac:dyDescent="0.2">
      <c r="A79" s="70">
        <v>1701</v>
      </c>
      <c r="B79" s="73" t="s">
        <v>695</v>
      </c>
      <c r="C79" s="72"/>
      <c r="D79" s="83"/>
    </row>
    <row r="80" spans="1:4" x14ac:dyDescent="0.2">
      <c r="A80" s="70">
        <v>1702</v>
      </c>
      <c r="B80" s="73" t="s">
        <v>696</v>
      </c>
      <c r="C80" s="72"/>
      <c r="D80" s="81"/>
    </row>
    <row r="81" spans="1:4" x14ac:dyDescent="0.2">
      <c r="A81" s="70">
        <v>1703</v>
      </c>
      <c r="B81" s="73" t="s">
        <v>697</v>
      </c>
      <c r="C81" s="72"/>
      <c r="D81" s="83"/>
    </row>
    <row r="82" spans="1:4" x14ac:dyDescent="0.2">
      <c r="A82" s="70">
        <v>1704</v>
      </c>
      <c r="B82" s="73" t="s">
        <v>698</v>
      </c>
      <c r="C82" s="72"/>
      <c r="D82" s="81"/>
    </row>
    <row r="83" spans="1:4" x14ac:dyDescent="0.2">
      <c r="A83" s="70">
        <v>1706</v>
      </c>
      <c r="B83" s="71" t="s">
        <v>699</v>
      </c>
      <c r="C83" s="72"/>
      <c r="D83" s="83"/>
    </row>
    <row r="84" spans="1:4" x14ac:dyDescent="0.2">
      <c r="A84" s="70">
        <v>2111</v>
      </c>
      <c r="B84" s="71" t="s">
        <v>21</v>
      </c>
      <c r="C84" s="72"/>
      <c r="D84" s="83"/>
    </row>
    <row r="85" spans="1:4" x14ac:dyDescent="0.2">
      <c r="A85" s="70">
        <v>2112</v>
      </c>
      <c r="B85" s="73" t="s">
        <v>700</v>
      </c>
      <c r="C85" s="72"/>
      <c r="D85" s="83"/>
    </row>
    <row r="86" spans="1:4" x14ac:dyDescent="0.2">
      <c r="A86" s="70">
        <v>2113</v>
      </c>
      <c r="B86" s="71" t="s">
        <v>701</v>
      </c>
      <c r="C86" s="72"/>
      <c r="D86" s="83"/>
    </row>
    <row r="87" spans="1:4" x14ac:dyDescent="0.2">
      <c r="A87" s="70">
        <v>2114</v>
      </c>
      <c r="B87" s="73" t="s">
        <v>702</v>
      </c>
      <c r="C87" s="72"/>
      <c r="D87" s="83"/>
    </row>
    <row r="88" spans="1:4" x14ac:dyDescent="0.2">
      <c r="A88" s="70">
        <v>2119</v>
      </c>
      <c r="B88" s="71" t="s">
        <v>40</v>
      </c>
      <c r="C88" s="72"/>
      <c r="D88" s="83"/>
    </row>
    <row r="89" spans="1:4" x14ac:dyDescent="0.2">
      <c r="A89" s="70">
        <v>2121</v>
      </c>
      <c r="B89" s="73" t="s">
        <v>703</v>
      </c>
      <c r="C89" s="72"/>
      <c r="D89" s="83"/>
    </row>
    <row r="90" spans="1:4" x14ac:dyDescent="0.2">
      <c r="A90" s="70">
        <v>2122</v>
      </c>
      <c r="B90" s="71" t="s">
        <v>30</v>
      </c>
      <c r="C90" s="72"/>
      <c r="D90" s="83"/>
    </row>
    <row r="91" spans="1:4" x14ac:dyDescent="0.2">
      <c r="A91" s="70">
        <v>2123</v>
      </c>
      <c r="B91" s="73" t="s">
        <v>33</v>
      </c>
      <c r="C91" s="72"/>
      <c r="D91" s="83"/>
    </row>
    <row r="92" spans="1:4" x14ac:dyDescent="0.2">
      <c r="A92" s="70">
        <v>2124</v>
      </c>
      <c r="B92" s="71" t="s">
        <v>704</v>
      </c>
      <c r="C92" s="72"/>
      <c r="D92" s="83"/>
    </row>
    <row r="93" spans="1:4" x14ac:dyDescent="0.2">
      <c r="A93" s="70">
        <v>2125</v>
      </c>
      <c r="B93" s="71" t="s">
        <v>705</v>
      </c>
      <c r="C93" s="72"/>
      <c r="D93" s="83"/>
    </row>
    <row r="94" spans="1:4" x14ac:dyDescent="0.2">
      <c r="A94" s="70">
        <v>2129</v>
      </c>
      <c r="B94" s="73" t="s">
        <v>706</v>
      </c>
      <c r="C94" s="72"/>
      <c r="D94" s="83"/>
    </row>
    <row r="95" spans="1:4" x14ac:dyDescent="0.2">
      <c r="A95" s="70">
        <v>2131</v>
      </c>
      <c r="B95" s="71" t="s">
        <v>41</v>
      </c>
      <c r="C95" s="72"/>
      <c r="D95" s="83"/>
    </row>
    <row r="96" spans="1:4" x14ac:dyDescent="0.2">
      <c r="A96" s="70">
        <v>2132</v>
      </c>
      <c r="B96" s="71" t="s">
        <v>707</v>
      </c>
      <c r="C96" s="72"/>
      <c r="D96" s="83"/>
    </row>
    <row r="97" spans="1:4" x14ac:dyDescent="0.2">
      <c r="A97" s="70">
        <v>2133</v>
      </c>
      <c r="B97" s="73" t="s">
        <v>708</v>
      </c>
      <c r="C97" s="72"/>
      <c r="D97" s="83"/>
    </row>
    <row r="98" spans="1:4" x14ac:dyDescent="0.2">
      <c r="A98" s="70">
        <v>2139</v>
      </c>
      <c r="B98" s="71" t="s">
        <v>58</v>
      </c>
      <c r="C98" s="72"/>
      <c r="D98" s="83"/>
    </row>
    <row r="99" spans="1:4" x14ac:dyDescent="0.2">
      <c r="A99" s="70">
        <v>2140</v>
      </c>
      <c r="B99" s="73" t="s">
        <v>709</v>
      </c>
      <c r="C99" s="72"/>
      <c r="D99" s="83"/>
    </row>
    <row r="100" spans="1:4" x14ac:dyDescent="0.2">
      <c r="A100" s="93">
        <v>2141</v>
      </c>
      <c r="B100" s="96" t="s">
        <v>62</v>
      </c>
      <c r="C100" s="95"/>
      <c r="D100" s="97"/>
    </row>
    <row r="101" spans="1:4" x14ac:dyDescent="0.2">
      <c r="A101" s="70">
        <v>2142</v>
      </c>
      <c r="B101" s="71" t="s">
        <v>710</v>
      </c>
      <c r="C101" s="72"/>
      <c r="D101" s="83"/>
    </row>
    <row r="102" spans="1:4" x14ac:dyDescent="0.2">
      <c r="A102" s="70">
        <v>2143</v>
      </c>
      <c r="B102" s="73" t="s">
        <v>59</v>
      </c>
      <c r="C102" s="72"/>
      <c r="D102" s="81"/>
    </row>
    <row r="103" spans="1:4" x14ac:dyDescent="0.2">
      <c r="A103" s="70">
        <v>2144</v>
      </c>
      <c r="B103" s="71" t="s">
        <v>711</v>
      </c>
      <c r="C103" s="72"/>
      <c r="D103" s="81"/>
    </row>
    <row r="104" spans="1:4" x14ac:dyDescent="0.2">
      <c r="A104" s="70">
        <v>2145</v>
      </c>
      <c r="B104" s="73" t="s">
        <v>712</v>
      </c>
      <c r="C104" s="72"/>
      <c r="D104" s="81"/>
    </row>
    <row r="105" spans="1:4" x14ac:dyDescent="0.2">
      <c r="A105" s="70">
        <v>2146</v>
      </c>
      <c r="B105" s="73" t="s">
        <v>713</v>
      </c>
      <c r="C105" s="72"/>
      <c r="D105" s="81"/>
    </row>
    <row r="106" spans="1:4" x14ac:dyDescent="0.2">
      <c r="A106" s="70">
        <v>2147</v>
      </c>
      <c r="B106" s="73" t="s">
        <v>714</v>
      </c>
      <c r="C106" s="72"/>
      <c r="D106" s="83"/>
    </row>
    <row r="107" spans="1:4" x14ac:dyDescent="0.2">
      <c r="A107" s="70">
        <v>2148</v>
      </c>
      <c r="B107" s="73" t="s">
        <v>715</v>
      </c>
      <c r="C107" s="72"/>
      <c r="D107" s="81"/>
    </row>
    <row r="108" spans="1:4" x14ac:dyDescent="0.2">
      <c r="A108" s="70">
        <v>2149</v>
      </c>
      <c r="B108" s="73" t="s">
        <v>716</v>
      </c>
      <c r="C108" s="72"/>
      <c r="D108" s="83"/>
    </row>
    <row r="109" spans="1:4" x14ac:dyDescent="0.2">
      <c r="A109" s="70">
        <v>2151</v>
      </c>
      <c r="B109" s="71" t="s">
        <v>717</v>
      </c>
      <c r="C109" s="72"/>
      <c r="D109" s="83"/>
    </row>
    <row r="110" spans="1:4" x14ac:dyDescent="0.2">
      <c r="A110" s="70">
        <v>2211</v>
      </c>
      <c r="B110" s="75" t="s">
        <v>50</v>
      </c>
      <c r="C110" s="72"/>
      <c r="D110" s="83"/>
    </row>
    <row r="111" spans="1:4" x14ac:dyDescent="0.2">
      <c r="A111" s="70">
        <v>2212</v>
      </c>
      <c r="B111" s="75" t="s">
        <v>17</v>
      </c>
      <c r="C111" s="72"/>
      <c r="D111" s="83"/>
    </row>
    <row r="112" spans="1:4" x14ac:dyDescent="0.2">
      <c r="A112" s="70">
        <v>2221</v>
      </c>
      <c r="B112" s="75" t="s">
        <v>718</v>
      </c>
      <c r="C112" s="72"/>
      <c r="D112" s="83"/>
    </row>
    <row r="113" spans="1:4" ht="25.5" x14ac:dyDescent="0.2">
      <c r="A113" s="70">
        <v>2222</v>
      </c>
      <c r="B113" s="75" t="s">
        <v>719</v>
      </c>
      <c r="C113" s="72"/>
      <c r="D113" s="83"/>
    </row>
    <row r="114" spans="1:4" x14ac:dyDescent="0.2">
      <c r="A114" s="70">
        <v>2223</v>
      </c>
      <c r="B114" s="75" t="s">
        <v>720</v>
      </c>
      <c r="C114" s="72"/>
      <c r="D114" s="83"/>
    </row>
    <row r="115" spans="1:4" x14ac:dyDescent="0.2">
      <c r="A115" s="70">
        <v>2224</v>
      </c>
      <c r="B115" s="75" t="s">
        <v>721</v>
      </c>
      <c r="C115" s="72"/>
      <c r="D115" s="83"/>
    </row>
    <row r="116" spans="1:4" ht="25.5" x14ac:dyDescent="0.2">
      <c r="A116" s="70">
        <v>2225</v>
      </c>
      <c r="B116" s="75" t="s">
        <v>722</v>
      </c>
      <c r="C116" s="72"/>
      <c r="D116" s="83"/>
    </row>
    <row r="117" spans="1:4" x14ac:dyDescent="0.2">
      <c r="A117" s="70">
        <v>2226</v>
      </c>
      <c r="B117" s="75" t="s">
        <v>723</v>
      </c>
      <c r="C117" s="72"/>
      <c r="D117" s="83"/>
    </row>
    <row r="118" spans="1:4" ht="25.5" x14ac:dyDescent="0.2">
      <c r="A118" s="70">
        <v>2227</v>
      </c>
      <c r="B118" s="75" t="s">
        <v>724</v>
      </c>
      <c r="C118" s="72"/>
      <c r="D118" s="83"/>
    </row>
    <row r="119" spans="1:4" x14ac:dyDescent="0.2">
      <c r="A119" s="70">
        <v>2229</v>
      </c>
      <c r="B119" s="75" t="s">
        <v>47</v>
      </c>
      <c r="C119" s="72"/>
      <c r="D119" s="83"/>
    </row>
    <row r="120" spans="1:4" x14ac:dyDescent="0.2">
      <c r="A120" s="70">
        <v>2310</v>
      </c>
      <c r="B120" s="75" t="s">
        <v>725</v>
      </c>
      <c r="C120" s="72"/>
      <c r="D120" s="83"/>
    </row>
    <row r="121" spans="1:4" x14ac:dyDescent="0.2">
      <c r="A121" s="70">
        <v>2321</v>
      </c>
      <c r="B121" s="71" t="s">
        <v>32</v>
      </c>
      <c r="C121" s="72"/>
      <c r="D121" s="83"/>
    </row>
    <row r="122" spans="1:4" x14ac:dyDescent="0.2">
      <c r="A122" s="70">
        <v>2322</v>
      </c>
      <c r="B122" s="71" t="s">
        <v>64</v>
      </c>
      <c r="C122" s="72"/>
      <c r="D122" s="83"/>
    </row>
    <row r="123" spans="1:4" x14ac:dyDescent="0.2">
      <c r="A123" s="70">
        <v>2324</v>
      </c>
      <c r="B123" s="71" t="s">
        <v>18</v>
      </c>
      <c r="C123" s="72"/>
      <c r="D123" s="81"/>
    </row>
    <row r="124" spans="1:4" x14ac:dyDescent="0.2">
      <c r="A124" s="70">
        <v>2325</v>
      </c>
      <c r="B124" s="71" t="s">
        <v>726</v>
      </c>
      <c r="C124" s="72"/>
      <c r="D124" s="83"/>
    </row>
    <row r="125" spans="1:4" ht="25.5" x14ac:dyDescent="0.2">
      <c r="A125" s="70">
        <v>2326</v>
      </c>
      <c r="B125" s="71" t="s">
        <v>727</v>
      </c>
      <c r="C125" s="72"/>
      <c r="D125" s="83"/>
    </row>
    <row r="126" spans="1:4" ht="25.5" x14ac:dyDescent="0.2">
      <c r="A126" s="70">
        <v>2327</v>
      </c>
      <c r="B126" s="71" t="s">
        <v>728</v>
      </c>
      <c r="C126" s="72"/>
      <c r="D126" s="83"/>
    </row>
    <row r="127" spans="1:4" x14ac:dyDescent="0.2">
      <c r="A127" s="70">
        <v>2328</v>
      </c>
      <c r="B127" s="71" t="s">
        <v>60</v>
      </c>
      <c r="C127" s="72"/>
      <c r="D127" s="83"/>
    </row>
    <row r="128" spans="1:4" x14ac:dyDescent="0.2">
      <c r="A128" s="70">
        <v>2329</v>
      </c>
      <c r="B128" s="71" t="s">
        <v>23</v>
      </c>
      <c r="C128" s="72"/>
      <c r="D128" s="83"/>
    </row>
    <row r="129" spans="1:4" x14ac:dyDescent="0.2">
      <c r="A129" s="70">
        <v>2341</v>
      </c>
      <c r="B129" s="71" t="s">
        <v>729</v>
      </c>
      <c r="C129" s="72"/>
      <c r="D129" s="83"/>
    </row>
    <row r="130" spans="1:4" x14ac:dyDescent="0.2">
      <c r="A130" s="70">
        <v>2342</v>
      </c>
      <c r="B130" s="71" t="s">
        <v>730</v>
      </c>
      <c r="C130" s="72"/>
      <c r="D130" s="83"/>
    </row>
    <row r="131" spans="1:4" x14ac:dyDescent="0.2">
      <c r="A131" s="120">
        <v>2343</v>
      </c>
      <c r="B131" s="121" t="s">
        <v>731</v>
      </c>
      <c r="C131" s="72"/>
      <c r="D131" s="83"/>
    </row>
    <row r="132" spans="1:4" x14ac:dyDescent="0.2">
      <c r="A132" s="70">
        <v>2351</v>
      </c>
      <c r="B132" s="71" t="s">
        <v>732</v>
      </c>
      <c r="C132" s="72"/>
      <c r="D132" s="83"/>
    </row>
    <row r="133" spans="1:4" x14ac:dyDescent="0.2">
      <c r="A133" s="70">
        <v>2352</v>
      </c>
      <c r="B133" s="71" t="s">
        <v>733</v>
      </c>
      <c r="C133" s="72"/>
      <c r="D133" s="83"/>
    </row>
    <row r="134" spans="1:4" x14ac:dyDescent="0.2">
      <c r="A134" s="70">
        <v>2353</v>
      </c>
      <c r="B134" s="71" t="s">
        <v>734</v>
      </c>
      <c r="C134" s="72"/>
      <c r="D134" s="83"/>
    </row>
    <row r="135" spans="1:4" x14ac:dyDescent="0.2">
      <c r="A135" s="70">
        <v>2361</v>
      </c>
      <c r="B135" s="71" t="s">
        <v>735</v>
      </c>
      <c r="C135" s="72"/>
      <c r="D135" s="83"/>
    </row>
    <row r="136" spans="1:4" x14ac:dyDescent="0.2">
      <c r="A136" s="70">
        <v>2362</v>
      </c>
      <c r="B136" s="71" t="s">
        <v>736</v>
      </c>
      <c r="C136" s="72"/>
      <c r="D136" s="83"/>
    </row>
    <row r="137" spans="1:4" x14ac:dyDescent="0.2">
      <c r="A137" s="70">
        <v>2391</v>
      </c>
      <c r="B137" s="71" t="s">
        <v>737</v>
      </c>
      <c r="C137" s="72"/>
      <c r="D137" s="81"/>
    </row>
    <row r="138" spans="1:4" x14ac:dyDescent="0.2">
      <c r="A138" s="70">
        <v>2411</v>
      </c>
      <c r="B138" s="71" t="s">
        <v>738</v>
      </c>
      <c r="C138" s="72"/>
      <c r="D138" s="83"/>
    </row>
    <row r="139" spans="1:4" ht="25.5" x14ac:dyDescent="0.2">
      <c r="A139" s="70">
        <v>2412</v>
      </c>
      <c r="B139" s="71" t="s">
        <v>739</v>
      </c>
      <c r="C139" s="72"/>
      <c r="D139" s="83"/>
    </row>
    <row r="140" spans="1:4" ht="25.5" x14ac:dyDescent="0.2">
      <c r="A140" s="70">
        <v>2413</v>
      </c>
      <c r="B140" s="71" t="s">
        <v>740</v>
      </c>
      <c r="C140" s="72"/>
      <c r="D140" s="83"/>
    </row>
    <row r="141" spans="1:4" x14ac:dyDescent="0.2">
      <c r="A141" s="70">
        <v>2414</v>
      </c>
      <c r="B141" s="71" t="s">
        <v>741</v>
      </c>
      <c r="C141" s="72"/>
      <c r="D141" s="83"/>
    </row>
    <row r="142" spans="1:4" ht="25.5" x14ac:dyDescent="0.2">
      <c r="A142" s="70">
        <v>2420</v>
      </c>
      <c r="B142" s="71" t="s">
        <v>742</v>
      </c>
      <c r="C142" s="72"/>
      <c r="D142" s="83"/>
    </row>
    <row r="143" spans="1:4" x14ac:dyDescent="0.2">
      <c r="A143" s="70">
        <v>2431</v>
      </c>
      <c r="B143" s="71" t="s">
        <v>743</v>
      </c>
      <c r="C143" s="72"/>
      <c r="D143" s="83"/>
    </row>
    <row r="144" spans="1:4" x14ac:dyDescent="0.2">
      <c r="A144" s="70">
        <v>2432</v>
      </c>
      <c r="B144" s="71" t="s">
        <v>744</v>
      </c>
      <c r="C144" s="72"/>
      <c r="D144" s="83"/>
    </row>
    <row r="145" spans="1:4" x14ac:dyDescent="0.2">
      <c r="A145" s="70">
        <v>2433</v>
      </c>
      <c r="B145" s="71" t="s">
        <v>745</v>
      </c>
      <c r="C145" s="72"/>
      <c r="D145" s="83"/>
    </row>
    <row r="146" spans="1:4" x14ac:dyDescent="0.2">
      <c r="A146" s="70">
        <v>2434</v>
      </c>
      <c r="B146" s="71" t="s">
        <v>746</v>
      </c>
      <c r="C146" s="72"/>
      <c r="D146" s="83"/>
    </row>
    <row r="147" spans="1:4" x14ac:dyDescent="0.2">
      <c r="A147" s="70">
        <v>2439</v>
      </c>
      <c r="B147" s="71" t="s">
        <v>747</v>
      </c>
      <c r="C147" s="72"/>
      <c r="D147" s="83"/>
    </row>
    <row r="148" spans="1:4" x14ac:dyDescent="0.2">
      <c r="A148" s="70">
        <v>2441</v>
      </c>
      <c r="B148" s="71" t="s">
        <v>68</v>
      </c>
      <c r="C148" s="72"/>
      <c r="D148" s="83"/>
    </row>
    <row r="149" spans="1:4" x14ac:dyDescent="0.2">
      <c r="A149" s="70">
        <v>2442</v>
      </c>
      <c r="B149" s="71" t="s">
        <v>748</v>
      </c>
      <c r="C149" s="72"/>
      <c r="D149" s="83"/>
    </row>
    <row r="150" spans="1:4" x14ac:dyDescent="0.2">
      <c r="A150" s="70">
        <v>2443</v>
      </c>
      <c r="B150" s="71" t="s">
        <v>749</v>
      </c>
      <c r="C150" s="72"/>
      <c r="D150" s="83"/>
    </row>
    <row r="151" spans="1:4" x14ac:dyDescent="0.2">
      <c r="A151" s="70">
        <v>2449</v>
      </c>
      <c r="B151" s="71" t="s">
        <v>750</v>
      </c>
      <c r="C151" s="72"/>
      <c r="D151" s="83"/>
    </row>
    <row r="152" spans="1:4" x14ac:dyDescent="0.2">
      <c r="A152" s="70">
        <v>2451</v>
      </c>
      <c r="B152" s="71" t="s">
        <v>751</v>
      </c>
      <c r="C152" s="72"/>
      <c r="D152" s="83"/>
    </row>
    <row r="153" spans="1:4" x14ac:dyDescent="0.2">
      <c r="A153" s="70">
        <v>2452</v>
      </c>
      <c r="B153" s="71" t="s">
        <v>752</v>
      </c>
      <c r="C153" s="72"/>
      <c r="D153" s="83"/>
    </row>
    <row r="154" spans="1:4" x14ac:dyDescent="0.2">
      <c r="A154" s="70">
        <v>2459</v>
      </c>
      <c r="B154" s="71" t="s">
        <v>753</v>
      </c>
      <c r="C154" s="72"/>
      <c r="D154" s="83"/>
    </row>
    <row r="155" spans="1:4" x14ac:dyDescent="0.2">
      <c r="A155" s="70">
        <v>2460</v>
      </c>
      <c r="B155" s="71" t="s">
        <v>754</v>
      </c>
      <c r="C155" s="72"/>
      <c r="D155" s="83"/>
    </row>
    <row r="156" spans="1:4" x14ac:dyDescent="0.2">
      <c r="A156" s="70">
        <v>2470</v>
      </c>
      <c r="B156" s="71" t="s">
        <v>755</v>
      </c>
      <c r="C156" s="72"/>
      <c r="D156" s="83"/>
    </row>
    <row r="157" spans="1:4" x14ac:dyDescent="0.2">
      <c r="A157" s="70">
        <v>2481</v>
      </c>
      <c r="B157" s="71" t="s">
        <v>756</v>
      </c>
      <c r="C157" s="72"/>
      <c r="D157" s="83"/>
    </row>
    <row r="158" spans="1:4" x14ac:dyDescent="0.2">
      <c r="A158" s="70">
        <v>2482</v>
      </c>
      <c r="B158" s="71" t="s">
        <v>757</v>
      </c>
      <c r="C158" s="72"/>
      <c r="D158" s="83"/>
    </row>
    <row r="159" spans="1:4" x14ac:dyDescent="0.2">
      <c r="A159" s="70">
        <v>2511</v>
      </c>
      <c r="B159" s="71" t="s">
        <v>758</v>
      </c>
      <c r="C159" s="72"/>
      <c r="D159" s="83"/>
    </row>
    <row r="160" spans="1:4" x14ac:dyDescent="0.2">
      <c r="A160" s="70">
        <v>2512</v>
      </c>
      <c r="B160" s="71" t="s">
        <v>759</v>
      </c>
      <c r="C160" s="72"/>
      <c r="D160" s="83"/>
    </row>
    <row r="161" spans="1:4" x14ac:dyDescent="0.2">
      <c r="A161" s="70">
        <v>2513</v>
      </c>
      <c r="B161" s="71" t="s">
        <v>760</v>
      </c>
      <c r="C161" s="72"/>
      <c r="D161" s="81"/>
    </row>
    <row r="162" spans="1:4" x14ac:dyDescent="0.2">
      <c r="A162" s="70">
        <v>3111</v>
      </c>
      <c r="B162" s="71" t="s">
        <v>42</v>
      </c>
      <c r="C162" s="72"/>
      <c r="D162" s="83"/>
    </row>
    <row r="163" spans="1:4" x14ac:dyDescent="0.2">
      <c r="A163" s="70">
        <v>3112</v>
      </c>
      <c r="B163" s="71" t="s">
        <v>761</v>
      </c>
      <c r="C163" s="72"/>
      <c r="D163" s="83"/>
    </row>
    <row r="164" spans="1:4" x14ac:dyDescent="0.2">
      <c r="A164" s="70">
        <v>3113</v>
      </c>
      <c r="B164" s="71" t="s">
        <v>762</v>
      </c>
      <c r="C164" s="72"/>
      <c r="D164" s="83"/>
    </row>
    <row r="165" spans="1:4" x14ac:dyDescent="0.2">
      <c r="A165" s="70">
        <v>3114</v>
      </c>
      <c r="B165" s="71" t="s">
        <v>763</v>
      </c>
      <c r="C165" s="72"/>
      <c r="D165" s="81"/>
    </row>
    <row r="166" spans="1:4" x14ac:dyDescent="0.2">
      <c r="A166" s="70">
        <v>3119</v>
      </c>
      <c r="B166" s="71" t="s">
        <v>764</v>
      </c>
      <c r="C166" s="72"/>
      <c r="D166" s="83"/>
    </row>
    <row r="167" spans="1:4" x14ac:dyDescent="0.2">
      <c r="A167" s="93">
        <v>3121</v>
      </c>
      <c r="B167" s="94" t="s">
        <v>765</v>
      </c>
      <c r="C167" s="95"/>
      <c r="D167" s="97"/>
    </row>
    <row r="168" spans="1:4" x14ac:dyDescent="0.2">
      <c r="A168" s="70">
        <v>3122</v>
      </c>
      <c r="B168" s="71" t="s">
        <v>766</v>
      </c>
      <c r="C168" s="72"/>
      <c r="D168" s="83"/>
    </row>
    <row r="169" spans="1:4" x14ac:dyDescent="0.2">
      <c r="A169" s="70">
        <v>3129</v>
      </c>
      <c r="B169" s="71" t="s">
        <v>767</v>
      </c>
      <c r="C169" s="72"/>
      <c r="D169" s="81"/>
    </row>
    <row r="170" spans="1:4" x14ac:dyDescent="0.2">
      <c r="A170" s="70">
        <v>3201</v>
      </c>
      <c r="B170" s="71" t="s">
        <v>44</v>
      </c>
      <c r="C170" s="72"/>
      <c r="D170" s="83"/>
    </row>
    <row r="171" spans="1:4" x14ac:dyDescent="0.2">
      <c r="A171" s="70">
        <v>3202</v>
      </c>
      <c r="B171" s="71" t="s">
        <v>768</v>
      </c>
      <c r="C171" s="72"/>
      <c r="D171" s="83"/>
    </row>
    <row r="172" spans="1:4" x14ac:dyDescent="0.2">
      <c r="A172" s="70">
        <v>3203</v>
      </c>
      <c r="B172" s="71" t="s">
        <v>769</v>
      </c>
      <c r="C172" s="72"/>
      <c r="D172" s="83"/>
    </row>
    <row r="173" spans="1:4" x14ac:dyDescent="0.2">
      <c r="A173" s="70">
        <v>3209</v>
      </c>
      <c r="B173" s="71" t="s">
        <v>770</v>
      </c>
      <c r="C173" s="72"/>
      <c r="D173" s="83"/>
    </row>
    <row r="174" spans="1:4" x14ac:dyDescent="0.2">
      <c r="A174" s="70">
        <v>4111</v>
      </c>
      <c r="B174" s="71" t="s">
        <v>771</v>
      </c>
      <c r="C174" s="72"/>
      <c r="D174" s="83"/>
    </row>
    <row r="175" spans="1:4" ht="25.5" x14ac:dyDescent="0.2">
      <c r="A175" s="70">
        <v>4112</v>
      </c>
      <c r="B175" s="71" t="s">
        <v>772</v>
      </c>
      <c r="C175" s="72"/>
      <c r="D175" s="83"/>
    </row>
    <row r="176" spans="1:4" x14ac:dyDescent="0.2">
      <c r="A176" s="70">
        <v>4113</v>
      </c>
      <c r="B176" s="71" t="s">
        <v>773</v>
      </c>
      <c r="C176" s="72"/>
      <c r="D176" s="83"/>
    </row>
    <row r="177" spans="1:4" x14ac:dyDescent="0.2">
      <c r="A177" s="70">
        <v>4114</v>
      </c>
      <c r="B177" s="71" t="s">
        <v>774</v>
      </c>
      <c r="C177" s="72"/>
      <c r="D177" s="83"/>
    </row>
    <row r="178" spans="1:4" x14ac:dyDescent="0.2">
      <c r="A178" s="70">
        <v>4115</v>
      </c>
      <c r="B178" s="71" t="s">
        <v>775</v>
      </c>
      <c r="C178" s="72"/>
      <c r="D178" s="83"/>
    </row>
    <row r="179" spans="1:4" x14ac:dyDescent="0.2">
      <c r="A179" s="70">
        <v>4116</v>
      </c>
      <c r="B179" s="71" t="s">
        <v>776</v>
      </c>
      <c r="C179" s="72"/>
      <c r="D179" s="83"/>
    </row>
    <row r="180" spans="1:4" x14ac:dyDescent="0.2">
      <c r="A180" s="70">
        <v>4118</v>
      </c>
      <c r="B180" s="71" t="s">
        <v>70</v>
      </c>
      <c r="C180" s="72"/>
      <c r="D180" s="83"/>
    </row>
    <row r="181" spans="1:4" x14ac:dyDescent="0.2">
      <c r="A181" s="70">
        <v>4119</v>
      </c>
      <c r="B181" s="71" t="s">
        <v>777</v>
      </c>
      <c r="C181" s="72"/>
      <c r="D181" s="83"/>
    </row>
    <row r="182" spans="1:4" x14ac:dyDescent="0.2">
      <c r="A182" s="70">
        <v>4121</v>
      </c>
      <c r="B182" s="71" t="s">
        <v>71</v>
      </c>
      <c r="C182" s="72"/>
      <c r="D182" s="83"/>
    </row>
    <row r="183" spans="1:4" x14ac:dyDescent="0.2">
      <c r="A183" s="70">
        <v>4122</v>
      </c>
      <c r="B183" s="71" t="s">
        <v>72</v>
      </c>
      <c r="C183" s="72"/>
      <c r="D183" s="83"/>
    </row>
    <row r="184" spans="1:4" x14ac:dyDescent="0.2">
      <c r="A184" s="70">
        <v>4123</v>
      </c>
      <c r="B184" s="71" t="s">
        <v>778</v>
      </c>
      <c r="C184" s="72"/>
      <c r="D184" s="83"/>
    </row>
    <row r="185" spans="1:4" x14ac:dyDescent="0.2">
      <c r="A185" s="70">
        <v>4129</v>
      </c>
      <c r="B185" s="71" t="s">
        <v>779</v>
      </c>
      <c r="C185" s="72"/>
      <c r="D185" s="83"/>
    </row>
    <row r="186" spans="1:4" x14ac:dyDescent="0.2">
      <c r="A186" s="70">
        <v>4131</v>
      </c>
      <c r="B186" s="71" t="s">
        <v>780</v>
      </c>
      <c r="C186" s="72"/>
      <c r="D186" s="83"/>
    </row>
    <row r="187" spans="1:4" x14ac:dyDescent="0.2">
      <c r="A187" s="70">
        <v>4132</v>
      </c>
      <c r="B187" s="71" t="s">
        <v>781</v>
      </c>
      <c r="C187" s="72"/>
      <c r="D187" s="83"/>
    </row>
    <row r="188" spans="1:4" x14ac:dyDescent="0.2">
      <c r="A188" s="70">
        <v>4133</v>
      </c>
      <c r="B188" s="71" t="s">
        <v>782</v>
      </c>
      <c r="C188" s="72"/>
      <c r="D188" s="83"/>
    </row>
    <row r="189" spans="1:4" x14ac:dyDescent="0.2">
      <c r="A189" s="70">
        <v>4134</v>
      </c>
      <c r="B189" s="71" t="s">
        <v>783</v>
      </c>
      <c r="C189" s="72"/>
      <c r="D189" s="81"/>
    </row>
    <row r="190" spans="1:4" x14ac:dyDescent="0.2">
      <c r="A190" s="70">
        <v>4135</v>
      </c>
      <c r="B190" s="71" t="s">
        <v>784</v>
      </c>
      <c r="C190" s="72"/>
      <c r="D190" s="83"/>
    </row>
    <row r="191" spans="1:4" x14ac:dyDescent="0.2">
      <c r="A191" s="70">
        <v>4136</v>
      </c>
      <c r="B191" s="71" t="s">
        <v>785</v>
      </c>
      <c r="C191" s="72"/>
      <c r="D191" s="83"/>
    </row>
    <row r="192" spans="1:4" ht="25.5" x14ac:dyDescent="0.2">
      <c r="A192" s="70">
        <v>4137</v>
      </c>
      <c r="B192" s="71" t="s">
        <v>786</v>
      </c>
      <c r="C192" s="72"/>
      <c r="D192" s="81"/>
    </row>
    <row r="193" spans="1:4" x14ac:dyDescent="0.2">
      <c r="A193" s="70">
        <v>4138</v>
      </c>
      <c r="B193" s="89" t="s">
        <v>787</v>
      </c>
      <c r="C193" s="90"/>
      <c r="D193" s="91"/>
    </row>
    <row r="194" spans="1:4" x14ac:dyDescent="0.2">
      <c r="A194" s="70">
        <v>4139</v>
      </c>
      <c r="B194" s="89" t="s">
        <v>788</v>
      </c>
      <c r="C194" s="90"/>
      <c r="D194" s="91"/>
    </row>
    <row r="195" spans="1:4" x14ac:dyDescent="0.2">
      <c r="A195" s="74">
        <v>4140</v>
      </c>
      <c r="B195" s="107" t="s">
        <v>789</v>
      </c>
      <c r="C195" s="90"/>
      <c r="D195" s="91"/>
    </row>
    <row r="196" spans="1:4" x14ac:dyDescent="0.2">
      <c r="A196" s="70">
        <v>4151</v>
      </c>
      <c r="B196" s="71" t="s">
        <v>790</v>
      </c>
      <c r="C196" s="72"/>
      <c r="D196" s="83"/>
    </row>
    <row r="197" spans="1:4" x14ac:dyDescent="0.2">
      <c r="A197" s="70">
        <v>4152</v>
      </c>
      <c r="B197" s="71" t="s">
        <v>791</v>
      </c>
      <c r="C197" s="72"/>
      <c r="D197" s="83"/>
    </row>
    <row r="198" spans="1:4" x14ac:dyDescent="0.2">
      <c r="A198" s="70">
        <v>4153</v>
      </c>
      <c r="B198" s="71" t="s">
        <v>792</v>
      </c>
      <c r="C198" s="72"/>
      <c r="D198" s="83"/>
    </row>
    <row r="199" spans="1:4" x14ac:dyDescent="0.2">
      <c r="A199" s="70">
        <v>4155</v>
      </c>
      <c r="B199" s="71" t="s">
        <v>793</v>
      </c>
      <c r="C199" s="72"/>
      <c r="D199" s="83"/>
    </row>
    <row r="200" spans="1:4" x14ac:dyDescent="0.2">
      <c r="A200" s="70">
        <v>4156</v>
      </c>
      <c r="B200" s="71" t="s">
        <v>794</v>
      </c>
      <c r="C200" s="72"/>
      <c r="D200" s="83"/>
    </row>
    <row r="201" spans="1:4" x14ac:dyDescent="0.2">
      <c r="A201" s="70">
        <v>4159</v>
      </c>
      <c r="B201" s="71" t="s">
        <v>795</v>
      </c>
      <c r="C201" s="72"/>
      <c r="D201" s="83"/>
    </row>
    <row r="202" spans="1:4" x14ac:dyDescent="0.2">
      <c r="A202" s="70">
        <v>4160</v>
      </c>
      <c r="B202" s="71" t="s">
        <v>796</v>
      </c>
      <c r="C202" s="72"/>
      <c r="D202" s="83"/>
    </row>
    <row r="203" spans="1:4" x14ac:dyDescent="0.2">
      <c r="A203" s="70">
        <v>4211</v>
      </c>
      <c r="B203" s="71" t="s">
        <v>797</v>
      </c>
      <c r="C203" s="72"/>
      <c r="D203" s="83"/>
    </row>
    <row r="204" spans="1:4" ht="25.5" x14ac:dyDescent="0.2">
      <c r="A204" s="70">
        <v>4212</v>
      </c>
      <c r="B204" s="71" t="s">
        <v>798</v>
      </c>
      <c r="C204" s="72"/>
      <c r="D204" s="83"/>
    </row>
    <row r="205" spans="1:4" x14ac:dyDescent="0.2">
      <c r="A205" s="70">
        <v>4213</v>
      </c>
      <c r="B205" s="71" t="s">
        <v>799</v>
      </c>
      <c r="C205" s="72"/>
      <c r="D205" s="83"/>
    </row>
    <row r="206" spans="1:4" x14ac:dyDescent="0.2">
      <c r="A206" s="70">
        <v>4214</v>
      </c>
      <c r="B206" s="71" t="s">
        <v>800</v>
      </c>
      <c r="C206" s="72"/>
      <c r="D206" s="83"/>
    </row>
    <row r="207" spans="1:4" x14ac:dyDescent="0.2">
      <c r="A207" s="70">
        <v>4216</v>
      </c>
      <c r="B207" s="71" t="s">
        <v>801</v>
      </c>
      <c r="C207" s="72"/>
      <c r="D207" s="83"/>
    </row>
    <row r="208" spans="1:4" x14ac:dyDescent="0.2">
      <c r="A208" s="70">
        <v>4218</v>
      </c>
      <c r="B208" s="71" t="s">
        <v>802</v>
      </c>
      <c r="C208" s="72"/>
      <c r="D208" s="83"/>
    </row>
    <row r="209" spans="1:4" x14ac:dyDescent="0.2">
      <c r="A209" s="70">
        <v>4219</v>
      </c>
      <c r="B209" s="71" t="s">
        <v>803</v>
      </c>
      <c r="C209" s="72"/>
      <c r="D209" s="83"/>
    </row>
    <row r="210" spans="1:4" x14ac:dyDescent="0.2">
      <c r="A210" s="70">
        <v>4221</v>
      </c>
      <c r="B210" s="71" t="s">
        <v>74</v>
      </c>
      <c r="C210" s="72"/>
      <c r="D210" s="83"/>
    </row>
    <row r="211" spans="1:4" x14ac:dyDescent="0.2">
      <c r="A211" s="70">
        <v>4222</v>
      </c>
      <c r="B211" s="71" t="s">
        <v>804</v>
      </c>
      <c r="C211" s="72"/>
      <c r="D211" s="83"/>
    </row>
    <row r="212" spans="1:4" x14ac:dyDescent="0.2">
      <c r="A212" s="70">
        <v>4223</v>
      </c>
      <c r="B212" s="71" t="s">
        <v>805</v>
      </c>
      <c r="C212" s="72"/>
      <c r="D212" s="83"/>
    </row>
    <row r="213" spans="1:4" x14ac:dyDescent="0.2">
      <c r="A213" s="70">
        <v>4229</v>
      </c>
      <c r="B213" s="71" t="s">
        <v>806</v>
      </c>
      <c r="C213" s="72"/>
      <c r="D213" s="83"/>
    </row>
    <row r="214" spans="1:4" x14ac:dyDescent="0.2">
      <c r="A214" s="70">
        <v>4231</v>
      </c>
      <c r="B214" s="71" t="s">
        <v>807</v>
      </c>
      <c r="C214" s="72"/>
      <c r="D214" s="83"/>
    </row>
    <row r="215" spans="1:4" x14ac:dyDescent="0.2">
      <c r="A215" s="70">
        <v>4232</v>
      </c>
      <c r="B215" s="71" t="s">
        <v>808</v>
      </c>
      <c r="C215" s="72"/>
      <c r="D215" s="83"/>
    </row>
    <row r="216" spans="1:4" x14ac:dyDescent="0.2">
      <c r="A216" s="70">
        <v>4233</v>
      </c>
      <c r="B216" s="71" t="s">
        <v>809</v>
      </c>
      <c r="C216" s="72"/>
      <c r="D216" s="83"/>
    </row>
    <row r="217" spans="1:4" x14ac:dyDescent="0.2">
      <c r="A217" s="70">
        <v>4234</v>
      </c>
      <c r="B217" s="71" t="s">
        <v>810</v>
      </c>
      <c r="C217" s="72"/>
      <c r="D217" s="83"/>
    </row>
    <row r="218" spans="1:4" x14ac:dyDescent="0.2">
      <c r="A218" s="70">
        <v>4235</v>
      </c>
      <c r="B218" s="71" t="s">
        <v>811</v>
      </c>
      <c r="C218" s="72"/>
      <c r="D218" s="83"/>
    </row>
    <row r="219" spans="1:4" x14ac:dyDescent="0.2">
      <c r="A219" s="70">
        <v>4240</v>
      </c>
      <c r="B219" s="71" t="s">
        <v>812</v>
      </c>
      <c r="C219" s="72"/>
      <c r="D219" s="83"/>
    </row>
    <row r="220" spans="1:4" ht="25.5" x14ac:dyDescent="0.2">
      <c r="A220" s="70">
        <v>5011</v>
      </c>
      <c r="B220" s="71" t="s">
        <v>813</v>
      </c>
      <c r="C220" s="72"/>
      <c r="D220" s="83"/>
    </row>
    <row r="221" spans="1:4" ht="25.5" x14ac:dyDescent="0.2">
      <c r="A221" s="70">
        <v>5012</v>
      </c>
      <c r="B221" s="71" t="s">
        <v>814</v>
      </c>
      <c r="C221" s="72"/>
      <c r="D221" s="83"/>
    </row>
    <row r="222" spans="1:4" x14ac:dyDescent="0.2">
      <c r="A222" s="70">
        <v>5013</v>
      </c>
      <c r="B222" s="71" t="s">
        <v>815</v>
      </c>
      <c r="C222" s="72"/>
      <c r="D222" s="83"/>
    </row>
    <row r="223" spans="1:4" ht="25.5" x14ac:dyDescent="0.2">
      <c r="A223" s="70">
        <v>5014</v>
      </c>
      <c r="B223" s="71" t="s">
        <v>816</v>
      </c>
      <c r="C223" s="72"/>
      <c r="D223" s="83"/>
    </row>
    <row r="224" spans="1:4" x14ac:dyDescent="0.2">
      <c r="A224" s="70">
        <v>5019</v>
      </c>
      <c r="B224" s="71" t="s">
        <v>817</v>
      </c>
      <c r="C224" s="72"/>
      <c r="D224" s="83"/>
    </row>
    <row r="225" spans="1:4" x14ac:dyDescent="0.2">
      <c r="A225" s="70">
        <v>5021</v>
      </c>
      <c r="B225" s="71" t="s">
        <v>818</v>
      </c>
      <c r="C225" s="72"/>
      <c r="D225" s="81"/>
    </row>
    <row r="226" spans="1:4" x14ac:dyDescent="0.2">
      <c r="A226" s="70">
        <v>5022</v>
      </c>
      <c r="B226" s="71" t="s">
        <v>819</v>
      </c>
      <c r="C226" s="72"/>
      <c r="D226" s="81"/>
    </row>
    <row r="227" spans="1:4" x14ac:dyDescent="0.2">
      <c r="A227" s="70">
        <v>5023</v>
      </c>
      <c r="B227" s="71" t="s">
        <v>820</v>
      </c>
      <c r="C227" s="72"/>
      <c r="D227" s="83"/>
    </row>
    <row r="228" spans="1:4" x14ac:dyDescent="0.2">
      <c r="A228" s="70">
        <v>5024</v>
      </c>
      <c r="B228" s="71" t="s">
        <v>821</v>
      </c>
      <c r="C228" s="72"/>
      <c r="D228" s="83"/>
    </row>
    <row r="229" spans="1:4" x14ac:dyDescent="0.2">
      <c r="A229" s="70">
        <v>5025</v>
      </c>
      <c r="B229" s="71" t="s">
        <v>467</v>
      </c>
      <c r="C229" s="72"/>
      <c r="D229" s="83"/>
    </row>
    <row r="230" spans="1:4" x14ac:dyDescent="0.2">
      <c r="A230" s="70">
        <v>5026</v>
      </c>
      <c r="B230" s="71" t="s">
        <v>464</v>
      </c>
      <c r="C230" s="72"/>
      <c r="D230" s="83"/>
    </row>
    <row r="231" spans="1:4" x14ac:dyDescent="0.2">
      <c r="A231" s="120">
        <v>5027</v>
      </c>
      <c r="B231" s="121" t="s">
        <v>822</v>
      </c>
      <c r="C231" s="72"/>
      <c r="D231" s="83"/>
    </row>
    <row r="232" spans="1:4" x14ac:dyDescent="0.2">
      <c r="A232" s="76">
        <v>5029</v>
      </c>
      <c r="B232" s="77" t="s">
        <v>823</v>
      </c>
      <c r="C232" s="72"/>
      <c r="D232" s="83"/>
    </row>
    <row r="233" spans="1:4" ht="25.5" x14ac:dyDescent="0.2">
      <c r="A233" s="76">
        <v>5031</v>
      </c>
      <c r="B233" s="77" t="s">
        <v>824</v>
      </c>
      <c r="C233" s="72"/>
      <c r="D233" s="83"/>
    </row>
    <row r="234" spans="1:4" x14ac:dyDescent="0.2">
      <c r="A234" s="76">
        <v>5032</v>
      </c>
      <c r="B234" s="77" t="s">
        <v>825</v>
      </c>
      <c r="C234" s="72"/>
      <c r="D234" s="83"/>
    </row>
    <row r="235" spans="1:4" x14ac:dyDescent="0.2">
      <c r="A235" s="76">
        <v>5038</v>
      </c>
      <c r="B235" s="77" t="s">
        <v>826</v>
      </c>
      <c r="C235" s="72"/>
      <c r="D235" s="83"/>
    </row>
    <row r="236" spans="1:4" x14ac:dyDescent="0.2">
      <c r="A236" s="76">
        <v>5039</v>
      </c>
      <c r="B236" s="77" t="s">
        <v>827</v>
      </c>
      <c r="C236" s="72"/>
      <c r="D236" s="83"/>
    </row>
    <row r="237" spans="1:4" x14ac:dyDescent="0.2">
      <c r="A237" s="76">
        <v>5041</v>
      </c>
      <c r="B237" s="77" t="s">
        <v>159</v>
      </c>
      <c r="C237" s="72"/>
      <c r="D237" s="81"/>
    </row>
    <row r="238" spans="1:4" x14ac:dyDescent="0.2">
      <c r="A238" s="76">
        <v>5042</v>
      </c>
      <c r="B238" s="77" t="s">
        <v>828</v>
      </c>
      <c r="C238" s="72"/>
      <c r="D238" s="81"/>
    </row>
    <row r="239" spans="1:4" x14ac:dyDescent="0.2">
      <c r="A239" s="76">
        <v>5051</v>
      </c>
      <c r="B239" s="77" t="s">
        <v>829</v>
      </c>
      <c r="C239" s="72"/>
      <c r="D239" s="83"/>
    </row>
    <row r="240" spans="1:4" x14ac:dyDescent="0.2">
      <c r="A240" s="105">
        <v>5122</v>
      </c>
      <c r="B240" s="108" t="s">
        <v>830</v>
      </c>
      <c r="C240" s="72"/>
      <c r="D240" s="83"/>
    </row>
    <row r="241" spans="1:4" x14ac:dyDescent="0.2">
      <c r="A241" s="76">
        <v>5131</v>
      </c>
      <c r="B241" s="77" t="s">
        <v>831</v>
      </c>
      <c r="C241" s="72"/>
      <c r="D241" s="81"/>
    </row>
    <row r="242" spans="1:4" x14ac:dyDescent="0.2">
      <c r="A242" s="76">
        <v>5123</v>
      </c>
      <c r="B242" s="77" t="s">
        <v>832</v>
      </c>
      <c r="C242" s="72"/>
      <c r="D242" s="81"/>
    </row>
    <row r="243" spans="1:4" x14ac:dyDescent="0.2">
      <c r="A243" s="76">
        <v>5132</v>
      </c>
      <c r="B243" s="77" t="s">
        <v>833</v>
      </c>
      <c r="C243" s="72"/>
      <c r="D243" s="83"/>
    </row>
    <row r="244" spans="1:4" x14ac:dyDescent="0.2">
      <c r="A244" s="76">
        <v>5133</v>
      </c>
      <c r="B244" s="77" t="s">
        <v>834</v>
      </c>
      <c r="C244" s="72"/>
      <c r="D244" s="83"/>
    </row>
    <row r="245" spans="1:4" x14ac:dyDescent="0.2">
      <c r="A245" s="76">
        <v>5134</v>
      </c>
      <c r="B245" s="77" t="s">
        <v>835</v>
      </c>
      <c r="C245" s="72"/>
      <c r="D245" s="83"/>
    </row>
    <row r="246" spans="1:4" x14ac:dyDescent="0.2">
      <c r="A246" s="76">
        <v>5135</v>
      </c>
      <c r="B246" s="77" t="s">
        <v>836</v>
      </c>
      <c r="C246" s="72"/>
      <c r="D246" s="83"/>
    </row>
    <row r="247" spans="1:4" x14ac:dyDescent="0.2">
      <c r="A247" s="76">
        <v>5136</v>
      </c>
      <c r="B247" s="77" t="s">
        <v>837</v>
      </c>
      <c r="C247" s="72"/>
      <c r="D247" s="83"/>
    </row>
    <row r="248" spans="1:4" x14ac:dyDescent="0.2">
      <c r="A248" s="76">
        <v>5137</v>
      </c>
      <c r="B248" s="77" t="s">
        <v>838</v>
      </c>
      <c r="C248" s="72"/>
      <c r="D248" s="83"/>
    </row>
    <row r="249" spans="1:4" x14ac:dyDescent="0.2">
      <c r="A249" s="76">
        <v>5138</v>
      </c>
      <c r="B249" s="77" t="s">
        <v>839</v>
      </c>
      <c r="C249" s="72"/>
      <c r="D249" s="83"/>
    </row>
    <row r="250" spans="1:4" x14ac:dyDescent="0.2">
      <c r="A250" s="76">
        <v>5139</v>
      </c>
      <c r="B250" s="77" t="s">
        <v>840</v>
      </c>
      <c r="C250" s="72"/>
      <c r="D250" s="83"/>
    </row>
    <row r="251" spans="1:4" x14ac:dyDescent="0.2">
      <c r="A251" s="76">
        <v>5141</v>
      </c>
      <c r="B251" s="77" t="s">
        <v>841</v>
      </c>
      <c r="C251" s="72"/>
      <c r="D251" s="83"/>
    </row>
    <row r="252" spans="1:4" x14ac:dyDescent="0.2">
      <c r="A252" s="76">
        <v>5142</v>
      </c>
      <c r="B252" s="77" t="s">
        <v>842</v>
      </c>
      <c r="C252" s="72"/>
      <c r="D252" s="81"/>
    </row>
    <row r="253" spans="1:4" x14ac:dyDescent="0.2">
      <c r="A253" s="76">
        <v>5143</v>
      </c>
      <c r="B253" s="77" t="s">
        <v>843</v>
      </c>
      <c r="C253" s="72"/>
      <c r="D253" s="83"/>
    </row>
    <row r="254" spans="1:4" x14ac:dyDescent="0.2">
      <c r="A254" s="76">
        <v>5144</v>
      </c>
      <c r="B254" s="77" t="s">
        <v>844</v>
      </c>
      <c r="C254" s="72"/>
      <c r="D254" s="83"/>
    </row>
    <row r="255" spans="1:4" x14ac:dyDescent="0.2">
      <c r="A255" s="76">
        <v>5145</v>
      </c>
      <c r="B255" s="77" t="s">
        <v>845</v>
      </c>
      <c r="C255" s="72"/>
      <c r="D255" s="81"/>
    </row>
    <row r="256" spans="1:4" x14ac:dyDescent="0.2">
      <c r="A256" s="76">
        <v>5146</v>
      </c>
      <c r="B256" s="77" t="s">
        <v>846</v>
      </c>
      <c r="C256" s="72"/>
      <c r="D256" s="81"/>
    </row>
    <row r="257" spans="1:4" x14ac:dyDescent="0.2">
      <c r="A257" s="76">
        <v>5147</v>
      </c>
      <c r="B257" s="77" t="s">
        <v>847</v>
      </c>
      <c r="C257" s="72"/>
      <c r="D257" s="81"/>
    </row>
    <row r="258" spans="1:4" x14ac:dyDescent="0.2">
      <c r="A258" s="76">
        <v>5148</v>
      </c>
      <c r="B258" s="77" t="s">
        <v>848</v>
      </c>
      <c r="C258" s="72"/>
      <c r="D258" s="81"/>
    </row>
    <row r="259" spans="1:4" x14ac:dyDescent="0.2">
      <c r="A259" s="76">
        <v>5149</v>
      </c>
      <c r="B259" s="77" t="s">
        <v>849</v>
      </c>
      <c r="C259" s="72"/>
      <c r="D259" s="83"/>
    </row>
    <row r="260" spans="1:4" x14ac:dyDescent="0.2">
      <c r="A260" s="76">
        <v>5151</v>
      </c>
      <c r="B260" s="77" t="s">
        <v>850</v>
      </c>
      <c r="C260" s="72"/>
      <c r="D260" s="83"/>
    </row>
    <row r="261" spans="1:4" x14ac:dyDescent="0.2">
      <c r="A261" s="76">
        <v>5152</v>
      </c>
      <c r="B261" s="77" t="s">
        <v>851</v>
      </c>
      <c r="C261" s="72"/>
      <c r="D261" s="83"/>
    </row>
    <row r="262" spans="1:4" x14ac:dyDescent="0.2">
      <c r="A262" s="76">
        <v>5153</v>
      </c>
      <c r="B262" s="77" t="s">
        <v>852</v>
      </c>
      <c r="C262" s="72"/>
      <c r="D262" s="83"/>
    </row>
    <row r="263" spans="1:4" x14ac:dyDescent="0.2">
      <c r="A263" s="76">
        <v>5154</v>
      </c>
      <c r="B263" s="77" t="s">
        <v>225</v>
      </c>
      <c r="C263" s="72"/>
      <c r="D263" s="83"/>
    </row>
    <row r="264" spans="1:4" x14ac:dyDescent="0.2">
      <c r="A264" s="76">
        <v>5155</v>
      </c>
      <c r="B264" s="77" t="s">
        <v>853</v>
      </c>
      <c r="C264" s="72"/>
      <c r="D264" s="83"/>
    </row>
    <row r="265" spans="1:4" x14ac:dyDescent="0.2">
      <c r="A265" s="76">
        <v>5156</v>
      </c>
      <c r="B265" s="77" t="s">
        <v>854</v>
      </c>
      <c r="C265" s="72"/>
      <c r="D265" s="83"/>
    </row>
    <row r="266" spans="1:4" x14ac:dyDescent="0.2">
      <c r="A266" s="76">
        <v>5157</v>
      </c>
      <c r="B266" s="77" t="s">
        <v>855</v>
      </c>
      <c r="C266" s="72"/>
      <c r="D266" s="83"/>
    </row>
    <row r="267" spans="1:4" x14ac:dyDescent="0.2">
      <c r="A267" s="76">
        <v>5159</v>
      </c>
      <c r="B267" s="77" t="s">
        <v>856</v>
      </c>
      <c r="C267" s="72"/>
      <c r="D267" s="83"/>
    </row>
    <row r="268" spans="1:4" x14ac:dyDescent="0.2">
      <c r="A268" s="76">
        <v>5161</v>
      </c>
      <c r="B268" s="77" t="s">
        <v>857</v>
      </c>
      <c r="C268" s="72"/>
      <c r="D268" s="81"/>
    </row>
    <row r="269" spans="1:4" x14ac:dyDescent="0.2">
      <c r="A269" s="76">
        <v>5162</v>
      </c>
      <c r="B269" s="77" t="s">
        <v>858</v>
      </c>
      <c r="C269" s="72"/>
      <c r="D269" s="83"/>
    </row>
    <row r="270" spans="1:4" x14ac:dyDescent="0.2">
      <c r="A270" s="76">
        <v>5163</v>
      </c>
      <c r="B270" s="77" t="s">
        <v>859</v>
      </c>
      <c r="C270" s="72"/>
      <c r="D270" s="83"/>
    </row>
    <row r="271" spans="1:4" x14ac:dyDescent="0.2">
      <c r="A271" s="76">
        <v>5164</v>
      </c>
      <c r="B271" s="77" t="s">
        <v>860</v>
      </c>
      <c r="C271" s="72"/>
      <c r="D271" s="81"/>
    </row>
    <row r="272" spans="1:4" x14ac:dyDescent="0.2">
      <c r="A272" s="76">
        <v>5165</v>
      </c>
      <c r="B272" s="77" t="s">
        <v>861</v>
      </c>
      <c r="C272" s="72"/>
      <c r="D272" s="83"/>
    </row>
    <row r="273" spans="1:4" x14ac:dyDescent="0.2">
      <c r="A273" s="76">
        <v>5166</v>
      </c>
      <c r="B273" s="77" t="s">
        <v>862</v>
      </c>
      <c r="C273" s="72"/>
      <c r="D273" s="81"/>
    </row>
    <row r="274" spans="1:4" x14ac:dyDescent="0.2">
      <c r="A274" s="76">
        <v>5167</v>
      </c>
      <c r="B274" s="77" t="s">
        <v>863</v>
      </c>
      <c r="C274" s="72"/>
      <c r="D274" s="83"/>
    </row>
    <row r="275" spans="1:4" ht="25.5" x14ac:dyDescent="0.2">
      <c r="A275" s="76">
        <v>5168</v>
      </c>
      <c r="B275" s="77" t="s">
        <v>864</v>
      </c>
      <c r="C275" s="72"/>
      <c r="D275" s="81"/>
    </row>
    <row r="276" spans="1:4" x14ac:dyDescent="0.2">
      <c r="A276" s="76">
        <v>5169</v>
      </c>
      <c r="B276" s="77" t="s">
        <v>865</v>
      </c>
      <c r="C276" s="72"/>
      <c r="D276" s="81"/>
    </row>
    <row r="277" spans="1:4" x14ac:dyDescent="0.2">
      <c r="A277" s="76">
        <v>5171</v>
      </c>
      <c r="B277" s="77" t="s">
        <v>866</v>
      </c>
      <c r="C277" s="72"/>
      <c r="D277" s="83"/>
    </row>
    <row r="278" spans="1:4" x14ac:dyDescent="0.2">
      <c r="A278" s="76">
        <v>5172</v>
      </c>
      <c r="B278" s="77" t="s">
        <v>867</v>
      </c>
      <c r="C278" s="72"/>
      <c r="D278" s="81"/>
    </row>
    <row r="279" spans="1:4" x14ac:dyDescent="0.2">
      <c r="A279" s="76">
        <v>5173</v>
      </c>
      <c r="B279" s="77" t="s">
        <v>868</v>
      </c>
      <c r="C279" s="72"/>
      <c r="D279" s="83"/>
    </row>
    <row r="280" spans="1:4" x14ac:dyDescent="0.2">
      <c r="A280" s="76">
        <v>5175</v>
      </c>
      <c r="B280" s="77" t="s">
        <v>869</v>
      </c>
      <c r="C280" s="72"/>
      <c r="D280" s="83"/>
    </row>
    <row r="281" spans="1:4" x14ac:dyDescent="0.2">
      <c r="A281" s="76">
        <v>5176</v>
      </c>
      <c r="B281" s="77" t="s">
        <v>870</v>
      </c>
      <c r="C281" s="72"/>
      <c r="D281" s="83"/>
    </row>
    <row r="282" spans="1:4" x14ac:dyDescent="0.2">
      <c r="A282" s="76">
        <v>5177</v>
      </c>
      <c r="B282" s="77" t="s">
        <v>871</v>
      </c>
      <c r="C282" s="72"/>
      <c r="D282" s="83"/>
    </row>
    <row r="283" spans="1:4" x14ac:dyDescent="0.2">
      <c r="A283" s="76">
        <v>5178</v>
      </c>
      <c r="B283" s="77" t="s">
        <v>872</v>
      </c>
      <c r="C283" s="72"/>
      <c r="D283" s="83"/>
    </row>
    <row r="284" spans="1:4" x14ac:dyDescent="0.2">
      <c r="A284" s="76">
        <v>5179</v>
      </c>
      <c r="B284" s="77" t="s">
        <v>873</v>
      </c>
      <c r="C284" s="72"/>
      <c r="D284" s="81"/>
    </row>
    <row r="285" spans="1:4" x14ac:dyDescent="0.2">
      <c r="A285" s="76">
        <v>5181</v>
      </c>
      <c r="B285" s="77" t="s">
        <v>874</v>
      </c>
      <c r="C285" s="72"/>
      <c r="D285" s="83"/>
    </row>
    <row r="286" spans="1:4" x14ac:dyDescent="0.2">
      <c r="A286" s="76">
        <v>5182</v>
      </c>
      <c r="B286" s="77" t="s">
        <v>875</v>
      </c>
      <c r="C286" s="72"/>
      <c r="D286" s="81"/>
    </row>
    <row r="287" spans="1:4" x14ac:dyDescent="0.2">
      <c r="A287" s="76">
        <v>5183</v>
      </c>
      <c r="B287" s="77" t="s">
        <v>876</v>
      </c>
      <c r="C287" s="72"/>
      <c r="D287" s="83"/>
    </row>
    <row r="288" spans="1:4" x14ac:dyDescent="0.2">
      <c r="A288" s="76">
        <v>5184</v>
      </c>
      <c r="B288" s="77" t="s">
        <v>877</v>
      </c>
      <c r="C288" s="72"/>
      <c r="D288" s="83"/>
    </row>
    <row r="289" spans="1:4" x14ac:dyDescent="0.2">
      <c r="A289" s="76">
        <v>5189</v>
      </c>
      <c r="B289" s="77" t="s">
        <v>878</v>
      </c>
      <c r="C289" s="72"/>
      <c r="D289" s="83"/>
    </row>
    <row r="290" spans="1:4" x14ac:dyDescent="0.2">
      <c r="A290" s="76">
        <v>5191</v>
      </c>
      <c r="B290" s="77" t="s">
        <v>879</v>
      </c>
      <c r="C290" s="72"/>
      <c r="D290" s="83"/>
    </row>
    <row r="291" spans="1:4" x14ac:dyDescent="0.2">
      <c r="A291" s="76">
        <v>5192</v>
      </c>
      <c r="B291" s="77" t="s">
        <v>880</v>
      </c>
      <c r="C291" s="72"/>
      <c r="D291" s="81"/>
    </row>
    <row r="292" spans="1:4" x14ac:dyDescent="0.2">
      <c r="A292" s="76">
        <v>5193</v>
      </c>
      <c r="B292" s="77" t="s">
        <v>881</v>
      </c>
      <c r="C292" s="72"/>
      <c r="D292" s="83"/>
    </row>
    <row r="293" spans="1:4" x14ac:dyDescent="0.2">
      <c r="A293" s="76">
        <v>5194</v>
      </c>
      <c r="B293" s="77" t="s">
        <v>882</v>
      </c>
      <c r="C293" s="72"/>
      <c r="D293" s="83"/>
    </row>
    <row r="294" spans="1:4" x14ac:dyDescent="0.2">
      <c r="A294" s="76">
        <v>5195</v>
      </c>
      <c r="B294" s="77" t="s">
        <v>883</v>
      </c>
      <c r="C294" s="72"/>
      <c r="D294" s="83"/>
    </row>
    <row r="295" spans="1:4" x14ac:dyDescent="0.2">
      <c r="A295" s="76">
        <v>5196</v>
      </c>
      <c r="B295" s="77" t="s">
        <v>884</v>
      </c>
      <c r="C295" s="72"/>
      <c r="D295" s="81"/>
    </row>
    <row r="296" spans="1:4" x14ac:dyDescent="0.2">
      <c r="A296" s="76">
        <v>5197</v>
      </c>
      <c r="B296" s="77" t="s">
        <v>885</v>
      </c>
      <c r="C296" s="72"/>
      <c r="D296" s="83"/>
    </row>
    <row r="297" spans="1:4" x14ac:dyDescent="0.2">
      <c r="A297" s="76">
        <v>5198</v>
      </c>
      <c r="B297" s="77" t="s">
        <v>886</v>
      </c>
      <c r="C297" s="72"/>
      <c r="D297" s="81"/>
    </row>
    <row r="298" spans="1:4" x14ac:dyDescent="0.2">
      <c r="A298" s="76">
        <v>5199</v>
      </c>
      <c r="B298" s="77" t="s">
        <v>887</v>
      </c>
      <c r="C298" s="72"/>
      <c r="D298" s="81"/>
    </row>
    <row r="299" spans="1:4" x14ac:dyDescent="0.2">
      <c r="A299" s="76">
        <v>5211</v>
      </c>
      <c r="B299" s="77" t="s">
        <v>888</v>
      </c>
      <c r="C299" s="72"/>
      <c r="D299" s="83"/>
    </row>
    <row r="300" spans="1:4" ht="25.5" x14ac:dyDescent="0.2">
      <c r="A300" s="76">
        <v>5212</v>
      </c>
      <c r="B300" s="77" t="s">
        <v>889</v>
      </c>
      <c r="C300" s="72"/>
      <c r="D300" s="83"/>
    </row>
    <row r="301" spans="1:4" ht="25.5" x14ac:dyDescent="0.2">
      <c r="A301" s="76">
        <v>5213</v>
      </c>
      <c r="B301" s="77" t="s">
        <v>890</v>
      </c>
      <c r="C301" s="72"/>
      <c r="D301" s="83"/>
    </row>
    <row r="302" spans="1:4" x14ac:dyDescent="0.2">
      <c r="A302" s="76">
        <v>5214</v>
      </c>
      <c r="B302" s="77" t="s">
        <v>891</v>
      </c>
      <c r="C302" s="72"/>
      <c r="D302" s="83"/>
    </row>
    <row r="303" spans="1:4" x14ac:dyDescent="0.2">
      <c r="A303" s="76">
        <v>5215</v>
      </c>
      <c r="B303" s="77" t="s">
        <v>892</v>
      </c>
      <c r="C303" s="72"/>
      <c r="D303" s="83"/>
    </row>
    <row r="304" spans="1:4" x14ac:dyDescent="0.2">
      <c r="A304" s="76">
        <v>5219</v>
      </c>
      <c r="B304" s="77" t="s">
        <v>893</v>
      </c>
      <c r="C304" s="72"/>
      <c r="D304" s="83"/>
    </row>
    <row r="305" spans="1:4" x14ac:dyDescent="0.2">
      <c r="A305" s="76">
        <v>5221</v>
      </c>
      <c r="B305" s="77" t="s">
        <v>894</v>
      </c>
      <c r="C305" s="72"/>
      <c r="D305" s="81"/>
    </row>
    <row r="306" spans="1:4" x14ac:dyDescent="0.2">
      <c r="A306" s="76">
        <v>5222</v>
      </c>
      <c r="B306" s="77" t="s">
        <v>895</v>
      </c>
      <c r="C306" s="72"/>
      <c r="D306" s="81"/>
    </row>
    <row r="307" spans="1:4" x14ac:dyDescent="0.2">
      <c r="A307" s="76">
        <v>5223</v>
      </c>
      <c r="B307" s="77" t="s">
        <v>896</v>
      </c>
      <c r="C307" s="72"/>
      <c r="D307" s="83"/>
    </row>
    <row r="308" spans="1:4" x14ac:dyDescent="0.2">
      <c r="A308" s="76">
        <v>5224</v>
      </c>
      <c r="B308" s="77" t="s">
        <v>897</v>
      </c>
      <c r="C308" s="72"/>
      <c r="D308" s="83"/>
    </row>
    <row r="309" spans="1:4" x14ac:dyDescent="0.2">
      <c r="A309" s="76">
        <v>5225</v>
      </c>
      <c r="B309" s="77" t="s">
        <v>898</v>
      </c>
      <c r="C309" s="72"/>
      <c r="D309" s="83"/>
    </row>
    <row r="310" spans="1:4" x14ac:dyDescent="0.2">
      <c r="A310" s="76">
        <v>5229</v>
      </c>
      <c r="B310" s="77" t="s">
        <v>899</v>
      </c>
      <c r="C310" s="72"/>
      <c r="D310" s="81"/>
    </row>
    <row r="311" spans="1:4" x14ac:dyDescent="0.2">
      <c r="A311" s="76">
        <v>5230</v>
      </c>
      <c r="B311" s="77" t="s">
        <v>900</v>
      </c>
      <c r="C311" s="72"/>
      <c r="D311" s="83"/>
    </row>
    <row r="312" spans="1:4" x14ac:dyDescent="0.2">
      <c r="A312" s="76">
        <v>5240</v>
      </c>
      <c r="B312" s="77" t="s">
        <v>901</v>
      </c>
      <c r="C312" s="72"/>
      <c r="D312" s="83"/>
    </row>
    <row r="313" spans="1:4" x14ac:dyDescent="0.2">
      <c r="A313" s="76">
        <v>5250</v>
      </c>
      <c r="B313" s="77" t="s">
        <v>902</v>
      </c>
      <c r="C313" s="72"/>
      <c r="D313" s="83"/>
    </row>
    <row r="314" spans="1:4" x14ac:dyDescent="0.2">
      <c r="A314" s="76">
        <v>5311</v>
      </c>
      <c r="B314" s="77" t="s">
        <v>903</v>
      </c>
      <c r="C314" s="72"/>
      <c r="D314" s="83"/>
    </row>
    <row r="315" spans="1:4" x14ac:dyDescent="0.2">
      <c r="A315" s="76">
        <v>5312</v>
      </c>
      <c r="B315" s="77" t="s">
        <v>904</v>
      </c>
      <c r="C315" s="72"/>
      <c r="D315" s="83"/>
    </row>
    <row r="316" spans="1:4" x14ac:dyDescent="0.2">
      <c r="A316" s="76">
        <v>5313</v>
      </c>
      <c r="B316" s="77" t="s">
        <v>905</v>
      </c>
      <c r="C316" s="72"/>
      <c r="D316" s="83"/>
    </row>
    <row r="317" spans="1:4" x14ac:dyDescent="0.2">
      <c r="A317" s="76">
        <v>5314</v>
      </c>
      <c r="B317" s="77" t="s">
        <v>906</v>
      </c>
      <c r="C317" s="72"/>
      <c r="D317" s="83"/>
    </row>
    <row r="318" spans="1:4" x14ac:dyDescent="0.2">
      <c r="A318" s="76">
        <v>5315</v>
      </c>
      <c r="B318" s="77" t="s">
        <v>907</v>
      </c>
      <c r="C318" s="72"/>
      <c r="D318" s="83"/>
    </row>
    <row r="319" spans="1:4" ht="25.5" x14ac:dyDescent="0.2">
      <c r="A319" s="76">
        <v>5316</v>
      </c>
      <c r="B319" s="77" t="s">
        <v>908</v>
      </c>
      <c r="C319" s="72"/>
      <c r="D319" s="83"/>
    </row>
    <row r="320" spans="1:4" x14ac:dyDescent="0.2">
      <c r="A320" s="76">
        <v>5317</v>
      </c>
      <c r="B320" s="77" t="s">
        <v>909</v>
      </c>
      <c r="C320" s="72"/>
      <c r="D320" s="83"/>
    </row>
    <row r="321" spans="1:4" x14ac:dyDescent="0.2">
      <c r="A321" s="76">
        <v>5318</v>
      </c>
      <c r="B321" s="77" t="s">
        <v>910</v>
      </c>
      <c r="C321" s="72"/>
      <c r="D321" s="83"/>
    </row>
    <row r="322" spans="1:4" x14ac:dyDescent="0.2">
      <c r="A322" s="76">
        <v>5319</v>
      </c>
      <c r="B322" s="77" t="s">
        <v>911</v>
      </c>
      <c r="C322" s="72"/>
      <c r="D322" s="83"/>
    </row>
    <row r="323" spans="1:4" x14ac:dyDescent="0.2">
      <c r="A323" s="76">
        <v>5321</v>
      </c>
      <c r="B323" s="77" t="s">
        <v>912</v>
      </c>
      <c r="C323" s="72"/>
      <c r="D323" s="81"/>
    </row>
    <row r="324" spans="1:4" x14ac:dyDescent="0.2">
      <c r="A324" s="76">
        <v>5322</v>
      </c>
      <c r="B324" s="77" t="s">
        <v>913</v>
      </c>
      <c r="C324" s="72"/>
      <c r="D324" s="81"/>
    </row>
    <row r="325" spans="1:4" x14ac:dyDescent="0.2">
      <c r="A325" s="76">
        <v>5323</v>
      </c>
      <c r="B325" s="77" t="s">
        <v>914</v>
      </c>
      <c r="C325" s="72"/>
      <c r="D325" s="81"/>
    </row>
    <row r="326" spans="1:4" x14ac:dyDescent="0.2">
      <c r="A326" s="76">
        <v>5324</v>
      </c>
      <c r="B326" s="77" t="s">
        <v>915</v>
      </c>
      <c r="C326" s="72"/>
      <c r="D326" s="83"/>
    </row>
    <row r="327" spans="1:4" x14ac:dyDescent="0.2">
      <c r="A327" s="76">
        <v>5325</v>
      </c>
      <c r="B327" s="77" t="s">
        <v>916</v>
      </c>
      <c r="C327" s="72"/>
      <c r="D327" s="83"/>
    </row>
    <row r="328" spans="1:4" x14ac:dyDescent="0.2">
      <c r="A328" s="76">
        <v>5329</v>
      </c>
      <c r="B328" s="77" t="s">
        <v>917</v>
      </c>
      <c r="C328" s="72"/>
      <c r="D328" s="83"/>
    </row>
    <row r="329" spans="1:4" x14ac:dyDescent="0.2">
      <c r="A329" s="76">
        <v>5331</v>
      </c>
      <c r="B329" s="77" t="s">
        <v>918</v>
      </c>
      <c r="C329" s="72"/>
      <c r="D329" s="83"/>
    </row>
    <row r="330" spans="1:4" x14ac:dyDescent="0.2">
      <c r="A330" s="76">
        <v>5332</v>
      </c>
      <c r="B330" s="77" t="s">
        <v>919</v>
      </c>
      <c r="C330" s="72"/>
      <c r="D330" s="83"/>
    </row>
    <row r="331" spans="1:4" ht="25.5" x14ac:dyDescent="0.2">
      <c r="A331" s="76">
        <v>5333</v>
      </c>
      <c r="B331" s="77" t="s">
        <v>920</v>
      </c>
      <c r="C331" s="72"/>
      <c r="D331" s="83"/>
    </row>
    <row r="332" spans="1:4" x14ac:dyDescent="0.2">
      <c r="A332" s="76">
        <v>5334</v>
      </c>
      <c r="B332" s="77" t="s">
        <v>921</v>
      </c>
      <c r="C332" s="72"/>
      <c r="D332" s="83"/>
    </row>
    <row r="333" spans="1:4" x14ac:dyDescent="0.2">
      <c r="A333" s="76">
        <v>5336</v>
      </c>
      <c r="B333" s="77" t="s">
        <v>922</v>
      </c>
      <c r="C333" s="72"/>
      <c r="D333" s="81"/>
    </row>
    <row r="334" spans="1:4" x14ac:dyDescent="0.2">
      <c r="A334" s="76">
        <v>5339</v>
      </c>
      <c r="B334" s="77" t="s">
        <v>923</v>
      </c>
      <c r="C334" s="72"/>
      <c r="D334" s="83"/>
    </row>
    <row r="335" spans="1:4" x14ac:dyDescent="0.2">
      <c r="A335" s="76">
        <v>5341</v>
      </c>
      <c r="B335" s="77" t="s">
        <v>924</v>
      </c>
      <c r="C335" s="72"/>
      <c r="D335" s="83"/>
    </row>
    <row r="336" spans="1:4" x14ac:dyDescent="0.2">
      <c r="A336" s="76">
        <v>5342</v>
      </c>
      <c r="B336" s="77" t="s">
        <v>925</v>
      </c>
      <c r="C336" s="72"/>
      <c r="D336" s="83"/>
    </row>
    <row r="337" spans="1:4" x14ac:dyDescent="0.2">
      <c r="A337" s="122">
        <v>5343</v>
      </c>
      <c r="B337" s="123" t="s">
        <v>926</v>
      </c>
      <c r="C337" s="72"/>
      <c r="D337" s="83"/>
    </row>
    <row r="338" spans="1:4" x14ac:dyDescent="0.2">
      <c r="A338" s="76">
        <v>5344</v>
      </c>
      <c r="B338" s="77" t="s">
        <v>927</v>
      </c>
      <c r="C338" s="72"/>
      <c r="D338" s="83"/>
    </row>
    <row r="339" spans="1:4" x14ac:dyDescent="0.2">
      <c r="A339" s="76">
        <v>5345</v>
      </c>
      <c r="B339" s="77" t="s">
        <v>177</v>
      </c>
      <c r="C339" s="72"/>
      <c r="D339" s="83"/>
    </row>
    <row r="340" spans="1:4" x14ac:dyDescent="0.2">
      <c r="A340" s="76">
        <v>5346</v>
      </c>
      <c r="B340" s="77" t="s">
        <v>928</v>
      </c>
      <c r="C340" s="72"/>
      <c r="D340" s="83"/>
    </row>
    <row r="341" spans="1:4" ht="25.5" x14ac:dyDescent="0.2">
      <c r="A341" s="76">
        <v>5347</v>
      </c>
      <c r="B341" s="77" t="s">
        <v>929</v>
      </c>
      <c r="C341" s="72"/>
      <c r="D341" s="81"/>
    </row>
    <row r="342" spans="1:4" x14ac:dyDescent="0.2">
      <c r="A342" s="76">
        <v>5348</v>
      </c>
      <c r="B342" s="77" t="s">
        <v>178</v>
      </c>
      <c r="C342" s="72"/>
      <c r="D342" s="83"/>
    </row>
    <row r="343" spans="1:4" x14ac:dyDescent="0.2">
      <c r="A343" s="76">
        <v>5349</v>
      </c>
      <c r="B343" s="77" t="s">
        <v>179</v>
      </c>
      <c r="C343" s="72"/>
      <c r="D343" s="83"/>
    </row>
    <row r="344" spans="1:4" x14ac:dyDescent="0.2">
      <c r="A344" s="105">
        <v>5350</v>
      </c>
      <c r="B344" s="108" t="s">
        <v>789</v>
      </c>
      <c r="C344" s="72"/>
      <c r="D344" s="83"/>
    </row>
    <row r="345" spans="1:4" x14ac:dyDescent="0.2">
      <c r="A345" s="76">
        <v>5361</v>
      </c>
      <c r="B345" s="77" t="s">
        <v>930</v>
      </c>
      <c r="C345" s="72"/>
      <c r="D345" s="83"/>
    </row>
    <row r="346" spans="1:4" x14ac:dyDescent="0.2">
      <c r="A346" s="76">
        <v>5362</v>
      </c>
      <c r="B346" s="77" t="s">
        <v>931</v>
      </c>
      <c r="C346" s="72"/>
      <c r="D346" s="83"/>
    </row>
    <row r="347" spans="1:4" x14ac:dyDescent="0.2">
      <c r="A347" s="98">
        <v>5363</v>
      </c>
      <c r="B347" s="99" t="s">
        <v>932</v>
      </c>
      <c r="C347" s="72"/>
      <c r="D347" s="81"/>
    </row>
    <row r="348" spans="1:4" x14ac:dyDescent="0.2">
      <c r="A348" s="76">
        <v>5364</v>
      </c>
      <c r="B348" s="77" t="s">
        <v>933</v>
      </c>
      <c r="C348" s="72"/>
      <c r="D348" s="83"/>
    </row>
    <row r="349" spans="1:4" x14ac:dyDescent="0.2">
      <c r="A349" s="98">
        <v>5365</v>
      </c>
      <c r="B349" s="99" t="s">
        <v>934</v>
      </c>
      <c r="C349" s="72"/>
      <c r="D349" s="83"/>
    </row>
    <row r="350" spans="1:4" x14ac:dyDescent="0.2">
      <c r="A350" s="76">
        <v>5366</v>
      </c>
      <c r="B350" s="77" t="s">
        <v>935</v>
      </c>
      <c r="C350" s="72"/>
      <c r="D350" s="83"/>
    </row>
    <row r="351" spans="1:4" x14ac:dyDescent="0.2">
      <c r="A351" s="76">
        <v>5367</v>
      </c>
      <c r="B351" s="77" t="s">
        <v>936</v>
      </c>
      <c r="C351" s="72"/>
      <c r="D351" s="83"/>
    </row>
    <row r="352" spans="1:4" ht="25.5" x14ac:dyDescent="0.2">
      <c r="A352" s="76">
        <v>5368</v>
      </c>
      <c r="B352" s="77" t="s">
        <v>937</v>
      </c>
      <c r="C352" s="72"/>
      <c r="D352" s="83"/>
    </row>
    <row r="353" spans="1:4" x14ac:dyDescent="0.2">
      <c r="A353" s="76">
        <v>5369</v>
      </c>
      <c r="B353" s="77" t="s">
        <v>911</v>
      </c>
      <c r="C353" s="72"/>
      <c r="D353" s="83"/>
    </row>
    <row r="354" spans="1:4" x14ac:dyDescent="0.2">
      <c r="A354" s="76">
        <v>5410</v>
      </c>
      <c r="B354" s="77" t="s">
        <v>938</v>
      </c>
      <c r="C354" s="72"/>
      <c r="D354" s="83"/>
    </row>
    <row r="355" spans="1:4" x14ac:dyDescent="0.2">
      <c r="A355" s="76">
        <v>5421</v>
      </c>
      <c r="B355" s="77" t="s">
        <v>939</v>
      </c>
      <c r="C355" s="72"/>
      <c r="D355" s="83"/>
    </row>
    <row r="356" spans="1:4" x14ac:dyDescent="0.2">
      <c r="A356" s="76">
        <v>5422</v>
      </c>
      <c r="B356" s="77" t="s">
        <v>940</v>
      </c>
      <c r="C356" s="72"/>
      <c r="D356" s="83"/>
    </row>
    <row r="357" spans="1:4" x14ac:dyDescent="0.2">
      <c r="A357" s="76">
        <v>5423</v>
      </c>
      <c r="B357" s="77" t="s">
        <v>941</v>
      </c>
      <c r="C357" s="72"/>
      <c r="D357" s="83"/>
    </row>
    <row r="358" spans="1:4" x14ac:dyDescent="0.2">
      <c r="A358" s="76">
        <v>5424</v>
      </c>
      <c r="B358" s="77" t="s">
        <v>942</v>
      </c>
      <c r="C358" s="72"/>
      <c r="D358" s="83"/>
    </row>
    <row r="359" spans="1:4" ht="25.5" x14ac:dyDescent="0.2">
      <c r="A359" s="76">
        <v>5425</v>
      </c>
      <c r="B359" s="77" t="s">
        <v>943</v>
      </c>
      <c r="C359" s="72"/>
      <c r="D359" s="81"/>
    </row>
    <row r="360" spans="1:4" x14ac:dyDescent="0.2">
      <c r="A360" s="70">
        <v>5429</v>
      </c>
      <c r="B360" s="71" t="s">
        <v>944</v>
      </c>
      <c r="C360" s="72"/>
      <c r="D360" s="83"/>
    </row>
    <row r="361" spans="1:4" x14ac:dyDescent="0.2">
      <c r="A361" s="70">
        <v>5491</v>
      </c>
      <c r="B361" s="71" t="s">
        <v>945</v>
      </c>
      <c r="C361" s="72"/>
      <c r="D361" s="83"/>
    </row>
    <row r="362" spans="1:4" x14ac:dyDescent="0.2">
      <c r="A362" s="76">
        <v>5492</v>
      </c>
      <c r="B362" s="77" t="s">
        <v>946</v>
      </c>
      <c r="C362" s="72"/>
      <c r="D362" s="83"/>
    </row>
    <row r="363" spans="1:4" x14ac:dyDescent="0.2">
      <c r="A363" s="76">
        <v>5493</v>
      </c>
      <c r="B363" s="77" t="s">
        <v>947</v>
      </c>
      <c r="C363" s="72"/>
      <c r="D363" s="81"/>
    </row>
    <row r="364" spans="1:4" x14ac:dyDescent="0.2">
      <c r="A364" s="76">
        <v>5494</v>
      </c>
      <c r="B364" s="77" t="s">
        <v>948</v>
      </c>
      <c r="C364" s="72"/>
      <c r="D364" s="83"/>
    </row>
    <row r="365" spans="1:4" x14ac:dyDescent="0.2">
      <c r="A365" s="76">
        <v>5499</v>
      </c>
      <c r="B365" s="77" t="s">
        <v>166</v>
      </c>
      <c r="C365" s="72"/>
      <c r="D365" s="83"/>
    </row>
    <row r="366" spans="1:4" x14ac:dyDescent="0.2">
      <c r="A366" s="102">
        <v>5511</v>
      </c>
      <c r="B366" s="103" t="s">
        <v>949</v>
      </c>
      <c r="C366" s="72"/>
      <c r="D366" s="83"/>
    </row>
    <row r="367" spans="1:4" x14ac:dyDescent="0.2">
      <c r="A367" s="124">
        <v>5512</v>
      </c>
      <c r="B367" s="125" t="s">
        <v>950</v>
      </c>
      <c r="C367" s="72"/>
      <c r="D367" s="83"/>
    </row>
    <row r="368" spans="1:4" x14ac:dyDescent="0.2">
      <c r="A368" s="76">
        <v>5513</v>
      </c>
      <c r="B368" s="77" t="s">
        <v>951</v>
      </c>
      <c r="C368" s="72"/>
      <c r="D368" s="83"/>
    </row>
    <row r="369" spans="1:4" ht="25.5" x14ac:dyDescent="0.2">
      <c r="A369" s="76">
        <v>5514</v>
      </c>
      <c r="B369" s="77" t="s">
        <v>952</v>
      </c>
      <c r="C369" s="72"/>
      <c r="D369" s="83"/>
    </row>
    <row r="370" spans="1:4" ht="25.5" x14ac:dyDescent="0.2">
      <c r="A370" s="76">
        <v>5515</v>
      </c>
      <c r="B370" s="77" t="s">
        <v>953</v>
      </c>
      <c r="C370" s="72"/>
      <c r="D370" s="83"/>
    </row>
    <row r="371" spans="1:4" x14ac:dyDescent="0.2">
      <c r="A371" s="104">
        <v>5516</v>
      </c>
      <c r="B371" s="126" t="s">
        <v>954</v>
      </c>
      <c r="C371" s="72"/>
      <c r="D371" s="83"/>
    </row>
    <row r="372" spans="1:4" x14ac:dyDescent="0.2">
      <c r="A372" s="76">
        <v>5520</v>
      </c>
      <c r="B372" s="77" t="s">
        <v>955</v>
      </c>
      <c r="C372" s="72"/>
      <c r="D372" s="83"/>
    </row>
    <row r="373" spans="1:4" x14ac:dyDescent="0.2">
      <c r="A373" s="76">
        <v>5531</v>
      </c>
      <c r="B373" s="77" t="s">
        <v>956</v>
      </c>
      <c r="C373" s="72"/>
      <c r="D373" s="83"/>
    </row>
    <row r="374" spans="1:4" x14ac:dyDescent="0.2">
      <c r="A374" s="76">
        <v>5532</v>
      </c>
      <c r="B374" s="77" t="s">
        <v>957</v>
      </c>
      <c r="C374" s="72"/>
      <c r="D374" s="83"/>
    </row>
    <row r="375" spans="1:4" x14ac:dyDescent="0.2">
      <c r="A375" s="105">
        <v>5541</v>
      </c>
      <c r="B375" s="108" t="s">
        <v>958</v>
      </c>
      <c r="C375" s="72"/>
      <c r="D375" s="83"/>
    </row>
    <row r="376" spans="1:4" x14ac:dyDescent="0.2">
      <c r="A376" s="104">
        <v>5542</v>
      </c>
      <c r="B376" s="112" t="s">
        <v>959</v>
      </c>
      <c r="C376" s="115"/>
      <c r="D376" s="113"/>
    </row>
    <row r="377" spans="1:4" x14ac:dyDescent="0.2">
      <c r="A377" s="109">
        <v>5611</v>
      </c>
      <c r="B377" s="110" t="s">
        <v>960</v>
      </c>
      <c r="C377" s="114"/>
      <c r="D377" s="83"/>
    </row>
    <row r="378" spans="1:4" ht="25.5" x14ac:dyDescent="0.2">
      <c r="A378" s="76">
        <v>5612</v>
      </c>
      <c r="B378" s="77" t="s">
        <v>961</v>
      </c>
      <c r="C378" s="72"/>
      <c r="D378" s="83"/>
    </row>
    <row r="379" spans="1:4" ht="25.5" x14ac:dyDescent="0.2">
      <c r="A379" s="76">
        <v>5613</v>
      </c>
      <c r="B379" s="77" t="s">
        <v>962</v>
      </c>
      <c r="C379" s="72"/>
      <c r="D379" s="83"/>
    </row>
    <row r="380" spans="1:4" ht="25.5" x14ac:dyDescent="0.2">
      <c r="A380" s="76">
        <v>5614</v>
      </c>
      <c r="B380" s="77" t="s">
        <v>963</v>
      </c>
      <c r="C380" s="72"/>
      <c r="D380" s="83"/>
    </row>
    <row r="381" spans="1:4" ht="25.5" x14ac:dyDescent="0.2">
      <c r="A381" s="76">
        <v>5615</v>
      </c>
      <c r="B381" s="77" t="s">
        <v>964</v>
      </c>
      <c r="C381" s="72"/>
      <c r="D381" s="83"/>
    </row>
    <row r="382" spans="1:4" x14ac:dyDescent="0.2">
      <c r="A382" s="76">
        <v>5619</v>
      </c>
      <c r="B382" s="77" t="s">
        <v>965</v>
      </c>
      <c r="C382" s="72"/>
      <c r="D382" s="83"/>
    </row>
    <row r="383" spans="1:4" x14ac:dyDescent="0.2">
      <c r="A383" s="76">
        <v>5621</v>
      </c>
      <c r="B383" s="77" t="s">
        <v>966</v>
      </c>
      <c r="C383" s="72"/>
      <c r="D383" s="83"/>
    </row>
    <row r="384" spans="1:4" x14ac:dyDescent="0.2">
      <c r="A384" s="76">
        <v>5622</v>
      </c>
      <c r="B384" s="77" t="s">
        <v>967</v>
      </c>
      <c r="C384" s="72"/>
      <c r="D384" s="83"/>
    </row>
    <row r="385" spans="1:4" x14ac:dyDescent="0.2">
      <c r="A385" s="76">
        <v>5623</v>
      </c>
      <c r="B385" s="77" t="s">
        <v>968</v>
      </c>
      <c r="C385" s="72"/>
      <c r="D385" s="83"/>
    </row>
    <row r="386" spans="1:4" x14ac:dyDescent="0.2">
      <c r="A386" s="76">
        <v>5624</v>
      </c>
      <c r="B386" s="77" t="s">
        <v>969</v>
      </c>
      <c r="C386" s="72"/>
      <c r="D386" s="83"/>
    </row>
    <row r="387" spans="1:4" x14ac:dyDescent="0.2">
      <c r="A387" s="76">
        <v>5629</v>
      </c>
      <c r="B387" s="77" t="s">
        <v>970</v>
      </c>
      <c r="C387" s="72"/>
      <c r="D387" s="83"/>
    </row>
    <row r="388" spans="1:4" x14ac:dyDescent="0.2">
      <c r="A388" s="76">
        <v>5631</v>
      </c>
      <c r="B388" s="77" t="s">
        <v>971</v>
      </c>
      <c r="C388" s="72"/>
      <c r="D388" s="83"/>
    </row>
    <row r="389" spans="1:4" x14ac:dyDescent="0.2">
      <c r="A389" s="76">
        <v>5632</v>
      </c>
      <c r="B389" s="77" t="s">
        <v>972</v>
      </c>
      <c r="C389" s="72"/>
      <c r="D389" s="83"/>
    </row>
    <row r="390" spans="1:4" x14ac:dyDescent="0.2">
      <c r="A390" s="76">
        <v>5633</v>
      </c>
      <c r="B390" s="77" t="s">
        <v>973</v>
      </c>
      <c r="C390" s="72"/>
      <c r="D390" s="83"/>
    </row>
    <row r="391" spans="1:4" x14ac:dyDescent="0.2">
      <c r="A391" s="76">
        <v>5634</v>
      </c>
      <c r="B391" s="77" t="s">
        <v>974</v>
      </c>
      <c r="C391" s="72"/>
      <c r="D391" s="83"/>
    </row>
    <row r="392" spans="1:4" x14ac:dyDescent="0.2">
      <c r="A392" s="76">
        <v>5639</v>
      </c>
      <c r="B392" s="77" t="s">
        <v>975</v>
      </c>
      <c r="C392" s="72"/>
      <c r="D392" s="83"/>
    </row>
    <row r="393" spans="1:4" x14ac:dyDescent="0.2">
      <c r="A393" s="76">
        <v>5641</v>
      </c>
      <c r="B393" s="77" t="s">
        <v>976</v>
      </c>
      <c r="C393" s="72"/>
      <c r="D393" s="83"/>
    </row>
    <row r="394" spans="1:4" x14ac:dyDescent="0.2">
      <c r="A394" s="76">
        <v>5642</v>
      </c>
      <c r="B394" s="77" t="s">
        <v>977</v>
      </c>
      <c r="C394" s="72"/>
      <c r="D394" s="83"/>
    </row>
    <row r="395" spans="1:4" x14ac:dyDescent="0.2">
      <c r="A395" s="76">
        <v>5643</v>
      </c>
      <c r="B395" s="77" t="s">
        <v>978</v>
      </c>
      <c r="C395" s="72"/>
      <c r="D395" s="83"/>
    </row>
    <row r="396" spans="1:4" x14ac:dyDescent="0.2">
      <c r="A396" s="76">
        <v>5649</v>
      </c>
      <c r="B396" s="77" t="s">
        <v>979</v>
      </c>
      <c r="C396" s="72"/>
      <c r="D396" s="83"/>
    </row>
    <row r="397" spans="1:4" x14ac:dyDescent="0.2">
      <c r="A397" s="76">
        <v>5651</v>
      </c>
      <c r="B397" s="77" t="s">
        <v>980</v>
      </c>
      <c r="C397" s="72"/>
      <c r="D397" s="83"/>
    </row>
    <row r="398" spans="1:4" x14ac:dyDescent="0.2">
      <c r="A398" s="76">
        <v>5652</v>
      </c>
      <c r="B398" s="77" t="s">
        <v>981</v>
      </c>
      <c r="C398" s="72"/>
      <c r="D398" s="83"/>
    </row>
    <row r="399" spans="1:4" x14ac:dyDescent="0.2">
      <c r="A399" s="76">
        <v>5659</v>
      </c>
      <c r="B399" s="77" t="s">
        <v>982</v>
      </c>
      <c r="C399" s="72"/>
      <c r="D399" s="83"/>
    </row>
    <row r="400" spans="1:4" x14ac:dyDescent="0.2">
      <c r="A400" s="76">
        <v>5660</v>
      </c>
      <c r="B400" s="77" t="s">
        <v>983</v>
      </c>
      <c r="C400" s="72"/>
      <c r="D400" s="83"/>
    </row>
    <row r="401" spans="1:4" x14ac:dyDescent="0.2">
      <c r="A401" s="76">
        <v>5670</v>
      </c>
      <c r="B401" s="77" t="s">
        <v>984</v>
      </c>
      <c r="C401" s="72"/>
      <c r="D401" s="83"/>
    </row>
    <row r="402" spans="1:4" x14ac:dyDescent="0.2">
      <c r="A402" s="76">
        <v>5710</v>
      </c>
      <c r="B402" s="77" t="s">
        <v>985</v>
      </c>
      <c r="C402" s="72"/>
      <c r="D402" s="83"/>
    </row>
    <row r="403" spans="1:4" x14ac:dyDescent="0.2">
      <c r="A403" s="76">
        <v>5720</v>
      </c>
      <c r="B403" s="77" t="s">
        <v>986</v>
      </c>
      <c r="C403" s="72"/>
      <c r="D403" s="83"/>
    </row>
    <row r="404" spans="1:4" x14ac:dyDescent="0.2">
      <c r="A404" s="76">
        <v>5730</v>
      </c>
      <c r="B404" s="77" t="s">
        <v>987</v>
      </c>
      <c r="C404" s="72"/>
      <c r="D404" s="83"/>
    </row>
    <row r="405" spans="1:4" x14ac:dyDescent="0.2">
      <c r="A405" s="76">
        <v>5740</v>
      </c>
      <c r="B405" s="77" t="s">
        <v>988</v>
      </c>
      <c r="C405" s="72"/>
      <c r="D405" s="83"/>
    </row>
    <row r="406" spans="1:4" ht="25.5" x14ac:dyDescent="0.2">
      <c r="A406" s="76">
        <v>5750</v>
      </c>
      <c r="B406" s="99" t="s">
        <v>989</v>
      </c>
      <c r="C406" s="72"/>
      <c r="D406" s="83"/>
    </row>
    <row r="407" spans="1:4" ht="25.5" x14ac:dyDescent="0.2">
      <c r="A407" s="76">
        <v>5760</v>
      </c>
      <c r="B407" s="77" t="s">
        <v>990</v>
      </c>
      <c r="C407" s="72"/>
      <c r="D407" s="83"/>
    </row>
    <row r="408" spans="1:4" ht="25.5" x14ac:dyDescent="0.2">
      <c r="A408" s="76">
        <v>5770</v>
      </c>
      <c r="B408" s="77" t="s">
        <v>991</v>
      </c>
      <c r="C408" s="72"/>
      <c r="D408" s="83"/>
    </row>
    <row r="409" spans="1:4" x14ac:dyDescent="0.2">
      <c r="A409" s="76">
        <v>5790</v>
      </c>
      <c r="B409" s="77" t="s">
        <v>992</v>
      </c>
      <c r="C409" s="72"/>
      <c r="D409" s="83"/>
    </row>
    <row r="410" spans="1:4" x14ac:dyDescent="0.2">
      <c r="A410" s="76">
        <v>5901</v>
      </c>
      <c r="B410" s="77" t="s">
        <v>993</v>
      </c>
      <c r="C410" s="72"/>
      <c r="D410" s="83"/>
    </row>
    <row r="411" spans="1:4" x14ac:dyDescent="0.2">
      <c r="A411" s="76">
        <v>5902</v>
      </c>
      <c r="B411" s="77" t="s">
        <v>994</v>
      </c>
      <c r="C411" s="72"/>
      <c r="D411" s="83"/>
    </row>
    <row r="412" spans="1:4" x14ac:dyDescent="0.2">
      <c r="A412" s="76">
        <v>5909</v>
      </c>
      <c r="B412" s="77" t="s">
        <v>995</v>
      </c>
      <c r="C412" s="72"/>
      <c r="D412" s="81"/>
    </row>
    <row r="413" spans="1:4" x14ac:dyDescent="0.2">
      <c r="A413" s="76">
        <v>5991</v>
      </c>
      <c r="B413" s="77" t="s">
        <v>996</v>
      </c>
      <c r="C413" s="72"/>
      <c r="D413" s="81"/>
    </row>
    <row r="414" spans="1:4" x14ac:dyDescent="0.2">
      <c r="A414" s="76">
        <v>6111</v>
      </c>
      <c r="B414" s="77" t="s">
        <v>997</v>
      </c>
      <c r="C414" s="72"/>
      <c r="D414" s="81"/>
    </row>
    <row r="415" spans="1:4" x14ac:dyDescent="0.2">
      <c r="A415" s="76">
        <v>6112</v>
      </c>
      <c r="B415" s="77" t="s">
        <v>998</v>
      </c>
      <c r="C415" s="72"/>
      <c r="D415" s="81"/>
    </row>
    <row r="416" spans="1:4" x14ac:dyDescent="0.2">
      <c r="A416" s="76">
        <v>6113</v>
      </c>
      <c r="B416" s="77" t="s">
        <v>999</v>
      </c>
      <c r="C416" s="72"/>
      <c r="D416" s="81"/>
    </row>
    <row r="417" spans="1:4" x14ac:dyDescent="0.2">
      <c r="A417" s="76">
        <v>6119</v>
      </c>
      <c r="B417" s="77" t="s">
        <v>1000</v>
      </c>
      <c r="C417" s="72"/>
      <c r="D417" s="81"/>
    </row>
    <row r="418" spans="1:4" x14ac:dyDescent="0.2">
      <c r="A418" s="76">
        <v>6121</v>
      </c>
      <c r="B418" s="77" t="s">
        <v>1001</v>
      </c>
      <c r="C418" s="72"/>
      <c r="D418" s="81"/>
    </row>
    <row r="419" spans="1:4" x14ac:dyDescent="0.2">
      <c r="A419" s="76">
        <v>6122</v>
      </c>
      <c r="B419" s="77" t="s">
        <v>1002</v>
      </c>
      <c r="C419" s="72"/>
      <c r="D419" s="83"/>
    </row>
    <row r="420" spans="1:4" x14ac:dyDescent="0.2">
      <c r="A420" s="76">
        <v>6123</v>
      </c>
      <c r="B420" s="77" t="s">
        <v>1003</v>
      </c>
      <c r="C420" s="72"/>
      <c r="D420" s="83"/>
    </row>
    <row r="421" spans="1:4" x14ac:dyDescent="0.2">
      <c r="A421" s="76">
        <v>6124</v>
      </c>
      <c r="B421" s="77" t="s">
        <v>1004</v>
      </c>
      <c r="C421" s="72"/>
      <c r="D421" s="83"/>
    </row>
    <row r="422" spans="1:4" x14ac:dyDescent="0.2">
      <c r="A422" s="76">
        <v>6125</v>
      </c>
      <c r="B422" s="77" t="s">
        <v>1005</v>
      </c>
      <c r="C422" s="72"/>
      <c r="D422" s="83"/>
    </row>
    <row r="423" spans="1:4" x14ac:dyDescent="0.2">
      <c r="A423" s="122">
        <v>6127</v>
      </c>
      <c r="B423" s="123" t="s">
        <v>1006</v>
      </c>
      <c r="C423" s="72"/>
      <c r="D423" s="83"/>
    </row>
    <row r="424" spans="1:4" x14ac:dyDescent="0.2">
      <c r="A424" s="76">
        <v>6129</v>
      </c>
      <c r="B424" s="77" t="s">
        <v>1007</v>
      </c>
      <c r="C424" s="72"/>
      <c r="D424" s="83"/>
    </row>
    <row r="425" spans="1:4" x14ac:dyDescent="0.2">
      <c r="A425" s="76">
        <v>6130</v>
      </c>
      <c r="B425" s="77" t="s">
        <v>1008</v>
      </c>
      <c r="C425" s="72"/>
      <c r="D425" s="81"/>
    </row>
    <row r="426" spans="1:4" x14ac:dyDescent="0.2">
      <c r="A426" s="104">
        <v>6141</v>
      </c>
      <c r="B426" s="111" t="s">
        <v>1009</v>
      </c>
      <c r="C426" s="72"/>
      <c r="D426" s="81"/>
    </row>
    <row r="427" spans="1:4" x14ac:dyDescent="0.2">
      <c r="A427" s="104">
        <v>6142</v>
      </c>
      <c r="B427" s="111" t="s">
        <v>1010</v>
      </c>
      <c r="C427" s="72"/>
      <c r="D427" s="81"/>
    </row>
    <row r="428" spans="1:4" x14ac:dyDescent="0.2">
      <c r="A428" s="76">
        <v>6201</v>
      </c>
      <c r="B428" s="77" t="s">
        <v>1011</v>
      </c>
      <c r="C428" s="72"/>
      <c r="D428" s="81"/>
    </row>
    <row r="429" spans="1:4" x14ac:dyDescent="0.2">
      <c r="A429" s="76">
        <v>6202</v>
      </c>
      <c r="B429" s="77" t="s">
        <v>1012</v>
      </c>
      <c r="C429" s="72"/>
      <c r="D429" s="83"/>
    </row>
    <row r="430" spans="1:4" x14ac:dyDescent="0.2">
      <c r="A430" s="76">
        <v>6209</v>
      </c>
      <c r="B430" s="77" t="s">
        <v>1013</v>
      </c>
      <c r="C430" s="72"/>
      <c r="D430" s="83"/>
    </row>
    <row r="431" spans="1:4" x14ac:dyDescent="0.2">
      <c r="A431" s="104">
        <v>6211</v>
      </c>
      <c r="B431" s="126" t="s">
        <v>1014</v>
      </c>
      <c r="C431" s="72"/>
      <c r="D431" s="83"/>
    </row>
    <row r="432" spans="1:4" x14ac:dyDescent="0.2">
      <c r="A432" s="104">
        <v>6212</v>
      </c>
      <c r="B432" s="126" t="s">
        <v>1015</v>
      </c>
      <c r="C432" s="72"/>
      <c r="D432" s="83"/>
    </row>
    <row r="433" spans="1:4" x14ac:dyDescent="0.2">
      <c r="A433" s="104">
        <v>6213</v>
      </c>
      <c r="B433" s="126" t="s">
        <v>1016</v>
      </c>
      <c r="C433" s="72"/>
      <c r="D433" s="83"/>
    </row>
    <row r="434" spans="1:4" x14ac:dyDescent="0.2">
      <c r="A434" s="76">
        <v>6311</v>
      </c>
      <c r="B434" s="77" t="s">
        <v>1017</v>
      </c>
      <c r="C434" s="72"/>
      <c r="D434" s="83"/>
    </row>
    <row r="435" spans="1:4" ht="25.5" x14ac:dyDescent="0.2">
      <c r="A435" s="76">
        <v>6312</v>
      </c>
      <c r="B435" s="77" t="s">
        <v>1018</v>
      </c>
      <c r="C435" s="72"/>
      <c r="D435" s="83"/>
    </row>
    <row r="436" spans="1:4" ht="25.5" x14ac:dyDescent="0.2">
      <c r="A436" s="76">
        <v>6313</v>
      </c>
      <c r="B436" s="77" t="s">
        <v>1019</v>
      </c>
      <c r="C436" s="72"/>
      <c r="D436" s="83"/>
    </row>
    <row r="437" spans="1:4" x14ac:dyDescent="0.2">
      <c r="A437" s="76">
        <v>6314</v>
      </c>
      <c r="B437" s="77" t="s">
        <v>1020</v>
      </c>
      <c r="C437" s="72"/>
      <c r="D437" s="83"/>
    </row>
    <row r="438" spans="1:4" x14ac:dyDescent="0.2">
      <c r="A438" s="76">
        <v>6315</v>
      </c>
      <c r="B438" s="77" t="s">
        <v>1021</v>
      </c>
      <c r="C438" s="72"/>
      <c r="D438" s="83"/>
    </row>
    <row r="439" spans="1:4" x14ac:dyDescent="0.2">
      <c r="A439" s="76">
        <v>6319</v>
      </c>
      <c r="B439" s="77" t="s">
        <v>1022</v>
      </c>
      <c r="C439" s="72"/>
      <c r="D439" s="83"/>
    </row>
    <row r="440" spans="1:4" x14ac:dyDescent="0.2">
      <c r="A440" s="76">
        <v>6321</v>
      </c>
      <c r="B440" s="77" t="s">
        <v>1023</v>
      </c>
      <c r="C440" s="72"/>
      <c r="D440" s="81"/>
    </row>
    <row r="441" spans="1:4" x14ac:dyDescent="0.2">
      <c r="A441" s="76">
        <v>6322</v>
      </c>
      <c r="B441" s="77" t="s">
        <v>1024</v>
      </c>
      <c r="C441" s="72"/>
      <c r="D441" s="81"/>
    </row>
    <row r="442" spans="1:4" x14ac:dyDescent="0.2">
      <c r="A442" s="76">
        <v>6323</v>
      </c>
      <c r="B442" s="77" t="s">
        <v>1025</v>
      </c>
      <c r="C442" s="72"/>
      <c r="D442" s="81"/>
    </row>
    <row r="443" spans="1:4" x14ac:dyDescent="0.2">
      <c r="A443" s="76">
        <v>6324</v>
      </c>
      <c r="B443" s="77" t="s">
        <v>1026</v>
      </c>
      <c r="C443" s="72"/>
      <c r="D443" s="81"/>
    </row>
    <row r="444" spans="1:4" x14ac:dyDescent="0.2">
      <c r="A444" s="76">
        <v>6329</v>
      </c>
      <c r="B444" s="77" t="s">
        <v>1027</v>
      </c>
      <c r="C444" s="72"/>
      <c r="D444" s="81"/>
    </row>
    <row r="445" spans="1:4" x14ac:dyDescent="0.2">
      <c r="A445" s="76">
        <v>6331</v>
      </c>
      <c r="B445" s="77" t="s">
        <v>1028</v>
      </c>
      <c r="C445" s="72"/>
      <c r="D445" s="81"/>
    </row>
    <row r="446" spans="1:4" x14ac:dyDescent="0.2">
      <c r="A446" s="76">
        <v>6332</v>
      </c>
      <c r="B446" s="77" t="s">
        <v>1029</v>
      </c>
      <c r="C446" s="72"/>
      <c r="D446" s="81"/>
    </row>
    <row r="447" spans="1:4" x14ac:dyDescent="0.2">
      <c r="A447" s="76">
        <v>6333</v>
      </c>
      <c r="B447" s="77" t="s">
        <v>1030</v>
      </c>
      <c r="C447" s="72"/>
      <c r="D447" s="81"/>
    </row>
    <row r="448" spans="1:4" x14ac:dyDescent="0.2">
      <c r="A448" s="76">
        <v>6334</v>
      </c>
      <c r="B448" s="77" t="s">
        <v>1031</v>
      </c>
      <c r="C448" s="72"/>
      <c r="D448" s="81"/>
    </row>
    <row r="449" spans="1:4" x14ac:dyDescent="0.2">
      <c r="A449" s="76">
        <v>6335</v>
      </c>
      <c r="B449" s="77" t="s">
        <v>1032</v>
      </c>
      <c r="C449" s="72"/>
      <c r="D449" s="81"/>
    </row>
    <row r="450" spans="1:4" x14ac:dyDescent="0.2">
      <c r="A450" s="76">
        <v>6339</v>
      </c>
      <c r="B450" s="77" t="s">
        <v>1033</v>
      </c>
      <c r="C450" s="72"/>
      <c r="D450" s="81"/>
    </row>
    <row r="451" spans="1:4" x14ac:dyDescent="0.2">
      <c r="A451" s="76">
        <v>6341</v>
      </c>
      <c r="B451" s="77" t="s">
        <v>1034</v>
      </c>
      <c r="C451" s="72"/>
      <c r="D451" s="81"/>
    </row>
    <row r="452" spans="1:4" x14ac:dyDescent="0.2">
      <c r="A452" s="76">
        <v>6342</v>
      </c>
      <c r="B452" s="77" t="s">
        <v>1035</v>
      </c>
      <c r="C452" s="72"/>
      <c r="D452" s="81"/>
    </row>
    <row r="453" spans="1:4" x14ac:dyDescent="0.2">
      <c r="A453" s="76">
        <v>6343</v>
      </c>
      <c r="B453" s="77" t="s">
        <v>1036</v>
      </c>
      <c r="C453" s="72"/>
      <c r="D453" s="81"/>
    </row>
    <row r="454" spans="1:4" x14ac:dyDescent="0.2">
      <c r="A454" s="76">
        <v>6344</v>
      </c>
      <c r="B454" s="77" t="s">
        <v>1037</v>
      </c>
      <c r="C454" s="72"/>
      <c r="D454" s="81"/>
    </row>
    <row r="455" spans="1:4" x14ac:dyDescent="0.2">
      <c r="A455" s="76">
        <v>6345</v>
      </c>
      <c r="B455" s="77" t="s">
        <v>1038</v>
      </c>
      <c r="C455" s="72"/>
      <c r="D455" s="81"/>
    </row>
    <row r="456" spans="1:4" x14ac:dyDescent="0.2">
      <c r="A456" s="76">
        <v>6349</v>
      </c>
      <c r="B456" s="77" t="s">
        <v>1039</v>
      </c>
      <c r="C456" s="72"/>
      <c r="D456" s="81"/>
    </row>
    <row r="457" spans="1:4" x14ac:dyDescent="0.2">
      <c r="A457" s="76">
        <v>6351</v>
      </c>
      <c r="B457" s="77" t="s">
        <v>1040</v>
      </c>
      <c r="C457" s="72"/>
      <c r="D457" s="81"/>
    </row>
    <row r="458" spans="1:4" x14ac:dyDescent="0.2">
      <c r="A458" s="76">
        <v>6352</v>
      </c>
      <c r="B458" s="77" t="s">
        <v>1041</v>
      </c>
      <c r="C458" s="72"/>
      <c r="D458" s="81"/>
    </row>
    <row r="459" spans="1:4" ht="25.5" x14ac:dyDescent="0.2">
      <c r="A459" s="76">
        <v>6353</v>
      </c>
      <c r="B459" s="77" t="s">
        <v>1042</v>
      </c>
      <c r="C459" s="72"/>
      <c r="D459" s="81"/>
    </row>
    <row r="460" spans="1:4" x14ac:dyDescent="0.2">
      <c r="A460" s="76">
        <v>6354</v>
      </c>
      <c r="B460" s="77" t="s">
        <v>1043</v>
      </c>
      <c r="C460" s="72"/>
      <c r="D460" s="81"/>
    </row>
    <row r="461" spans="1:4" x14ac:dyDescent="0.2">
      <c r="A461" s="76">
        <v>6356</v>
      </c>
      <c r="B461" s="77" t="s">
        <v>1044</v>
      </c>
      <c r="C461" s="72"/>
      <c r="D461" s="81"/>
    </row>
    <row r="462" spans="1:4" x14ac:dyDescent="0.2">
      <c r="A462" s="76">
        <v>6359</v>
      </c>
      <c r="B462" s="77" t="s">
        <v>1045</v>
      </c>
      <c r="C462" s="72"/>
      <c r="D462" s="81"/>
    </row>
    <row r="463" spans="1:4" x14ac:dyDescent="0.2">
      <c r="A463" s="76">
        <v>6361</v>
      </c>
      <c r="B463" s="77" t="s">
        <v>1046</v>
      </c>
      <c r="C463" s="72"/>
      <c r="D463" s="81"/>
    </row>
    <row r="464" spans="1:4" x14ac:dyDescent="0.2">
      <c r="A464" s="104">
        <v>6362</v>
      </c>
      <c r="B464" s="126" t="s">
        <v>1047</v>
      </c>
      <c r="C464" s="72"/>
      <c r="D464" s="81"/>
    </row>
    <row r="465" spans="1:4" x14ac:dyDescent="0.2">
      <c r="A465" s="76">
        <v>6371</v>
      </c>
      <c r="B465" s="77" t="s">
        <v>1048</v>
      </c>
      <c r="C465" s="72"/>
      <c r="D465" s="81"/>
    </row>
    <row r="466" spans="1:4" x14ac:dyDescent="0.2">
      <c r="A466" s="76">
        <v>6379</v>
      </c>
      <c r="B466" s="77" t="s">
        <v>1049</v>
      </c>
      <c r="C466" s="72"/>
      <c r="D466" s="81"/>
    </row>
    <row r="467" spans="1:4" x14ac:dyDescent="0.2">
      <c r="A467" s="76">
        <v>6380</v>
      </c>
      <c r="B467" s="77" t="s">
        <v>1050</v>
      </c>
      <c r="C467" s="72"/>
      <c r="D467" s="81"/>
    </row>
    <row r="468" spans="1:4" x14ac:dyDescent="0.2">
      <c r="A468" s="76">
        <v>6411</v>
      </c>
      <c r="B468" s="77" t="s">
        <v>1051</v>
      </c>
      <c r="C468" s="72"/>
      <c r="D468" s="81"/>
    </row>
    <row r="469" spans="1:4" ht="25.5" x14ac:dyDescent="0.2">
      <c r="A469" s="76">
        <v>6412</v>
      </c>
      <c r="B469" s="77" t="s">
        <v>1052</v>
      </c>
      <c r="C469" s="72"/>
      <c r="D469" s="81"/>
    </row>
    <row r="470" spans="1:4" ht="25.5" x14ac:dyDescent="0.2">
      <c r="A470" s="76">
        <v>6413</v>
      </c>
      <c r="B470" s="77" t="s">
        <v>1053</v>
      </c>
      <c r="C470" s="72"/>
      <c r="D470" s="81"/>
    </row>
    <row r="471" spans="1:4" ht="25.5" x14ac:dyDescent="0.2">
      <c r="A471" s="76">
        <v>6414</v>
      </c>
      <c r="B471" s="73" t="s">
        <v>1054</v>
      </c>
      <c r="C471" s="72"/>
      <c r="D471" s="81"/>
    </row>
    <row r="472" spans="1:4" ht="25.5" x14ac:dyDescent="0.2">
      <c r="A472" s="76">
        <v>6415</v>
      </c>
      <c r="B472" s="73" t="s">
        <v>1055</v>
      </c>
      <c r="C472" s="72"/>
      <c r="D472" s="81"/>
    </row>
    <row r="473" spans="1:4" x14ac:dyDescent="0.2">
      <c r="A473" s="76">
        <v>6419</v>
      </c>
      <c r="B473" s="73" t="s">
        <v>1056</v>
      </c>
      <c r="C473" s="72"/>
      <c r="D473" s="81"/>
    </row>
    <row r="474" spans="1:4" x14ac:dyDescent="0.2">
      <c r="A474" s="76">
        <v>6421</v>
      </c>
      <c r="B474" s="73" t="s">
        <v>1057</v>
      </c>
      <c r="C474" s="72"/>
      <c r="D474" s="81"/>
    </row>
    <row r="475" spans="1:4" x14ac:dyDescent="0.2">
      <c r="A475" s="76">
        <v>6422</v>
      </c>
      <c r="B475" s="73" t="s">
        <v>1058</v>
      </c>
      <c r="C475" s="72"/>
      <c r="D475" s="81"/>
    </row>
    <row r="476" spans="1:4" x14ac:dyDescent="0.2">
      <c r="A476" s="76">
        <v>6423</v>
      </c>
      <c r="B476" s="73" t="s">
        <v>1059</v>
      </c>
      <c r="C476" s="72"/>
      <c r="D476" s="81"/>
    </row>
    <row r="477" spans="1:4" x14ac:dyDescent="0.2">
      <c r="A477" s="76">
        <v>6424</v>
      </c>
      <c r="B477" s="73" t="s">
        <v>1060</v>
      </c>
      <c r="C477" s="72"/>
      <c r="D477" s="81"/>
    </row>
    <row r="478" spans="1:4" x14ac:dyDescent="0.2">
      <c r="A478" s="76">
        <v>6429</v>
      </c>
      <c r="B478" s="73" t="s">
        <v>1061</v>
      </c>
      <c r="C478" s="72"/>
      <c r="D478" s="81"/>
    </row>
    <row r="479" spans="1:4" x14ac:dyDescent="0.2">
      <c r="A479" s="76">
        <v>6431</v>
      </c>
      <c r="B479" s="73" t="s">
        <v>1062</v>
      </c>
      <c r="C479" s="72"/>
      <c r="D479" s="81"/>
    </row>
    <row r="480" spans="1:4" x14ac:dyDescent="0.2">
      <c r="A480" s="76">
        <v>6432</v>
      </c>
      <c r="B480" s="73" t="s">
        <v>1063</v>
      </c>
      <c r="C480" s="72"/>
      <c r="D480" s="81"/>
    </row>
    <row r="481" spans="1:4" x14ac:dyDescent="0.2">
      <c r="A481" s="76">
        <v>6433</v>
      </c>
      <c r="B481" s="73" t="s">
        <v>1064</v>
      </c>
      <c r="C481" s="72"/>
      <c r="D481" s="81"/>
    </row>
    <row r="482" spans="1:4" x14ac:dyDescent="0.2">
      <c r="A482" s="76">
        <v>6434</v>
      </c>
      <c r="B482" s="73" t="s">
        <v>1065</v>
      </c>
      <c r="C482" s="72"/>
      <c r="D482" s="81"/>
    </row>
    <row r="483" spans="1:4" x14ac:dyDescent="0.2">
      <c r="A483" s="76">
        <v>6439</v>
      </c>
      <c r="B483" s="73" t="s">
        <v>1066</v>
      </c>
      <c r="C483" s="72"/>
      <c r="D483" s="81"/>
    </row>
    <row r="484" spans="1:4" x14ac:dyDescent="0.2">
      <c r="A484" s="76">
        <v>6441</v>
      </c>
      <c r="B484" s="73" t="s">
        <v>1067</v>
      </c>
      <c r="C484" s="72"/>
      <c r="D484" s="81"/>
    </row>
    <row r="485" spans="1:4" x14ac:dyDescent="0.2">
      <c r="A485" s="76">
        <v>6442</v>
      </c>
      <c r="B485" s="73" t="s">
        <v>1068</v>
      </c>
      <c r="C485" s="72"/>
      <c r="D485" s="81"/>
    </row>
    <row r="486" spans="1:4" x14ac:dyDescent="0.2">
      <c r="A486" s="76">
        <v>6443</v>
      </c>
      <c r="B486" s="73" t="s">
        <v>1069</v>
      </c>
      <c r="C486" s="72"/>
      <c r="D486" s="81"/>
    </row>
    <row r="487" spans="1:4" x14ac:dyDescent="0.2">
      <c r="A487" s="76">
        <v>6449</v>
      </c>
      <c r="B487" s="73" t="s">
        <v>1070</v>
      </c>
      <c r="C487" s="72"/>
      <c r="D487" s="81"/>
    </row>
    <row r="488" spans="1:4" x14ac:dyDescent="0.2">
      <c r="A488" s="76">
        <v>6451</v>
      </c>
      <c r="B488" s="73" t="s">
        <v>1071</v>
      </c>
      <c r="C488" s="72"/>
      <c r="D488" s="81"/>
    </row>
    <row r="489" spans="1:4" x14ac:dyDescent="0.2">
      <c r="A489" s="76">
        <v>6452</v>
      </c>
      <c r="B489" s="73" t="s">
        <v>1072</v>
      </c>
      <c r="C489" s="72"/>
      <c r="D489" s="81"/>
    </row>
    <row r="490" spans="1:4" x14ac:dyDescent="0.2">
      <c r="A490" s="76">
        <v>6459</v>
      </c>
      <c r="B490" s="73" t="s">
        <v>1073</v>
      </c>
      <c r="C490" s="72"/>
      <c r="D490" s="81"/>
    </row>
    <row r="491" spans="1:4" x14ac:dyDescent="0.2">
      <c r="A491" s="76">
        <v>6460</v>
      </c>
      <c r="B491" s="73" t="s">
        <v>1074</v>
      </c>
      <c r="C491" s="72"/>
      <c r="D491" s="81"/>
    </row>
    <row r="492" spans="1:4" x14ac:dyDescent="0.2">
      <c r="A492" s="76">
        <v>6470</v>
      </c>
      <c r="B492" s="73" t="s">
        <v>1075</v>
      </c>
      <c r="C492" s="72"/>
      <c r="D492" s="81"/>
    </row>
    <row r="493" spans="1:4" x14ac:dyDescent="0.2">
      <c r="A493" s="76">
        <v>6710</v>
      </c>
      <c r="B493" s="73" t="s">
        <v>1076</v>
      </c>
      <c r="C493" s="72"/>
      <c r="D493" s="81"/>
    </row>
    <row r="494" spans="1:4" x14ac:dyDescent="0.2">
      <c r="A494" s="76">
        <v>6720</v>
      </c>
      <c r="B494" s="73" t="s">
        <v>1077</v>
      </c>
      <c r="C494" s="72"/>
      <c r="D494" s="81"/>
    </row>
    <row r="495" spans="1:4" x14ac:dyDescent="0.2">
      <c r="A495" s="76">
        <v>6730</v>
      </c>
      <c r="B495" s="73" t="s">
        <v>1078</v>
      </c>
      <c r="C495" s="72"/>
      <c r="D495" s="81"/>
    </row>
    <row r="496" spans="1:4" ht="25.5" x14ac:dyDescent="0.2">
      <c r="A496" s="76">
        <v>6740</v>
      </c>
      <c r="B496" s="73" t="s">
        <v>1079</v>
      </c>
      <c r="C496" s="72"/>
      <c r="D496" s="81"/>
    </row>
    <row r="497" spans="1:4" ht="25.5" x14ac:dyDescent="0.2">
      <c r="A497" s="76">
        <v>6750</v>
      </c>
      <c r="B497" s="96" t="s">
        <v>1080</v>
      </c>
      <c r="C497" s="72"/>
      <c r="D497" s="81"/>
    </row>
    <row r="498" spans="1:4" ht="25.5" x14ac:dyDescent="0.2">
      <c r="A498" s="76">
        <v>6760</v>
      </c>
      <c r="B498" s="73" t="s">
        <v>1081</v>
      </c>
      <c r="C498" s="72"/>
      <c r="D498" s="81"/>
    </row>
    <row r="499" spans="1:4" x14ac:dyDescent="0.2">
      <c r="A499" s="76">
        <v>6790</v>
      </c>
      <c r="B499" s="73" t="s">
        <v>1082</v>
      </c>
      <c r="C499" s="72"/>
      <c r="D499" s="81"/>
    </row>
    <row r="500" spans="1:4" x14ac:dyDescent="0.2">
      <c r="A500" s="76">
        <v>6901</v>
      </c>
      <c r="B500" s="73" t="s">
        <v>1083</v>
      </c>
      <c r="C500" s="72"/>
      <c r="D500" s="81"/>
    </row>
    <row r="501" spans="1:4" x14ac:dyDescent="0.2">
      <c r="A501" s="76">
        <v>6909</v>
      </c>
      <c r="B501" s="73" t="s">
        <v>1084</v>
      </c>
      <c r="C501" s="72"/>
      <c r="D501" s="81"/>
    </row>
    <row r="502" spans="1:4" x14ac:dyDescent="0.2">
      <c r="A502" s="76">
        <v>8111</v>
      </c>
      <c r="B502" s="73" t="s">
        <v>1085</v>
      </c>
      <c r="C502" s="72"/>
      <c r="D502" s="81"/>
    </row>
    <row r="503" spans="1:4" x14ac:dyDescent="0.2">
      <c r="A503" s="76">
        <v>8112</v>
      </c>
      <c r="B503" s="73" t="s">
        <v>1086</v>
      </c>
      <c r="C503" s="72"/>
      <c r="D503" s="81"/>
    </row>
    <row r="504" spans="1:4" x14ac:dyDescent="0.2">
      <c r="A504" s="76">
        <v>8113</v>
      </c>
      <c r="B504" s="73" t="s">
        <v>1087</v>
      </c>
      <c r="C504" s="72"/>
      <c r="D504" s="81"/>
    </row>
    <row r="505" spans="1:4" x14ac:dyDescent="0.2">
      <c r="A505" s="76">
        <v>8114</v>
      </c>
      <c r="B505" s="73" t="s">
        <v>1088</v>
      </c>
      <c r="C505" s="72"/>
      <c r="D505" s="81"/>
    </row>
    <row r="506" spans="1:4" ht="25.5" x14ac:dyDescent="0.2">
      <c r="A506" s="102">
        <v>8115</v>
      </c>
      <c r="B506" s="106" t="s">
        <v>1089</v>
      </c>
      <c r="C506" s="72"/>
      <c r="D506" s="81"/>
    </row>
    <row r="507" spans="1:4" ht="25.5" x14ac:dyDescent="0.2">
      <c r="A507" s="76">
        <v>8116</v>
      </c>
      <c r="B507" s="73" t="s">
        <v>1090</v>
      </c>
      <c r="C507" s="72"/>
      <c r="D507" s="81"/>
    </row>
    <row r="508" spans="1:4" x14ac:dyDescent="0.2">
      <c r="A508" s="76">
        <v>8117</v>
      </c>
      <c r="B508" s="73" t="s">
        <v>1091</v>
      </c>
      <c r="C508" s="72"/>
      <c r="D508" s="81"/>
    </row>
    <row r="509" spans="1:4" x14ac:dyDescent="0.2">
      <c r="A509" s="76">
        <v>8118</v>
      </c>
      <c r="B509" s="73" t="s">
        <v>1092</v>
      </c>
      <c r="C509" s="72"/>
      <c r="D509" s="81"/>
    </row>
    <row r="510" spans="1:4" x14ac:dyDescent="0.2">
      <c r="A510" s="76">
        <v>8121</v>
      </c>
      <c r="B510" s="73" t="s">
        <v>1093</v>
      </c>
      <c r="C510" s="72"/>
      <c r="D510" s="81"/>
    </row>
    <row r="511" spans="1:4" x14ac:dyDescent="0.2">
      <c r="A511" s="76">
        <v>8122</v>
      </c>
      <c r="B511" s="73" t="s">
        <v>1094</v>
      </c>
      <c r="C511" s="72"/>
      <c r="D511" s="81"/>
    </row>
    <row r="512" spans="1:4" x14ac:dyDescent="0.2">
      <c r="A512" s="76">
        <v>8123</v>
      </c>
      <c r="B512" s="73" t="s">
        <v>1095</v>
      </c>
      <c r="C512" s="72"/>
      <c r="D512" s="81"/>
    </row>
    <row r="513" spans="1:4" x14ac:dyDescent="0.2">
      <c r="A513" s="76">
        <v>8124</v>
      </c>
      <c r="B513" s="73" t="s">
        <v>1096</v>
      </c>
      <c r="C513" s="72"/>
      <c r="D513" s="81"/>
    </row>
    <row r="514" spans="1:4" x14ac:dyDescent="0.2">
      <c r="A514" s="76">
        <v>8125</v>
      </c>
      <c r="B514" s="73" t="s">
        <v>1097</v>
      </c>
      <c r="C514" s="72"/>
      <c r="D514" s="81"/>
    </row>
    <row r="515" spans="1:4" x14ac:dyDescent="0.2">
      <c r="A515" s="76">
        <v>8127</v>
      </c>
      <c r="B515" s="73" t="s">
        <v>1098</v>
      </c>
      <c r="C515" s="72"/>
      <c r="D515" s="81"/>
    </row>
    <row r="516" spans="1:4" x14ac:dyDescent="0.2">
      <c r="A516" s="76">
        <v>8128</v>
      </c>
      <c r="B516" s="73" t="s">
        <v>1099</v>
      </c>
      <c r="C516" s="72"/>
      <c r="D516" s="81"/>
    </row>
    <row r="517" spans="1:4" x14ac:dyDescent="0.2">
      <c r="A517" s="76">
        <v>8211</v>
      </c>
      <c r="B517" s="73" t="s">
        <v>1085</v>
      </c>
      <c r="C517" s="72"/>
      <c r="D517" s="81"/>
    </row>
    <row r="518" spans="1:4" x14ac:dyDescent="0.2">
      <c r="A518" s="76">
        <v>8212</v>
      </c>
      <c r="B518" s="73" t="s">
        <v>1086</v>
      </c>
      <c r="C518" s="72"/>
      <c r="D518" s="81"/>
    </row>
    <row r="519" spans="1:4" x14ac:dyDescent="0.2">
      <c r="A519" s="76">
        <v>8213</v>
      </c>
      <c r="B519" s="73" t="s">
        <v>1087</v>
      </c>
      <c r="C519" s="72"/>
      <c r="D519" s="81"/>
    </row>
    <row r="520" spans="1:4" x14ac:dyDescent="0.2">
      <c r="A520" s="76">
        <v>8214</v>
      </c>
      <c r="B520" s="73" t="s">
        <v>1088</v>
      </c>
      <c r="C520" s="72"/>
      <c r="D520" s="81"/>
    </row>
    <row r="521" spans="1:4" ht="25.5" x14ac:dyDescent="0.2">
      <c r="A521" s="76">
        <v>8215</v>
      </c>
      <c r="B521" s="73" t="s">
        <v>1100</v>
      </c>
      <c r="C521" s="72"/>
      <c r="D521" s="81"/>
    </row>
    <row r="522" spans="1:4" ht="25.5" x14ac:dyDescent="0.2">
      <c r="A522" s="76">
        <v>8216</v>
      </c>
      <c r="B522" s="73" t="s">
        <v>1101</v>
      </c>
      <c r="C522" s="72"/>
      <c r="D522" s="81"/>
    </row>
    <row r="523" spans="1:4" x14ac:dyDescent="0.2">
      <c r="A523" s="76">
        <v>8217</v>
      </c>
      <c r="B523" s="73" t="s">
        <v>1091</v>
      </c>
      <c r="C523" s="72"/>
      <c r="D523" s="81"/>
    </row>
    <row r="524" spans="1:4" x14ac:dyDescent="0.2">
      <c r="A524" s="76">
        <v>8218</v>
      </c>
      <c r="B524" s="73" t="s">
        <v>1092</v>
      </c>
      <c r="C524" s="72"/>
      <c r="D524" s="81"/>
    </row>
    <row r="525" spans="1:4" x14ac:dyDescent="0.2">
      <c r="A525" s="76">
        <v>8221</v>
      </c>
      <c r="B525" s="73" t="s">
        <v>1093</v>
      </c>
      <c r="C525" s="72"/>
      <c r="D525" s="81"/>
    </row>
    <row r="526" spans="1:4" x14ac:dyDescent="0.2">
      <c r="A526" s="76">
        <v>8222</v>
      </c>
      <c r="B526" s="73" t="s">
        <v>1094</v>
      </c>
      <c r="C526" s="72"/>
      <c r="D526" s="81"/>
    </row>
    <row r="527" spans="1:4" x14ac:dyDescent="0.2">
      <c r="A527" s="76">
        <v>8223</v>
      </c>
      <c r="B527" s="73" t="s">
        <v>1095</v>
      </c>
      <c r="C527" s="72"/>
      <c r="D527" s="81"/>
    </row>
    <row r="528" spans="1:4" x14ac:dyDescent="0.2">
      <c r="A528" s="76">
        <v>8224</v>
      </c>
      <c r="B528" s="73" t="s">
        <v>1096</v>
      </c>
      <c r="C528" s="72"/>
      <c r="D528" s="81"/>
    </row>
    <row r="529" spans="1:4" x14ac:dyDescent="0.2">
      <c r="A529" s="76">
        <v>8225</v>
      </c>
      <c r="B529" s="73" t="s">
        <v>1097</v>
      </c>
      <c r="C529" s="72"/>
      <c r="D529" s="81"/>
    </row>
    <row r="530" spans="1:4" x14ac:dyDescent="0.2">
      <c r="A530" s="76">
        <v>8227</v>
      </c>
      <c r="B530" s="73" t="s">
        <v>1098</v>
      </c>
      <c r="C530" s="72"/>
      <c r="D530" s="81"/>
    </row>
    <row r="531" spans="1:4" x14ac:dyDescent="0.2">
      <c r="A531" s="76">
        <v>8228</v>
      </c>
      <c r="B531" s="73" t="s">
        <v>1099</v>
      </c>
      <c r="C531" s="72"/>
      <c r="D531" s="81"/>
    </row>
    <row r="532" spans="1:4" x14ac:dyDescent="0.2">
      <c r="A532" s="76">
        <v>8300</v>
      </c>
      <c r="B532" s="73" t="s">
        <v>1102</v>
      </c>
      <c r="C532" s="72"/>
      <c r="D532" s="81"/>
    </row>
    <row r="533" spans="1:4" x14ac:dyDescent="0.2">
      <c r="A533" s="76">
        <v>8301</v>
      </c>
      <c r="B533" s="73" t="s">
        <v>1103</v>
      </c>
      <c r="C533" s="72"/>
      <c r="D533" s="81"/>
    </row>
    <row r="534" spans="1:4" ht="25.5" x14ac:dyDescent="0.2">
      <c r="A534" s="76">
        <v>8302</v>
      </c>
      <c r="B534" s="73" t="s">
        <v>1104</v>
      </c>
      <c r="C534" s="72"/>
      <c r="D534" s="81"/>
    </row>
    <row r="535" spans="1:4" x14ac:dyDescent="0.2">
      <c r="A535" s="76">
        <v>8413</v>
      </c>
      <c r="B535" s="73" t="s">
        <v>1105</v>
      </c>
      <c r="C535" s="72"/>
      <c r="D535" s="81"/>
    </row>
    <row r="536" spans="1:4" x14ac:dyDescent="0.2">
      <c r="A536" s="76">
        <v>8414</v>
      </c>
      <c r="B536" s="73" t="s">
        <v>1088</v>
      </c>
      <c r="C536" s="72"/>
      <c r="D536" s="81"/>
    </row>
    <row r="537" spans="1:4" x14ac:dyDescent="0.2">
      <c r="A537" s="76">
        <v>8417</v>
      </c>
      <c r="B537" s="73" t="s">
        <v>1106</v>
      </c>
      <c r="C537" s="72"/>
      <c r="D537" s="81"/>
    </row>
    <row r="538" spans="1:4" x14ac:dyDescent="0.2">
      <c r="A538" s="76">
        <v>8418</v>
      </c>
      <c r="B538" s="73" t="s">
        <v>1107</v>
      </c>
      <c r="C538" s="72"/>
      <c r="D538" s="81"/>
    </row>
    <row r="539" spans="1:4" ht="25.5" x14ac:dyDescent="0.2">
      <c r="A539" s="76">
        <v>8427</v>
      </c>
      <c r="B539" s="73" t="s">
        <v>1108</v>
      </c>
      <c r="C539" s="72"/>
      <c r="D539" s="81"/>
    </row>
    <row r="540" spans="1:4" ht="25.5" x14ac:dyDescent="0.2">
      <c r="A540" s="76">
        <v>8428</v>
      </c>
      <c r="B540" s="73" t="s">
        <v>1109</v>
      </c>
      <c r="C540" s="72"/>
      <c r="D540" s="81"/>
    </row>
    <row r="541" spans="1:4" ht="25.5" x14ac:dyDescent="0.2">
      <c r="A541" s="76">
        <v>8901</v>
      </c>
      <c r="B541" s="73" t="s">
        <v>1110</v>
      </c>
      <c r="C541" s="72"/>
      <c r="D541" s="81"/>
    </row>
    <row r="542" spans="1:4" x14ac:dyDescent="0.2">
      <c r="A542" s="76">
        <v>8902</v>
      </c>
      <c r="B542" s="73" t="s">
        <v>1111</v>
      </c>
      <c r="C542" s="72"/>
      <c r="D542" s="81"/>
    </row>
    <row r="543" spans="1:4" x14ac:dyDescent="0.2">
      <c r="A543" s="76">
        <v>8905</v>
      </c>
      <c r="B543" s="73" t="s">
        <v>1112</v>
      </c>
      <c r="C543" s="72"/>
      <c r="D543" s="81"/>
    </row>
    <row r="544" spans="1:4" x14ac:dyDescent="0.2">
      <c r="A544" s="82"/>
      <c r="B544" s="82"/>
      <c r="C544" s="68"/>
      <c r="D544" s="84"/>
    </row>
    <row r="545" spans="1:4" x14ac:dyDescent="0.2">
      <c r="A545" s="82"/>
      <c r="B545" s="82"/>
      <c r="C545" s="68"/>
      <c r="D545" s="84"/>
    </row>
    <row r="546" spans="1:4" x14ac:dyDescent="0.2">
      <c r="A546" s="92" t="s">
        <v>617</v>
      </c>
      <c r="B546" s="82"/>
      <c r="C546" s="68"/>
      <c r="D546" s="84"/>
    </row>
    <row r="547" spans="1:4" x14ac:dyDescent="0.2">
      <c r="A547" s="85"/>
      <c r="B547" s="85" t="s">
        <v>1113</v>
      </c>
      <c r="C547" s="86"/>
      <c r="D547" s="84"/>
    </row>
    <row r="548" spans="1:4" x14ac:dyDescent="0.2">
      <c r="A548" s="117"/>
      <c r="B548" s="117" t="s">
        <v>1114</v>
      </c>
      <c r="C548" s="68"/>
      <c r="D548" s="116"/>
    </row>
    <row r="549" spans="1:4" x14ac:dyDescent="0.2">
      <c r="A549" s="82"/>
      <c r="B549" s="82"/>
      <c r="C549" s="86"/>
      <c r="D549" s="84"/>
    </row>
    <row r="550" spans="1:4" x14ac:dyDescent="0.2">
      <c r="A550" s="82"/>
      <c r="B550" s="82"/>
      <c r="C550" s="87"/>
      <c r="D550" s="84"/>
    </row>
    <row r="551" spans="1:4" x14ac:dyDescent="0.2">
      <c r="A551" s="82"/>
      <c r="B551" s="82"/>
      <c r="C551" s="87"/>
      <c r="D551" s="84"/>
    </row>
    <row r="552" spans="1:4" x14ac:dyDescent="0.2">
      <c r="A552" s="82"/>
      <c r="B552" s="82"/>
      <c r="C552" s="87"/>
      <c r="D552" s="84"/>
    </row>
    <row r="553" spans="1:4" x14ac:dyDescent="0.2">
      <c r="A553" s="82"/>
      <c r="B553" s="82"/>
      <c r="C553" s="87"/>
      <c r="D553" s="84"/>
    </row>
    <row r="554" spans="1:4" x14ac:dyDescent="0.2">
      <c r="A554" s="82"/>
      <c r="B554" s="82"/>
      <c r="C554" s="87"/>
      <c r="D554" s="84"/>
    </row>
    <row r="555" spans="1:4" x14ac:dyDescent="0.2">
      <c r="A555" s="82"/>
      <c r="B555" s="82"/>
      <c r="C555" s="87"/>
      <c r="D555" s="84"/>
    </row>
    <row r="556" spans="1:4" x14ac:dyDescent="0.2">
      <c r="A556" s="82"/>
      <c r="B556" s="82"/>
      <c r="C556" s="87"/>
      <c r="D556" s="84"/>
    </row>
    <row r="557" spans="1:4" x14ac:dyDescent="0.2">
      <c r="A557" s="82"/>
      <c r="B557" s="82"/>
      <c r="C557" s="87"/>
      <c r="D557" s="84"/>
    </row>
    <row r="558" spans="1:4" x14ac:dyDescent="0.2">
      <c r="A558" s="82"/>
      <c r="B558" s="82"/>
      <c r="C558" s="87"/>
      <c r="D558" s="84"/>
    </row>
    <row r="559" spans="1:4" x14ac:dyDescent="0.2">
      <c r="A559" s="82"/>
      <c r="B559" s="82"/>
      <c r="C559" s="87"/>
      <c r="D559" s="84"/>
    </row>
    <row r="560" spans="1:4" x14ac:dyDescent="0.2">
      <c r="A560" s="82"/>
      <c r="B560" s="82"/>
      <c r="C560" s="87"/>
      <c r="D560" s="84"/>
    </row>
    <row r="561" spans="3:4" x14ac:dyDescent="0.2">
      <c r="C561" s="87"/>
      <c r="D561" s="84"/>
    </row>
    <row r="562" spans="3:4" x14ac:dyDescent="0.2">
      <c r="C562" s="87"/>
      <c r="D562" s="84"/>
    </row>
    <row r="563" spans="3:4" x14ac:dyDescent="0.2">
      <c r="C563" s="87"/>
      <c r="D563" s="84"/>
    </row>
    <row r="564" spans="3:4" x14ac:dyDescent="0.2">
      <c r="C564" s="87"/>
      <c r="D564" s="84"/>
    </row>
    <row r="565" spans="3:4" x14ac:dyDescent="0.2">
      <c r="C565" s="87"/>
      <c r="D565" s="84"/>
    </row>
    <row r="566" spans="3:4" x14ac:dyDescent="0.2">
      <c r="C566" s="87"/>
      <c r="D566" s="84"/>
    </row>
    <row r="567" spans="3:4" x14ac:dyDescent="0.2">
      <c r="C567" s="87"/>
      <c r="D567" s="84"/>
    </row>
    <row r="568" spans="3:4" x14ac:dyDescent="0.2">
      <c r="C568" s="87"/>
      <c r="D568" s="84"/>
    </row>
    <row r="569" spans="3:4" x14ac:dyDescent="0.2">
      <c r="C569" s="87"/>
      <c r="D569" s="84"/>
    </row>
    <row r="570" spans="3:4" x14ac:dyDescent="0.2">
      <c r="C570" s="87"/>
      <c r="D570" s="84"/>
    </row>
    <row r="571" spans="3:4" x14ac:dyDescent="0.2">
      <c r="C571" s="87"/>
      <c r="D571" s="84"/>
    </row>
    <row r="572" spans="3:4" x14ac:dyDescent="0.2">
      <c r="C572" s="87"/>
      <c r="D572" s="84"/>
    </row>
    <row r="573" spans="3:4" x14ac:dyDescent="0.2">
      <c r="C573" s="87"/>
      <c r="D573" s="84"/>
    </row>
    <row r="574" spans="3:4" x14ac:dyDescent="0.2">
      <c r="C574" s="87"/>
      <c r="D574" s="84"/>
    </row>
    <row r="575" spans="3:4" x14ac:dyDescent="0.2">
      <c r="C575" s="87"/>
      <c r="D575" s="84"/>
    </row>
    <row r="576" spans="3:4" x14ac:dyDescent="0.2">
      <c r="C576" s="87"/>
      <c r="D576" s="84"/>
    </row>
    <row r="577" spans="3:4" x14ac:dyDescent="0.2">
      <c r="C577" s="87"/>
      <c r="D577" s="84"/>
    </row>
    <row r="578" spans="3:4" x14ac:dyDescent="0.2">
      <c r="C578" s="87"/>
      <c r="D578" s="84"/>
    </row>
    <row r="579" spans="3:4" x14ac:dyDescent="0.2">
      <c r="C579" s="87"/>
      <c r="D579" s="84"/>
    </row>
    <row r="580" spans="3:4" x14ac:dyDescent="0.2">
      <c r="C580" s="87"/>
      <c r="D580" s="84"/>
    </row>
    <row r="581" spans="3:4" x14ac:dyDescent="0.2">
      <c r="C581" s="87"/>
      <c r="D581" s="84"/>
    </row>
    <row r="582" spans="3:4" x14ac:dyDescent="0.2">
      <c r="C582" s="87"/>
      <c r="D582" s="84"/>
    </row>
    <row r="583" spans="3:4" x14ac:dyDescent="0.2">
      <c r="C583" s="87"/>
      <c r="D583" s="84"/>
    </row>
    <row r="584" spans="3:4" x14ac:dyDescent="0.2">
      <c r="C584" s="87"/>
      <c r="D584" s="84"/>
    </row>
    <row r="585" spans="3:4" x14ac:dyDescent="0.2">
      <c r="C585" s="87"/>
      <c r="D585" s="84"/>
    </row>
    <row r="586" spans="3:4" x14ac:dyDescent="0.2">
      <c r="C586" s="87"/>
      <c r="D586" s="84"/>
    </row>
    <row r="587" spans="3:4" x14ac:dyDescent="0.2">
      <c r="C587" s="87"/>
      <c r="D587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Příjmy</vt:lpstr>
      <vt:lpstr>Výdaje</vt:lpstr>
      <vt:lpstr>Paragraf</vt:lpstr>
      <vt:lpstr>Položky</vt:lpstr>
      <vt:lpstr>Příjmy!Názvy_tisku</vt:lpstr>
      <vt:lpstr>Výdaje!Názvy_tisku</vt:lpstr>
      <vt:lpstr>Příjmy!Oblast_tisku</vt:lpstr>
      <vt:lpstr>Výdaje!Oblast_tisku</vt:lpstr>
    </vt:vector>
  </TitlesOfParts>
  <Company>Město Jablonec nad Nisou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2005 GINIS</dc:title>
  <dc:creator>Bc. Ondřej Frič</dc:creator>
  <cp:lastModifiedBy>Klučková Pavla</cp:lastModifiedBy>
  <cp:lastPrinted>2018-11-12T13:19:45Z</cp:lastPrinted>
  <dcterms:created xsi:type="dcterms:W3CDTF">2005-01-10T20:39:26Z</dcterms:created>
  <dcterms:modified xsi:type="dcterms:W3CDTF">2018-11-21T11:27:49Z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1909335455</vt:i4>
  </property>
  <property fmtid="{D5CDD505-2E9C-101B-9397-08002B2CF9AE}" pid="3" name="_EmailSubject">
    <vt:lpwstr>Upravený rozpočet - formulář.xls</vt:lpwstr>
  </property>
  <property fmtid="{D5CDD505-2E9C-101B-9397-08002B2CF9AE}" pid="4" name="_AuthorEmail">
    <vt:lpwstr>vitova@mestojablonec.cz</vt:lpwstr>
  </property>
  <property fmtid="{D5CDD505-2E9C-101B-9397-08002B2CF9AE}" pid="5" name="_AuthorEmailDisplayName">
    <vt:lpwstr>Renata Vítová</vt:lpwstr>
  </property>
  <property fmtid="{D5CDD505-2E9C-101B-9397-08002B2CF9AE}" pid="6" name="_PreviousAdHocReviewCycleID">
    <vt:i4>1909335455</vt:i4>
  </property>
  <property fmtid="{D5CDD505-2E9C-101B-9397-08002B2CF9AE}" pid="7" name="_ReviewingToolsShownOnce">
    <vt:lpwstr/>
  </property>
</Properties>
</file>