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rtoskova\Regionální rozvoj\POV\POV 2016\vyhodnocení\komise\"/>
    </mc:Choice>
  </mc:AlternateContent>
  <bookViews>
    <workbookView xWindow="135" yWindow="60" windowWidth="19050" windowHeight="7860"/>
  </bookViews>
  <sheets>
    <sheet name="DT 1" sheetId="1" r:id="rId1"/>
  </sheets>
  <definedNames>
    <definedName name="_xlnm._FilterDatabase" localSheetId="0" hidden="1">'DT 1'!$A$2:$R$49</definedName>
  </definedNames>
  <calcPr calcId="152511"/>
</workbook>
</file>

<file path=xl/calcChain.xml><?xml version="1.0" encoding="utf-8"?>
<calcChain xmlns="http://schemas.openxmlformats.org/spreadsheetml/2006/main">
  <c r="Q3" i="1" l="1"/>
  <c r="Q4" i="1" l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J35" i="1" l="1"/>
  <c r="J44" i="1"/>
  <c r="J10" i="1"/>
  <c r="J16" i="1"/>
  <c r="J23" i="1"/>
  <c r="J36" i="1"/>
  <c r="J27" i="1"/>
  <c r="J28" i="1"/>
  <c r="J9" i="1"/>
  <c r="J15" i="1"/>
  <c r="J11" i="1"/>
  <c r="J25" i="1"/>
  <c r="J21" i="1"/>
  <c r="J5" i="1"/>
  <c r="J22" i="1"/>
  <c r="J45" i="1"/>
  <c r="J46" i="1"/>
  <c r="J39" i="1"/>
  <c r="J30" i="1"/>
  <c r="J12" i="1"/>
  <c r="J4" i="1"/>
  <c r="J18" i="1"/>
  <c r="J19" i="1"/>
  <c r="J38" i="1"/>
  <c r="J20" i="1"/>
  <c r="J48" i="1"/>
  <c r="J37" i="1"/>
  <c r="J3" i="1"/>
  <c r="J47" i="1"/>
  <c r="J41" i="1"/>
  <c r="J43" i="1"/>
  <c r="J17" i="1"/>
  <c r="J42" i="1"/>
  <c r="J33" i="1"/>
  <c r="J26" i="1"/>
  <c r="J8" i="1"/>
  <c r="J31" i="1"/>
  <c r="J32" i="1"/>
  <c r="J34" i="1"/>
  <c r="J7" i="1"/>
  <c r="J40" i="1"/>
  <c r="J6" i="1"/>
  <c r="J13" i="1"/>
  <c r="J14" i="1"/>
  <c r="J29" i="1"/>
  <c r="J24" i="1"/>
  <c r="P49" i="1" l="1"/>
  <c r="O49" i="1" l="1"/>
  <c r="Q49" i="1"/>
</calcChain>
</file>

<file path=xl/sharedStrings.xml><?xml version="1.0" encoding="utf-8"?>
<sst xmlns="http://schemas.openxmlformats.org/spreadsheetml/2006/main" count="296" uniqueCount="232">
  <si>
    <t>Pořadové číslo</t>
  </si>
  <si>
    <t>Pořadí</t>
  </si>
  <si>
    <t>Právní forma</t>
  </si>
  <si>
    <t>IČ</t>
  </si>
  <si>
    <t>Adresa žadatele</t>
  </si>
  <si>
    <t>Název projektu</t>
  </si>
  <si>
    <t>CELKEM BODŮ průměr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</si>
  <si>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</si>
  <si>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</si>
  <si>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</si>
  <si>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</si>
  <si>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</si>
  <si>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>Dotace investiční (Kč)</t>
  </si>
  <si>
    <t>Kumulativní součet dotace   (Kč)</t>
  </si>
  <si>
    <t>Maximální časová použitelnost dotace do</t>
  </si>
  <si>
    <t xml:space="preserve">Celkem </t>
  </si>
  <si>
    <t>hodnotitel 1</t>
  </si>
  <si>
    <t>hodnotitel 2</t>
  </si>
  <si>
    <t>obec Bohušov</t>
  </si>
  <si>
    <t>obec</t>
  </si>
  <si>
    <t>00295976</t>
  </si>
  <si>
    <t>Bohušov 15, 793 99 Bohušov</t>
  </si>
  <si>
    <t>obec Neplachovice</t>
  </si>
  <si>
    <t>00561193</t>
  </si>
  <si>
    <t>Na Návsi 16, Neplachovice, 747 74</t>
  </si>
  <si>
    <t>Stavba technické a dopravní infrastruktury na ul. Krátké</t>
  </si>
  <si>
    <t>1.2. - 31.10.2016</t>
  </si>
  <si>
    <t>1.1. - 30.9.2016</t>
  </si>
  <si>
    <t>obec Valšov</t>
  </si>
  <si>
    <t xml:space="preserve">obec </t>
  </si>
  <si>
    <t>005760234</t>
  </si>
  <si>
    <t>Valšov 72, 792 01 Bruntál</t>
  </si>
  <si>
    <t>Rekonstrukce sociálního zařízení v multifunkční budově obecního úřadu</t>
  </si>
  <si>
    <t>4.2. - 31.8.2016</t>
  </si>
  <si>
    <t>obec Velká Štáhle</t>
  </si>
  <si>
    <t>00576018</t>
  </si>
  <si>
    <t>Velká Štáhle 49, Velká Štáhle 793 51</t>
  </si>
  <si>
    <t>MŠ Velká Štáhle - zabezpečení vstupu</t>
  </si>
  <si>
    <t>Žadatel</t>
  </si>
  <si>
    <t>1.1. - 31.10.2016</t>
  </si>
  <si>
    <t>obec Dolní Moravice</t>
  </si>
  <si>
    <t>00295957</t>
  </si>
  <si>
    <t>Dolní Moravice 40, 795 01 Rýmařov</t>
  </si>
  <si>
    <t>Rekonstrukce sociálního zázemí v objektu MŠ</t>
  </si>
  <si>
    <t>1.7. - 30.8.2016</t>
  </si>
  <si>
    <t>obec Rybí</t>
  </si>
  <si>
    <t>00600741</t>
  </si>
  <si>
    <t>Rybí 380, Rybí 742 65</t>
  </si>
  <si>
    <t>Rozsviťme si místo pro hry</t>
  </si>
  <si>
    <t>1.5. - 31.7.2016</t>
  </si>
  <si>
    <t>obec Bocanovice</t>
  </si>
  <si>
    <t>00535931</t>
  </si>
  <si>
    <t>Bocanovice 21, 739 91 Bocanovice</t>
  </si>
  <si>
    <t>Úprava prostranství u hasičské zbrojnice</t>
  </si>
  <si>
    <t>1.6. - 31.10.2016</t>
  </si>
  <si>
    <t>00296295</t>
  </si>
  <si>
    <t>Roudno 56, 792 01 Roudno</t>
  </si>
  <si>
    <t>obec Roudno</t>
  </si>
  <si>
    <t>1.4. - 31.10.2016</t>
  </si>
  <si>
    <t>obec Závada</t>
  </si>
  <si>
    <t>00635553</t>
  </si>
  <si>
    <t>Závada 106, 747 19 Závada</t>
  </si>
  <si>
    <t>Rekonstrukce veřejné osvětlení a místního rozhlasu v obci Závada</t>
  </si>
  <si>
    <t>obec Ludvíkov</t>
  </si>
  <si>
    <t>00576131</t>
  </si>
  <si>
    <t>Ludvíkov 122, 793 26 Ludvíkov</t>
  </si>
  <si>
    <t>Rekonstrukce místní komunikace na p.č. 644/3 v Ludvíkově</t>
  </si>
  <si>
    <t>obec Široká Niva</t>
  </si>
  <si>
    <t>00296406</t>
  </si>
  <si>
    <t>Široká Niva 79, 792 01 Široká Niva</t>
  </si>
  <si>
    <t>Rekonstrukce střechy budovy MŠ a oprava skladu MŠ</t>
  </si>
  <si>
    <t>1.6. - 30.9.2016</t>
  </si>
  <si>
    <t>obec Býkov - Láryšov</t>
  </si>
  <si>
    <t>00846546</t>
  </si>
  <si>
    <t>Býkov 68, 794 01 Býkov - Láryšov</t>
  </si>
  <si>
    <t>Rekonstrukce střechy hasičské zbrojnice v Býkově</t>
  </si>
  <si>
    <t>obec Staré Město</t>
  </si>
  <si>
    <t>00576948</t>
  </si>
  <si>
    <t>Jamnická 46, 738 01 Staré Město (F.-M.)</t>
  </si>
  <si>
    <t>1.10. - 31.10.2016</t>
  </si>
  <si>
    <t>obec Dívčí Hrad</t>
  </si>
  <si>
    <t>00576115</t>
  </si>
  <si>
    <t>Dívčí Hrad 64, 79399 Dívčí Hrad</t>
  </si>
  <si>
    <t>Modernizace otopného systému v bytovém domě</t>
  </si>
  <si>
    <t>1.2 - 30.10.2016</t>
  </si>
  <si>
    <t>obec Metylovice</t>
  </si>
  <si>
    <t>00535991</t>
  </si>
  <si>
    <t>Metylovice 495, 739 49 Metylovice</t>
  </si>
  <si>
    <t>Rekonstrukce místní komunikace u léčebného ústavu v Metylovicích</t>
  </si>
  <si>
    <t>obec Horní Lhota</t>
  </si>
  <si>
    <t>00535125</t>
  </si>
  <si>
    <t>Záhumenní 44, 747 64 Horní Lhota</t>
  </si>
  <si>
    <t>Rekonstrukce hřbitova v Horní Lhotě</t>
  </si>
  <si>
    <t>15.3. - 15.10.2016</t>
  </si>
  <si>
    <t>1.3. - 30.10.2016</t>
  </si>
  <si>
    <t>1.5. - 30.9.2016</t>
  </si>
  <si>
    <t>obec Osoblaha</t>
  </si>
  <si>
    <t>00296279</t>
  </si>
  <si>
    <t>Na Náměstí 106, 793 99 Osoblaha</t>
  </si>
  <si>
    <t>Rekonstrukce cesty k obytným domům Osoblaha</t>
  </si>
  <si>
    <t>obec Lhotka</t>
  </si>
  <si>
    <t>00296864</t>
  </si>
  <si>
    <t>Lhotka 89, 739 47 Kozlovice</t>
  </si>
  <si>
    <t>1.1. - 29.2.2016</t>
  </si>
  <si>
    <t>obec Velká Polom</t>
  </si>
  <si>
    <t>00300829</t>
  </si>
  <si>
    <t>Opavská 58, 747 64 Velká Polom</t>
  </si>
  <si>
    <t>Zastřešení víceúčelového hřiště ZŠ Velká Polom</t>
  </si>
  <si>
    <t>1.5. - 31.10.2016</t>
  </si>
  <si>
    <t>obec Třanovice</t>
  </si>
  <si>
    <t>00576921</t>
  </si>
  <si>
    <t>Třanovice 250, 739 53 Třanovice</t>
  </si>
  <si>
    <t>Parkoviště před obchodem</t>
  </si>
  <si>
    <t>1.7. - 31.8.2016</t>
  </si>
  <si>
    <t>1.3. - 31.10.2016</t>
  </si>
  <si>
    <t>obec Morávka</t>
  </si>
  <si>
    <t>00296945</t>
  </si>
  <si>
    <t>Morávka 599, 739 04 Pražmo</t>
  </si>
  <si>
    <t>Rekonstrukce veřejného osvětlení v obci Morávka</t>
  </si>
  <si>
    <t>obec Milíkov</t>
  </si>
  <si>
    <t>00492621</t>
  </si>
  <si>
    <t>Milíkov 200, 739 81 Milíkov</t>
  </si>
  <si>
    <t>Rekonstrukce autobusových čekáren</t>
  </si>
  <si>
    <t>obec Hošťálkovy</t>
  </si>
  <si>
    <t>00296031</t>
  </si>
  <si>
    <t>Hošťálkovy 77, 793 81 Hošťálkovy</t>
  </si>
  <si>
    <t>Rekonstrukce chodníku u obecního úřadu Hošťálkovy</t>
  </si>
  <si>
    <t>obec Otice</t>
  </si>
  <si>
    <t>00300543</t>
  </si>
  <si>
    <t>Hlavní 1, 747 81 Otice</t>
  </si>
  <si>
    <t>Hřbitov pro všechny - rekonstrukce chodníku hřbitova v Oticích</t>
  </si>
  <si>
    <t>obec Píšť</t>
  </si>
  <si>
    <t>00300560</t>
  </si>
  <si>
    <t>Opavská 58/2, 747 18 Píšť</t>
  </si>
  <si>
    <t>Rekonstrukce volného vedení veřeného osvětlení v obci Píšť</t>
  </si>
  <si>
    <t>obec Větřkovice</t>
  </si>
  <si>
    <t>00849740</t>
  </si>
  <si>
    <t>Větřkovice 197, 747 43 Větřkovice</t>
  </si>
  <si>
    <t>Veřejní osvětlení v obci Větřkovice</t>
  </si>
  <si>
    <t>00848514</t>
  </si>
  <si>
    <t>obec Vrchy</t>
  </si>
  <si>
    <t>Vrchy 65, 742 45 Vrchy</t>
  </si>
  <si>
    <t>Bezdrátový rozhlas v obci Vrchy</t>
  </si>
  <si>
    <t>obec Stonava</t>
  </si>
  <si>
    <t>00297658</t>
  </si>
  <si>
    <t>Stonava 730, 735 34 Stonava</t>
  </si>
  <si>
    <t>Rekonstrukce střešního pláště polyfunkčního domu čp. 49 Stonava</t>
  </si>
  <si>
    <t>15.8. - 31.10.2016</t>
  </si>
  <si>
    <t>obec Vojkovice</t>
  </si>
  <si>
    <t>00577081</t>
  </si>
  <si>
    <t>Vojkovice 88, 739 51 Vojkovice</t>
  </si>
  <si>
    <t>Autobusové zastávky - Vojkovice</t>
  </si>
  <si>
    <t>obec Dolní Tošanovice</t>
  </si>
  <si>
    <t>00576875</t>
  </si>
  <si>
    <t>Dolní Tošanovice 121, 739 53 Dolní Tošanovice</t>
  </si>
  <si>
    <t>Modernizace veřejného prostranství - Dolní Tošanovice</t>
  </si>
  <si>
    <t>15.7. - 30.9.2016</t>
  </si>
  <si>
    <t>obec Hnojník</t>
  </si>
  <si>
    <t>00296678</t>
  </si>
  <si>
    <t>Hnojník 222, 739 53 Hnojník</t>
  </si>
  <si>
    <t>Zázemí obřadní síně</t>
  </si>
  <si>
    <t>15.5. - 31.10.2016</t>
  </si>
  <si>
    <t>obec Soběšovice</t>
  </si>
  <si>
    <t>00576981</t>
  </si>
  <si>
    <t>Soběšovice 10, 739 22 Soběšovice</t>
  </si>
  <si>
    <t>1.6. - 31.8.2016</t>
  </si>
  <si>
    <t>obec Řepiště</t>
  </si>
  <si>
    <t>00577031</t>
  </si>
  <si>
    <t>Mírová 178, 739 31 Řepiště</t>
  </si>
  <si>
    <t>Rozšíření infrastruktury veřejných budov v centru obce Řepiště</t>
  </si>
  <si>
    <t>obec Písečná</t>
  </si>
  <si>
    <t>70632430</t>
  </si>
  <si>
    <t>Písečná 42, 739 91 Písečná</t>
  </si>
  <si>
    <t>Rekonstrukce účelové komunikace - obec Písečná</t>
  </si>
  <si>
    <t>Leskovec nad Moravicí 42, 793 68 Leskovec nad Moravicí</t>
  </si>
  <si>
    <t>obec Leskovec nad Moravicí</t>
  </si>
  <si>
    <t>00296155</t>
  </si>
  <si>
    <t>Rekonstrukce místní komunikace u přehrady Slezská Harta</t>
  </si>
  <si>
    <t>1.4 - 31.10.2016</t>
  </si>
  <si>
    <t>obec Hostašovice</t>
  </si>
  <si>
    <t>00600725</t>
  </si>
  <si>
    <t>Hostašovice 44, 741 01 Hostašovice</t>
  </si>
  <si>
    <t>1.7. - 1.8.2016</t>
  </si>
  <si>
    <t>obec Pazderna</t>
  </si>
  <si>
    <t>00577073</t>
  </si>
  <si>
    <t>Pazderna 65, 739 51 Pazderna</t>
  </si>
  <si>
    <t>Rekonstrukce antukového povrchu tenisového kurtu na multifunkční hřiště s umělým povrchem</t>
  </si>
  <si>
    <t>obec Lhotka u Litultovic</t>
  </si>
  <si>
    <t>00635375</t>
  </si>
  <si>
    <t>Lhotka u Litultovic 61, 747 55 Lhotka u Litultovic</t>
  </si>
  <si>
    <t>obec Tvrdkov</t>
  </si>
  <si>
    <t>00576000</t>
  </si>
  <si>
    <t>Tvrdkov 57, 793 44 Tvrdkov</t>
  </si>
  <si>
    <t>obec Uhlířov</t>
  </si>
  <si>
    <t>00635421</t>
  </si>
  <si>
    <t>Uhlířov 55, 747 84 Uhlířov</t>
  </si>
  <si>
    <t>Vytápění objektu Uhlířov č. 55</t>
  </si>
  <si>
    <t>obec Stará Ves nad Ondřejnicí</t>
  </si>
  <si>
    <t>obec Slatina</t>
  </si>
  <si>
    <t>obec Janovice</t>
  </si>
  <si>
    <t>obec Malá Morávka</t>
  </si>
  <si>
    <t>obec Chotěbuz</t>
  </si>
  <si>
    <t>obec Bukovec</t>
  </si>
  <si>
    <t>00297232</t>
  </si>
  <si>
    <t>Zámecká 1, 739 23 Stará Ves nad Ondřejnicí</t>
  </si>
  <si>
    <t>00600661</t>
  </si>
  <si>
    <t>Slatina 1, 742 93 Slatina</t>
  </si>
  <si>
    <t>Rekonstrukce místní komunikace Slatina - Nový Svět</t>
  </si>
  <si>
    <t>1.5 - 31.5.2016</t>
  </si>
  <si>
    <t xml:space="preserve"> obec</t>
  </si>
  <si>
    <t>00493619</t>
  </si>
  <si>
    <t>Janovice 83, 739 11 Janovice</t>
  </si>
  <si>
    <t>JANOHYB - Zóna aktivního odpočinku Janovice</t>
  </si>
  <si>
    <t>00296201</t>
  </si>
  <si>
    <t>Malá Morávka 55, 793 36 Malá Morávka</t>
  </si>
  <si>
    <t>Obecní úřad Malá Morávka - úpravy zpevněných ploch a veřejného prostranství</t>
  </si>
  <si>
    <t>67339158</t>
  </si>
  <si>
    <t>Chotěbuzská 250, 735 61 Chotěbuz</t>
  </si>
  <si>
    <t>Workout a fitness hřiště Chotěbuz</t>
  </si>
  <si>
    <t>00535940</t>
  </si>
  <si>
    <t>Bukovec 270, 739 85 Bukovec</t>
  </si>
  <si>
    <t>Modernizace elektroinstalace a osvětlení budovy Základní školy Bukovec 214</t>
  </si>
  <si>
    <t>Rekonstrukce nejpoškozenějších úseků místních komunikací</t>
  </si>
  <si>
    <t>Modernizace hasičské zbrojnice</t>
  </si>
  <si>
    <r>
      <t>Oprava</t>
    </r>
    <r>
      <rPr>
        <sz val="10"/>
        <rFont val="Tahoma"/>
        <family val="2"/>
      </rPr>
      <t xml:space="preserve"> fasády na budově základní a mateřské školy v Hostašovicích</t>
    </r>
  </si>
  <si>
    <t>Obnova střechy zbrojnice v obci Tvrdkov</t>
  </si>
  <si>
    <t xml:space="preserve">Rekonstrukce střech na bytových domech v Bohušově </t>
  </si>
  <si>
    <t>Výměna oken v budově I. stupně ZŠ a MŠ Staré Město - II. etapa</t>
  </si>
  <si>
    <t>Pořízení veřejného rozhlasu v obci Lhotka</t>
  </si>
  <si>
    <t>Rekonstrukce cyklostezky Stará Ves n.O. - Petřvald</t>
  </si>
  <si>
    <t>Fasáda ZŠ Soběšovice</t>
  </si>
  <si>
    <t>Seznam náhradních projektů - investiční dotace - dt1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</si>
</sst>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</font>
    <font>
      <b/>
      <sz val="14"/>
      <name val="Arial CE"/>
      <charset val="238"/>
    </font>
    <font>
      <b/>
      <sz val="10"/>
      <name val="Tahoma"/>
      <family val="2"/>
    </font>
    <font>
      <b/>
      <i/>
      <sz val="10"/>
      <name val="Tahoma"/>
      <family val="2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right" vertical="center"/>
    </xf>
    <xf numFmtId="10" fontId="1" fillId="0" borderId="5" xfId="0" applyNumberFormat="1" applyFont="1" applyFill="1" applyBorder="1" applyAlignment="1">
      <alignment horizontal="center" vertical="center" wrapText="1"/>
    </xf>
    <xf numFmtId="10" fontId="1" fillId="0" borderId="5" xfId="0" applyNumberFormat="1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 shrinkToFit="1"/>
    </xf>
    <xf numFmtId="4" fontId="7" fillId="0" borderId="0" xfId="0" applyNumberFormat="1" applyFont="1" applyAlignment="1">
      <alignment horizontal="center"/>
    </xf>
    <xf numFmtId="0" fontId="7" fillId="0" borderId="0" xfId="0" applyFont="1"/>
    <xf numFmtId="3" fontId="8" fillId="0" borderId="0" xfId="0" applyNumberFormat="1" applyFont="1" applyFill="1" applyBorder="1" applyAlignment="1">
      <alignment horizontal="right"/>
    </xf>
    <xf numFmtId="10" fontId="8" fillId="0" borderId="5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3" fontId="8" fillId="0" borderId="5" xfId="0" applyNumberFormat="1" applyFont="1" applyBorder="1"/>
    <xf numFmtId="0" fontId="9" fillId="0" borderId="5" xfId="0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right" vertical="center"/>
    </xf>
    <xf numFmtId="14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/>
    </xf>
    <xf numFmtId="10" fontId="1" fillId="0" borderId="8" xfId="0" applyNumberFormat="1" applyFont="1" applyFill="1" applyBorder="1" applyAlignment="1">
      <alignment horizontal="center" vertical="center" wrapText="1"/>
    </xf>
    <xf numFmtId="10" fontId="1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4" fontId="0" fillId="0" borderId="0" xfId="0" applyNumberFormat="1" applyFill="1" applyAlignment="1">
      <alignment horizontal="center"/>
    </xf>
    <xf numFmtId="10" fontId="0" fillId="0" borderId="0" xfId="0" applyNumberFormat="1" applyFill="1"/>
    <xf numFmtId="0" fontId="0" fillId="0" borderId="0" xfId="0" applyFill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zoomScaleNormal="100" workbookViewId="0"/>
  </sheetViews>
  <sheetFormatPr defaultRowHeight="15" x14ac:dyDescent="0.25"/>
  <cols>
    <col min="1" max="1" width="10.5703125" customWidth="1"/>
    <col min="3" max="3" width="30.7109375" customWidth="1"/>
    <col min="4" max="4" width="12.42578125" customWidth="1"/>
    <col min="5" max="5" width="11.28515625" customWidth="1"/>
    <col min="6" max="6" width="27.85546875" customWidth="1"/>
    <col min="7" max="7" width="37.140625" customWidth="1"/>
    <col min="8" max="10" width="10.7109375" customWidth="1"/>
    <col min="11" max="11" width="16" customWidth="1"/>
    <col min="12" max="14" width="12.7109375" customWidth="1"/>
    <col min="15" max="15" width="14.140625" customWidth="1"/>
    <col min="16" max="16" width="15.42578125" customWidth="1"/>
    <col min="17" max="17" width="14.5703125" customWidth="1"/>
    <col min="18" max="18" width="21.7109375" customWidth="1"/>
    <col min="20" max="20" width="5.5703125" customWidth="1"/>
  </cols>
  <sheetData>
    <row r="1" spans="1:18" ht="22.5" customHeight="1" thickBot="1" x14ac:dyDescent="0.3">
      <c r="A1" s="41" t="s">
        <v>231</v>
      </c>
      <c r="B1" s="42"/>
      <c r="C1" s="43"/>
      <c r="D1" s="43"/>
      <c r="E1" s="43"/>
      <c r="F1" s="44"/>
      <c r="G1" s="42"/>
      <c r="H1" s="42"/>
      <c r="I1" s="42"/>
      <c r="J1" s="45"/>
      <c r="K1" s="46"/>
      <c r="L1" s="44"/>
      <c r="M1" s="47"/>
      <c r="N1" s="47"/>
      <c r="O1" s="48"/>
      <c r="P1" s="48"/>
      <c r="Q1" s="44"/>
      <c r="R1" s="44"/>
    </row>
    <row r="2" spans="1:18" ht="81" customHeight="1" x14ac:dyDescent="0.25">
      <c r="A2" s="3" t="s">
        <v>0</v>
      </c>
      <c r="B2" s="4" t="s">
        <v>1</v>
      </c>
      <c r="C2" s="5" t="s">
        <v>38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16</v>
      </c>
      <c r="I2" s="5" t="s">
        <v>17</v>
      </c>
      <c r="J2" s="5" t="s">
        <v>6</v>
      </c>
      <c r="K2" s="6" t="s">
        <v>7</v>
      </c>
      <c r="L2" s="7" t="s">
        <v>8</v>
      </c>
      <c r="M2" s="8" t="s">
        <v>9</v>
      </c>
      <c r="N2" s="8" t="s">
        <v>10</v>
      </c>
      <c r="O2" s="9" t="s">
        <v>11</v>
      </c>
      <c r="P2" s="10" t="s">
        <v>12</v>
      </c>
      <c r="Q2" s="21" t="s">
        <v>13</v>
      </c>
      <c r="R2" s="21" t="s">
        <v>14</v>
      </c>
    </row>
    <row r="3" spans="1:18" ht="30.75" customHeight="1" x14ac:dyDescent="0.25">
      <c r="A3" s="23">
        <v>73</v>
      </c>
      <c r="B3" s="34">
        <v>39</v>
      </c>
      <c r="C3" s="35" t="s">
        <v>104</v>
      </c>
      <c r="D3" s="35" t="s">
        <v>19</v>
      </c>
      <c r="E3" s="36" t="s">
        <v>105</v>
      </c>
      <c r="F3" s="35" t="s">
        <v>106</v>
      </c>
      <c r="G3" s="37" t="s">
        <v>107</v>
      </c>
      <c r="H3" s="35">
        <v>24</v>
      </c>
      <c r="I3" s="35">
        <v>24</v>
      </c>
      <c r="J3" s="38">
        <f t="shared" ref="J3:J26" si="0">(H3+I3)/2</f>
        <v>24</v>
      </c>
      <c r="K3" s="32">
        <v>5400000</v>
      </c>
      <c r="L3" s="39">
        <v>0.94450000000000001</v>
      </c>
      <c r="M3" s="32">
        <v>5100000</v>
      </c>
      <c r="N3" s="40">
        <v>5.5500000000000001E-2</v>
      </c>
      <c r="O3" s="32">
        <v>300000</v>
      </c>
      <c r="P3" s="32">
        <v>300000</v>
      </c>
      <c r="Q3" s="32">
        <f>O3</f>
        <v>300000</v>
      </c>
      <c r="R3" s="33" t="s">
        <v>108</v>
      </c>
    </row>
    <row r="4" spans="1:18" ht="24.95" customHeight="1" x14ac:dyDescent="0.25">
      <c r="A4" s="23">
        <v>74</v>
      </c>
      <c r="B4" s="11">
        <v>65</v>
      </c>
      <c r="C4" s="12" t="s">
        <v>135</v>
      </c>
      <c r="D4" s="12" t="s">
        <v>19</v>
      </c>
      <c r="E4" s="13" t="s">
        <v>136</v>
      </c>
      <c r="F4" s="12" t="s">
        <v>137</v>
      </c>
      <c r="G4" s="14" t="s">
        <v>138</v>
      </c>
      <c r="H4" s="12">
        <v>24</v>
      </c>
      <c r="I4" s="12">
        <v>24</v>
      </c>
      <c r="J4" s="31">
        <f t="shared" si="0"/>
        <v>24</v>
      </c>
      <c r="K4" s="15">
        <v>1030194</v>
      </c>
      <c r="L4" s="16">
        <v>0.70879999999999999</v>
      </c>
      <c r="M4" s="15">
        <v>730194</v>
      </c>
      <c r="N4" s="17">
        <v>0.29120000000000001</v>
      </c>
      <c r="O4" s="15">
        <v>300000</v>
      </c>
      <c r="P4" s="15">
        <v>300000</v>
      </c>
      <c r="Q4" s="15">
        <f t="shared" ref="Q4:Q48" si="1">O4+Q3</f>
        <v>600000</v>
      </c>
      <c r="R4" s="18" t="s">
        <v>54</v>
      </c>
    </row>
    <row r="5" spans="1:18" ht="24.95" customHeight="1" x14ac:dyDescent="0.25">
      <c r="A5" s="23">
        <v>75</v>
      </c>
      <c r="B5" s="11">
        <v>92</v>
      </c>
      <c r="C5" s="12" t="s">
        <v>166</v>
      </c>
      <c r="D5" s="12" t="s">
        <v>19</v>
      </c>
      <c r="E5" s="13" t="s">
        <v>167</v>
      </c>
      <c r="F5" s="12" t="s">
        <v>168</v>
      </c>
      <c r="G5" s="14" t="s">
        <v>169</v>
      </c>
      <c r="H5" s="12">
        <v>24</v>
      </c>
      <c r="I5" s="12">
        <v>24</v>
      </c>
      <c r="J5" s="31">
        <f t="shared" si="0"/>
        <v>24</v>
      </c>
      <c r="K5" s="15">
        <v>814000</v>
      </c>
      <c r="L5" s="16">
        <v>0.63139999999999996</v>
      </c>
      <c r="M5" s="15">
        <v>514000</v>
      </c>
      <c r="N5" s="17">
        <v>0.36859999999999998</v>
      </c>
      <c r="O5" s="15">
        <v>300000</v>
      </c>
      <c r="P5" s="15">
        <v>300000</v>
      </c>
      <c r="Q5" s="15">
        <f t="shared" si="1"/>
        <v>900000</v>
      </c>
      <c r="R5" s="18" t="s">
        <v>108</v>
      </c>
    </row>
    <row r="6" spans="1:18" ht="24.95" customHeight="1" x14ac:dyDescent="0.25">
      <c r="A6" s="23">
        <v>76</v>
      </c>
      <c r="B6" s="11">
        <v>7</v>
      </c>
      <c r="C6" s="12" t="s">
        <v>40</v>
      </c>
      <c r="D6" s="12" t="s">
        <v>19</v>
      </c>
      <c r="E6" s="13" t="s">
        <v>41</v>
      </c>
      <c r="F6" s="12" t="s">
        <v>42</v>
      </c>
      <c r="G6" s="14" t="s">
        <v>43</v>
      </c>
      <c r="H6" s="12">
        <v>23</v>
      </c>
      <c r="I6" s="12">
        <v>25</v>
      </c>
      <c r="J6" s="31">
        <f t="shared" si="0"/>
        <v>24</v>
      </c>
      <c r="K6" s="15">
        <v>367505</v>
      </c>
      <c r="L6" s="16">
        <v>0.62</v>
      </c>
      <c r="M6" s="15">
        <v>227905</v>
      </c>
      <c r="N6" s="17">
        <v>0.38</v>
      </c>
      <c r="O6" s="15">
        <v>139600</v>
      </c>
      <c r="P6" s="15">
        <v>139600</v>
      </c>
      <c r="Q6" s="15">
        <f t="shared" si="1"/>
        <v>1039600</v>
      </c>
      <c r="R6" s="18" t="s">
        <v>44</v>
      </c>
    </row>
    <row r="7" spans="1:18" ht="24.95" customHeight="1" x14ac:dyDescent="0.25">
      <c r="A7" s="23">
        <v>77</v>
      </c>
      <c r="B7" s="11">
        <v>9</v>
      </c>
      <c r="C7" s="12" t="s">
        <v>50</v>
      </c>
      <c r="D7" s="12" t="s">
        <v>19</v>
      </c>
      <c r="E7" s="13" t="s">
        <v>51</v>
      </c>
      <c r="F7" s="12" t="s">
        <v>52</v>
      </c>
      <c r="G7" s="14" t="s">
        <v>53</v>
      </c>
      <c r="H7" s="12">
        <v>24</v>
      </c>
      <c r="I7" s="12">
        <v>24</v>
      </c>
      <c r="J7" s="31">
        <f t="shared" si="0"/>
        <v>24</v>
      </c>
      <c r="K7" s="15">
        <v>770000</v>
      </c>
      <c r="L7" s="16">
        <v>0.61040000000000005</v>
      </c>
      <c r="M7" s="15">
        <v>470000</v>
      </c>
      <c r="N7" s="17">
        <v>0.3896</v>
      </c>
      <c r="O7" s="15">
        <v>300000</v>
      </c>
      <c r="P7" s="15">
        <v>300000</v>
      </c>
      <c r="Q7" s="15">
        <f t="shared" si="1"/>
        <v>1339600</v>
      </c>
      <c r="R7" s="18" t="s">
        <v>54</v>
      </c>
    </row>
    <row r="8" spans="1:18" ht="24.95" customHeight="1" x14ac:dyDescent="0.25">
      <c r="A8" s="23">
        <v>78</v>
      </c>
      <c r="B8" s="11">
        <v>17</v>
      </c>
      <c r="C8" s="12" t="s">
        <v>67</v>
      </c>
      <c r="D8" s="12" t="s">
        <v>19</v>
      </c>
      <c r="E8" s="13" t="s">
        <v>68</v>
      </c>
      <c r="F8" s="12" t="s">
        <v>69</v>
      </c>
      <c r="G8" s="14" t="s">
        <v>70</v>
      </c>
      <c r="H8" s="12">
        <v>24</v>
      </c>
      <c r="I8" s="12">
        <v>24</v>
      </c>
      <c r="J8" s="31">
        <f t="shared" si="0"/>
        <v>24</v>
      </c>
      <c r="K8" s="15">
        <v>600000</v>
      </c>
      <c r="L8" s="16">
        <v>0.61</v>
      </c>
      <c r="M8" s="15">
        <v>366000</v>
      </c>
      <c r="N8" s="17">
        <v>0.39</v>
      </c>
      <c r="O8" s="15">
        <v>234000</v>
      </c>
      <c r="P8" s="15">
        <v>234000</v>
      </c>
      <c r="Q8" s="15">
        <f t="shared" si="1"/>
        <v>1573600</v>
      </c>
      <c r="R8" s="18" t="s">
        <v>71</v>
      </c>
    </row>
    <row r="9" spans="1:18" ht="24.95" customHeight="1" x14ac:dyDescent="0.25">
      <c r="A9" s="23">
        <v>79</v>
      </c>
      <c r="B9" s="11">
        <v>100</v>
      </c>
      <c r="C9" s="12" t="s">
        <v>187</v>
      </c>
      <c r="D9" s="12" t="s">
        <v>19</v>
      </c>
      <c r="E9" s="13" t="s">
        <v>188</v>
      </c>
      <c r="F9" s="12" t="s">
        <v>189</v>
      </c>
      <c r="G9" s="14" t="s">
        <v>222</v>
      </c>
      <c r="H9" s="12">
        <v>25</v>
      </c>
      <c r="I9" s="12">
        <v>23</v>
      </c>
      <c r="J9" s="31">
        <f t="shared" si="0"/>
        <v>24</v>
      </c>
      <c r="K9" s="15">
        <v>721556</v>
      </c>
      <c r="L9" s="16">
        <v>0.58420000000000005</v>
      </c>
      <c r="M9" s="15">
        <v>421556</v>
      </c>
      <c r="N9" s="17">
        <v>0.4158</v>
      </c>
      <c r="O9" s="15">
        <v>300000</v>
      </c>
      <c r="P9" s="15">
        <v>300000</v>
      </c>
      <c r="Q9" s="15">
        <f t="shared" si="1"/>
        <v>1873600</v>
      </c>
      <c r="R9" s="18" t="s">
        <v>95</v>
      </c>
    </row>
    <row r="10" spans="1:18" ht="24.95" customHeight="1" x14ac:dyDescent="0.25">
      <c r="A10" s="23">
        <v>80</v>
      </c>
      <c r="B10" s="11">
        <v>113</v>
      </c>
      <c r="C10" s="12" t="s">
        <v>200</v>
      </c>
      <c r="D10" s="12" t="s">
        <v>19</v>
      </c>
      <c r="E10" s="13" t="s">
        <v>213</v>
      </c>
      <c r="F10" s="12" t="s">
        <v>214</v>
      </c>
      <c r="G10" s="14" t="s">
        <v>215</v>
      </c>
      <c r="H10" s="12">
        <v>24</v>
      </c>
      <c r="I10" s="12">
        <v>24</v>
      </c>
      <c r="J10" s="31">
        <f t="shared" si="0"/>
        <v>24</v>
      </c>
      <c r="K10" s="15">
        <v>626668</v>
      </c>
      <c r="L10" s="16">
        <v>0.52129999999999999</v>
      </c>
      <c r="M10" s="15">
        <v>326768</v>
      </c>
      <c r="N10" s="17">
        <v>0.47870000000000001</v>
      </c>
      <c r="O10" s="15">
        <v>299900</v>
      </c>
      <c r="P10" s="15">
        <v>299900</v>
      </c>
      <c r="Q10" s="15">
        <f t="shared" si="1"/>
        <v>2173500</v>
      </c>
      <c r="R10" s="18" t="s">
        <v>58</v>
      </c>
    </row>
    <row r="11" spans="1:18" ht="24.95" customHeight="1" x14ac:dyDescent="0.25">
      <c r="A11" s="23">
        <v>81</v>
      </c>
      <c r="B11" s="11">
        <v>98</v>
      </c>
      <c r="C11" s="12" t="s">
        <v>179</v>
      </c>
      <c r="D11" s="12" t="s">
        <v>19</v>
      </c>
      <c r="E11" s="13" t="s">
        <v>180</v>
      </c>
      <c r="F11" s="12" t="s">
        <v>181</v>
      </c>
      <c r="G11" s="22" t="s">
        <v>224</v>
      </c>
      <c r="H11" s="12">
        <v>24</v>
      </c>
      <c r="I11" s="12">
        <v>24</v>
      </c>
      <c r="J11" s="31">
        <f t="shared" si="0"/>
        <v>24</v>
      </c>
      <c r="K11" s="15">
        <v>602100</v>
      </c>
      <c r="L11" s="16">
        <v>0.51839999999999997</v>
      </c>
      <c r="M11" s="15">
        <v>312100</v>
      </c>
      <c r="N11" s="17">
        <v>0.48159999999999997</v>
      </c>
      <c r="O11" s="15">
        <v>290000</v>
      </c>
      <c r="P11" s="15">
        <v>290000</v>
      </c>
      <c r="Q11" s="15">
        <f t="shared" si="1"/>
        <v>2463500</v>
      </c>
      <c r="R11" s="18" t="s">
        <v>182</v>
      </c>
    </row>
    <row r="12" spans="1:18" ht="24.95" customHeight="1" x14ac:dyDescent="0.25">
      <c r="A12" s="23">
        <v>82</v>
      </c>
      <c r="B12" s="11">
        <v>66</v>
      </c>
      <c r="C12" s="12" t="s">
        <v>140</v>
      </c>
      <c r="D12" s="12" t="s">
        <v>19</v>
      </c>
      <c r="E12" s="13" t="s">
        <v>139</v>
      </c>
      <c r="F12" s="12" t="s">
        <v>141</v>
      </c>
      <c r="G12" s="14" t="s">
        <v>142</v>
      </c>
      <c r="H12" s="12">
        <v>24</v>
      </c>
      <c r="I12" s="12">
        <v>24</v>
      </c>
      <c r="J12" s="31">
        <f t="shared" si="0"/>
        <v>24</v>
      </c>
      <c r="K12" s="15">
        <v>446719</v>
      </c>
      <c r="L12" s="16">
        <v>0.40010000000000001</v>
      </c>
      <c r="M12" s="15">
        <v>178719</v>
      </c>
      <c r="N12" s="17">
        <v>0.59989999999999999</v>
      </c>
      <c r="O12" s="15">
        <v>268000</v>
      </c>
      <c r="P12" s="15">
        <v>268000</v>
      </c>
      <c r="Q12" s="15">
        <f t="shared" si="1"/>
        <v>2731500</v>
      </c>
      <c r="R12" s="18" t="s">
        <v>54</v>
      </c>
    </row>
    <row r="13" spans="1:18" ht="24.95" customHeight="1" x14ac:dyDescent="0.25">
      <c r="A13" s="23">
        <v>83</v>
      </c>
      <c r="B13" s="11">
        <v>5</v>
      </c>
      <c r="C13" s="12" t="s">
        <v>34</v>
      </c>
      <c r="D13" s="12" t="s">
        <v>19</v>
      </c>
      <c r="E13" s="13" t="s">
        <v>35</v>
      </c>
      <c r="F13" s="12" t="s">
        <v>36</v>
      </c>
      <c r="G13" s="14" t="s">
        <v>37</v>
      </c>
      <c r="H13" s="12">
        <v>23</v>
      </c>
      <c r="I13" s="12">
        <v>25</v>
      </c>
      <c r="J13" s="31">
        <f t="shared" si="0"/>
        <v>24</v>
      </c>
      <c r="K13" s="15">
        <v>183000</v>
      </c>
      <c r="L13" s="16">
        <v>0.4</v>
      </c>
      <c r="M13" s="15">
        <v>73200</v>
      </c>
      <c r="N13" s="17">
        <v>0.6</v>
      </c>
      <c r="O13" s="15">
        <v>109800</v>
      </c>
      <c r="P13" s="15">
        <v>109800</v>
      </c>
      <c r="Q13" s="15">
        <f t="shared" si="1"/>
        <v>2841300</v>
      </c>
      <c r="R13" s="18" t="s">
        <v>113</v>
      </c>
    </row>
    <row r="14" spans="1:18" ht="24.95" customHeight="1" x14ac:dyDescent="0.25">
      <c r="A14" s="23">
        <v>84</v>
      </c>
      <c r="B14" s="11">
        <v>4</v>
      </c>
      <c r="C14" s="12" t="s">
        <v>28</v>
      </c>
      <c r="D14" s="12" t="s">
        <v>29</v>
      </c>
      <c r="E14" s="13" t="s">
        <v>30</v>
      </c>
      <c r="F14" s="12" t="s">
        <v>31</v>
      </c>
      <c r="G14" s="14" t="s">
        <v>32</v>
      </c>
      <c r="H14" s="12">
        <v>23</v>
      </c>
      <c r="I14" s="12">
        <v>24</v>
      </c>
      <c r="J14" s="31">
        <f t="shared" si="0"/>
        <v>23.5</v>
      </c>
      <c r="K14" s="15">
        <v>324000</v>
      </c>
      <c r="L14" s="16">
        <v>0.54</v>
      </c>
      <c r="M14" s="15">
        <v>165200</v>
      </c>
      <c r="N14" s="17">
        <v>0.49</v>
      </c>
      <c r="O14" s="15">
        <v>158800</v>
      </c>
      <c r="P14" s="15">
        <v>158800</v>
      </c>
      <c r="Q14" s="15">
        <f t="shared" si="1"/>
        <v>3000100</v>
      </c>
      <c r="R14" s="18" t="s">
        <v>33</v>
      </c>
    </row>
    <row r="15" spans="1:18" ht="51" customHeight="1" x14ac:dyDescent="0.25">
      <c r="A15" s="23">
        <v>85</v>
      </c>
      <c r="B15" s="11">
        <v>99</v>
      </c>
      <c r="C15" s="12" t="s">
        <v>183</v>
      </c>
      <c r="D15" s="12" t="s">
        <v>19</v>
      </c>
      <c r="E15" s="13" t="s">
        <v>184</v>
      </c>
      <c r="F15" s="12" t="s">
        <v>185</v>
      </c>
      <c r="G15" s="14" t="s">
        <v>186</v>
      </c>
      <c r="H15" s="12">
        <v>23</v>
      </c>
      <c r="I15" s="12">
        <v>24</v>
      </c>
      <c r="J15" s="31">
        <f t="shared" si="0"/>
        <v>23.5</v>
      </c>
      <c r="K15" s="15">
        <v>508002</v>
      </c>
      <c r="L15" s="16">
        <v>0.40949999999999998</v>
      </c>
      <c r="M15" s="15">
        <v>208002</v>
      </c>
      <c r="N15" s="17">
        <v>0.59050000000000002</v>
      </c>
      <c r="O15" s="15">
        <v>300000</v>
      </c>
      <c r="P15" s="15">
        <v>300000</v>
      </c>
      <c r="Q15" s="15">
        <f t="shared" si="1"/>
        <v>3300100</v>
      </c>
      <c r="R15" s="18" t="s">
        <v>108</v>
      </c>
    </row>
    <row r="16" spans="1:18" ht="24.95" customHeight="1" x14ac:dyDescent="0.25">
      <c r="A16" s="23">
        <v>86</v>
      </c>
      <c r="B16" s="11">
        <v>110</v>
      </c>
      <c r="C16" s="12" t="s">
        <v>199</v>
      </c>
      <c r="D16" s="12" t="s">
        <v>209</v>
      </c>
      <c r="E16" s="13" t="s">
        <v>210</v>
      </c>
      <c r="F16" s="12" t="s">
        <v>211</v>
      </c>
      <c r="G16" s="14" t="s">
        <v>212</v>
      </c>
      <c r="H16" s="12">
        <v>23</v>
      </c>
      <c r="I16" s="12">
        <v>23</v>
      </c>
      <c r="J16" s="31">
        <f t="shared" si="0"/>
        <v>23</v>
      </c>
      <c r="K16" s="15">
        <v>770000</v>
      </c>
      <c r="L16" s="16">
        <v>0.61040000000000005</v>
      </c>
      <c r="M16" s="15">
        <v>470000</v>
      </c>
      <c r="N16" s="17">
        <v>0.3896</v>
      </c>
      <c r="O16" s="15">
        <v>300000</v>
      </c>
      <c r="P16" s="15">
        <v>300000</v>
      </c>
      <c r="Q16" s="15">
        <f t="shared" si="1"/>
        <v>3600100</v>
      </c>
      <c r="R16" s="18" t="s">
        <v>94</v>
      </c>
    </row>
    <row r="17" spans="1:18" ht="24.95" customHeight="1" x14ac:dyDescent="0.25">
      <c r="A17" s="23">
        <v>87</v>
      </c>
      <c r="B17" s="11">
        <v>27</v>
      </c>
      <c r="C17" s="12" t="s">
        <v>85</v>
      </c>
      <c r="D17" s="12" t="s">
        <v>19</v>
      </c>
      <c r="E17" s="13" t="s">
        <v>86</v>
      </c>
      <c r="F17" s="12" t="s">
        <v>87</v>
      </c>
      <c r="G17" s="14" t="s">
        <v>88</v>
      </c>
      <c r="H17" s="12">
        <v>23</v>
      </c>
      <c r="I17" s="12">
        <v>23</v>
      </c>
      <c r="J17" s="31">
        <f t="shared" si="0"/>
        <v>23</v>
      </c>
      <c r="K17" s="15">
        <v>615000</v>
      </c>
      <c r="L17" s="16">
        <v>0.51219999999999999</v>
      </c>
      <c r="M17" s="15">
        <v>315000</v>
      </c>
      <c r="N17" s="17">
        <v>0.48780000000000001</v>
      </c>
      <c r="O17" s="15">
        <v>300000</v>
      </c>
      <c r="P17" s="15">
        <v>300000</v>
      </c>
      <c r="Q17" s="15">
        <f t="shared" si="1"/>
        <v>3900100</v>
      </c>
      <c r="R17" s="18" t="s">
        <v>71</v>
      </c>
    </row>
    <row r="18" spans="1:18" ht="24.95" customHeight="1" x14ac:dyDescent="0.25">
      <c r="A18" s="23">
        <v>88</v>
      </c>
      <c r="B18" s="11">
        <v>56</v>
      </c>
      <c r="C18" s="12" t="s">
        <v>131</v>
      </c>
      <c r="D18" s="12" t="s">
        <v>19</v>
      </c>
      <c r="E18" s="13" t="s">
        <v>132</v>
      </c>
      <c r="F18" s="12" t="s">
        <v>133</v>
      </c>
      <c r="G18" s="14" t="s">
        <v>134</v>
      </c>
      <c r="H18" s="12">
        <v>23</v>
      </c>
      <c r="I18" s="12">
        <v>23</v>
      </c>
      <c r="J18" s="31">
        <f t="shared" si="0"/>
        <v>23</v>
      </c>
      <c r="K18" s="15">
        <v>401100</v>
      </c>
      <c r="L18" s="16">
        <v>0.40410000000000001</v>
      </c>
      <c r="M18" s="15">
        <v>162100</v>
      </c>
      <c r="N18" s="17">
        <v>0.59589999999999999</v>
      </c>
      <c r="O18" s="15">
        <v>239000</v>
      </c>
      <c r="P18" s="15">
        <v>239000</v>
      </c>
      <c r="Q18" s="15">
        <f t="shared" si="1"/>
        <v>4139100</v>
      </c>
      <c r="R18" s="18" t="s">
        <v>95</v>
      </c>
    </row>
    <row r="19" spans="1:18" ht="24.95" customHeight="1" x14ac:dyDescent="0.25">
      <c r="A19" s="23">
        <v>89</v>
      </c>
      <c r="B19" s="11">
        <v>55</v>
      </c>
      <c r="C19" s="12" t="s">
        <v>127</v>
      </c>
      <c r="D19" s="12" t="s">
        <v>19</v>
      </c>
      <c r="E19" s="13" t="s">
        <v>128</v>
      </c>
      <c r="F19" s="12" t="s">
        <v>129</v>
      </c>
      <c r="G19" s="14" t="s">
        <v>130</v>
      </c>
      <c r="H19" s="12">
        <v>23</v>
      </c>
      <c r="I19" s="12">
        <v>22</v>
      </c>
      <c r="J19" s="31">
        <f t="shared" si="0"/>
        <v>22.5</v>
      </c>
      <c r="K19" s="15">
        <v>968079</v>
      </c>
      <c r="L19" s="16">
        <v>0.69010000000000005</v>
      </c>
      <c r="M19" s="15">
        <v>668079</v>
      </c>
      <c r="N19" s="17">
        <v>0.30990000000000001</v>
      </c>
      <c r="O19" s="15">
        <v>300000</v>
      </c>
      <c r="P19" s="15">
        <v>300000</v>
      </c>
      <c r="Q19" s="15">
        <f t="shared" si="1"/>
        <v>4439100</v>
      </c>
      <c r="R19" s="18" t="s">
        <v>108</v>
      </c>
    </row>
    <row r="20" spans="1:18" ht="24.95" customHeight="1" x14ac:dyDescent="0.25">
      <c r="A20" s="23">
        <v>90</v>
      </c>
      <c r="B20" s="11">
        <v>49</v>
      </c>
      <c r="C20" s="12" t="s">
        <v>119</v>
      </c>
      <c r="D20" s="12" t="s">
        <v>19</v>
      </c>
      <c r="E20" s="13" t="s">
        <v>120</v>
      </c>
      <c r="F20" s="12" t="s">
        <v>121</v>
      </c>
      <c r="G20" s="14" t="s">
        <v>122</v>
      </c>
      <c r="H20" s="12">
        <v>23</v>
      </c>
      <c r="I20" s="12">
        <v>22</v>
      </c>
      <c r="J20" s="31">
        <f t="shared" si="0"/>
        <v>22.5</v>
      </c>
      <c r="K20" s="15">
        <v>450000</v>
      </c>
      <c r="L20" s="16">
        <v>0.6</v>
      </c>
      <c r="M20" s="15">
        <v>270000</v>
      </c>
      <c r="N20" s="17">
        <v>0.4</v>
      </c>
      <c r="O20" s="15">
        <v>180000</v>
      </c>
      <c r="P20" s="15">
        <v>180000</v>
      </c>
      <c r="Q20" s="15">
        <f t="shared" si="1"/>
        <v>4619100</v>
      </c>
      <c r="R20" s="18" t="s">
        <v>54</v>
      </c>
    </row>
    <row r="21" spans="1:18" ht="24.95" customHeight="1" x14ac:dyDescent="0.25">
      <c r="A21" s="23">
        <v>91</v>
      </c>
      <c r="B21" s="11">
        <v>95</v>
      </c>
      <c r="C21" s="12" t="s">
        <v>170</v>
      </c>
      <c r="D21" s="12" t="s">
        <v>19</v>
      </c>
      <c r="E21" s="13" t="s">
        <v>171</v>
      </c>
      <c r="F21" s="12" t="s">
        <v>172</v>
      </c>
      <c r="G21" s="14" t="s">
        <v>173</v>
      </c>
      <c r="H21" s="12">
        <v>23</v>
      </c>
      <c r="I21" s="12">
        <v>22</v>
      </c>
      <c r="J21" s="31">
        <f t="shared" si="0"/>
        <v>22.5</v>
      </c>
      <c r="K21" s="15">
        <v>450000</v>
      </c>
      <c r="L21" s="16">
        <v>0.56000000000000005</v>
      </c>
      <c r="M21" s="15">
        <v>252000</v>
      </c>
      <c r="N21" s="17">
        <v>0.44</v>
      </c>
      <c r="O21" s="15">
        <v>198000</v>
      </c>
      <c r="P21" s="15">
        <v>198000</v>
      </c>
      <c r="Q21" s="15">
        <f t="shared" si="1"/>
        <v>4817100</v>
      </c>
      <c r="R21" s="18" t="s">
        <v>26</v>
      </c>
    </row>
    <row r="22" spans="1:18" ht="24.75" customHeight="1" x14ac:dyDescent="0.25">
      <c r="A22" s="23">
        <v>92</v>
      </c>
      <c r="B22" s="11">
        <v>90</v>
      </c>
      <c r="C22" s="12" t="s">
        <v>162</v>
      </c>
      <c r="D22" s="12" t="s">
        <v>19</v>
      </c>
      <c r="E22" s="13" t="s">
        <v>163</v>
      </c>
      <c r="F22" s="12" t="s">
        <v>164</v>
      </c>
      <c r="G22" s="22" t="s">
        <v>230</v>
      </c>
      <c r="H22" s="12">
        <v>22</v>
      </c>
      <c r="I22" s="12">
        <v>23</v>
      </c>
      <c r="J22" s="31">
        <f t="shared" si="0"/>
        <v>22.5</v>
      </c>
      <c r="K22" s="15">
        <v>660000</v>
      </c>
      <c r="L22" s="16">
        <v>0.54510000000000003</v>
      </c>
      <c r="M22" s="15">
        <v>359452</v>
      </c>
      <c r="N22" s="17">
        <v>0.45490000000000003</v>
      </c>
      <c r="O22" s="15">
        <v>300000</v>
      </c>
      <c r="P22" s="15">
        <v>300000</v>
      </c>
      <c r="Q22" s="15">
        <f t="shared" si="1"/>
        <v>5117100</v>
      </c>
      <c r="R22" s="18" t="s">
        <v>165</v>
      </c>
    </row>
    <row r="23" spans="1:18" ht="24.95" customHeight="1" x14ac:dyDescent="0.25">
      <c r="A23" s="23">
        <v>93</v>
      </c>
      <c r="B23" s="11">
        <v>108</v>
      </c>
      <c r="C23" s="12" t="s">
        <v>198</v>
      </c>
      <c r="D23" s="12" t="s">
        <v>19</v>
      </c>
      <c r="E23" s="13" t="s">
        <v>205</v>
      </c>
      <c r="F23" s="12" t="s">
        <v>206</v>
      </c>
      <c r="G23" s="14" t="s">
        <v>207</v>
      </c>
      <c r="H23" s="12">
        <v>23</v>
      </c>
      <c r="I23" s="12">
        <v>22</v>
      </c>
      <c r="J23" s="31">
        <f t="shared" si="0"/>
        <v>22.5</v>
      </c>
      <c r="K23" s="15">
        <v>419722</v>
      </c>
      <c r="L23" s="16">
        <v>0.5</v>
      </c>
      <c r="M23" s="15">
        <v>209922</v>
      </c>
      <c r="N23" s="17">
        <v>0.5</v>
      </c>
      <c r="O23" s="15">
        <v>209800</v>
      </c>
      <c r="P23" s="15">
        <v>209800</v>
      </c>
      <c r="Q23" s="15">
        <f t="shared" si="1"/>
        <v>5326900</v>
      </c>
      <c r="R23" s="18" t="s">
        <v>108</v>
      </c>
    </row>
    <row r="24" spans="1:18" ht="24.95" customHeight="1" x14ac:dyDescent="0.25">
      <c r="A24" s="23">
        <v>94</v>
      </c>
      <c r="B24" s="11">
        <v>1</v>
      </c>
      <c r="C24" s="12" t="s">
        <v>18</v>
      </c>
      <c r="D24" s="12" t="s">
        <v>19</v>
      </c>
      <c r="E24" s="13" t="s">
        <v>20</v>
      </c>
      <c r="F24" s="12" t="s">
        <v>21</v>
      </c>
      <c r="G24" s="14" t="s">
        <v>226</v>
      </c>
      <c r="H24" s="12">
        <v>22</v>
      </c>
      <c r="I24" s="12">
        <v>22</v>
      </c>
      <c r="J24" s="31">
        <f t="shared" si="0"/>
        <v>22</v>
      </c>
      <c r="K24" s="15">
        <v>1154727</v>
      </c>
      <c r="L24" s="16">
        <v>0.74019999999999997</v>
      </c>
      <c r="M24" s="15">
        <v>854727</v>
      </c>
      <c r="N24" s="17">
        <v>0.25979999999999998</v>
      </c>
      <c r="O24" s="15">
        <v>300000</v>
      </c>
      <c r="P24" s="15">
        <v>300000</v>
      </c>
      <c r="Q24" s="15">
        <f t="shared" si="1"/>
        <v>5626900</v>
      </c>
      <c r="R24" s="18" t="s">
        <v>26</v>
      </c>
    </row>
    <row r="25" spans="1:18" ht="24.95" customHeight="1" x14ac:dyDescent="0.25">
      <c r="A25" s="23">
        <v>95</v>
      </c>
      <c r="B25" s="11">
        <v>96</v>
      </c>
      <c r="C25" s="12" t="s">
        <v>175</v>
      </c>
      <c r="D25" s="12" t="s">
        <v>19</v>
      </c>
      <c r="E25" s="13" t="s">
        <v>176</v>
      </c>
      <c r="F25" s="12" t="s">
        <v>174</v>
      </c>
      <c r="G25" s="14" t="s">
        <v>177</v>
      </c>
      <c r="H25" s="12">
        <v>22</v>
      </c>
      <c r="I25" s="12">
        <v>22</v>
      </c>
      <c r="J25" s="31">
        <f t="shared" si="0"/>
        <v>22</v>
      </c>
      <c r="K25" s="15">
        <v>900000</v>
      </c>
      <c r="L25" s="16">
        <v>0.66669999999999996</v>
      </c>
      <c r="M25" s="15">
        <v>600000</v>
      </c>
      <c r="N25" s="17">
        <v>0.33329999999999999</v>
      </c>
      <c r="O25" s="15">
        <v>300000</v>
      </c>
      <c r="P25" s="15">
        <v>300000</v>
      </c>
      <c r="Q25" s="15">
        <f t="shared" si="1"/>
        <v>5926900</v>
      </c>
      <c r="R25" s="18" t="s">
        <v>178</v>
      </c>
    </row>
    <row r="26" spans="1:18" ht="24.95" customHeight="1" x14ac:dyDescent="0.25">
      <c r="A26" s="23">
        <v>96</v>
      </c>
      <c r="B26" s="11">
        <v>18</v>
      </c>
      <c r="C26" s="12" t="s">
        <v>72</v>
      </c>
      <c r="D26" s="12" t="s">
        <v>19</v>
      </c>
      <c r="E26" s="13" t="s">
        <v>73</v>
      </c>
      <c r="F26" s="12" t="s">
        <v>74</v>
      </c>
      <c r="G26" s="14" t="s">
        <v>75</v>
      </c>
      <c r="H26" s="12">
        <v>22</v>
      </c>
      <c r="I26" s="12">
        <v>22</v>
      </c>
      <c r="J26" s="31">
        <f t="shared" si="0"/>
        <v>22</v>
      </c>
      <c r="K26" s="15">
        <v>500000</v>
      </c>
      <c r="L26" s="16">
        <v>0.4</v>
      </c>
      <c r="M26" s="15">
        <v>200000</v>
      </c>
      <c r="N26" s="17">
        <v>0.6</v>
      </c>
      <c r="O26" s="15">
        <v>300000</v>
      </c>
      <c r="P26" s="15">
        <v>300000</v>
      </c>
      <c r="Q26" s="15">
        <f t="shared" si="1"/>
        <v>6226900</v>
      </c>
      <c r="R26" s="18" t="s">
        <v>39</v>
      </c>
    </row>
    <row r="27" spans="1:18" ht="24.95" customHeight="1" x14ac:dyDescent="0.25">
      <c r="A27" s="23">
        <v>97</v>
      </c>
      <c r="B27" s="11">
        <v>104</v>
      </c>
      <c r="C27" s="12" t="s">
        <v>193</v>
      </c>
      <c r="D27" s="12" t="s">
        <v>19</v>
      </c>
      <c r="E27" s="13" t="s">
        <v>194</v>
      </c>
      <c r="F27" s="12" t="s">
        <v>195</v>
      </c>
      <c r="G27" s="14" t="s">
        <v>196</v>
      </c>
      <c r="H27" s="12">
        <v>22</v>
      </c>
      <c r="I27" s="12">
        <v>22</v>
      </c>
      <c r="J27" s="31">
        <f t="shared" ref="J27:J48" si="2">(H27+I27)/2</f>
        <v>22</v>
      </c>
      <c r="K27" s="15">
        <v>335348</v>
      </c>
      <c r="L27" s="16">
        <v>0.4</v>
      </c>
      <c r="M27" s="15">
        <v>134148</v>
      </c>
      <c r="N27" s="17">
        <v>0.6</v>
      </c>
      <c r="O27" s="15">
        <v>201200</v>
      </c>
      <c r="P27" s="15">
        <v>201200</v>
      </c>
      <c r="Q27" s="15">
        <f t="shared" si="1"/>
        <v>6428100</v>
      </c>
      <c r="R27" s="18" t="s">
        <v>58</v>
      </c>
    </row>
    <row r="28" spans="1:18" ht="24.95" customHeight="1" x14ac:dyDescent="0.25">
      <c r="A28" s="23">
        <v>98</v>
      </c>
      <c r="B28" s="11">
        <v>101</v>
      </c>
      <c r="C28" s="12" t="s">
        <v>190</v>
      </c>
      <c r="D28" s="12" t="s">
        <v>19</v>
      </c>
      <c r="E28" s="13" t="s">
        <v>191</v>
      </c>
      <c r="F28" s="12" t="s">
        <v>192</v>
      </c>
      <c r="G28" s="14" t="s">
        <v>225</v>
      </c>
      <c r="H28" s="12">
        <v>21</v>
      </c>
      <c r="I28" s="12">
        <v>22</v>
      </c>
      <c r="J28" s="31">
        <f t="shared" si="2"/>
        <v>21.5</v>
      </c>
      <c r="K28" s="15">
        <v>208724</v>
      </c>
      <c r="L28" s="16">
        <v>0.51129999999999998</v>
      </c>
      <c r="M28" s="15">
        <v>106724</v>
      </c>
      <c r="N28" s="17">
        <v>0.48870000000000002</v>
      </c>
      <c r="O28" s="15">
        <v>102000</v>
      </c>
      <c r="P28" s="15">
        <v>102000</v>
      </c>
      <c r="Q28" s="15">
        <f t="shared" si="1"/>
        <v>6530100</v>
      </c>
      <c r="R28" s="18" t="s">
        <v>114</v>
      </c>
    </row>
    <row r="29" spans="1:18" ht="37.5" customHeight="1" x14ac:dyDescent="0.25">
      <c r="A29" s="23">
        <v>99</v>
      </c>
      <c r="B29" s="11">
        <v>2</v>
      </c>
      <c r="C29" s="12" t="s">
        <v>22</v>
      </c>
      <c r="D29" s="12" t="s">
        <v>19</v>
      </c>
      <c r="E29" s="13" t="s">
        <v>23</v>
      </c>
      <c r="F29" s="12" t="s">
        <v>24</v>
      </c>
      <c r="G29" s="14" t="s">
        <v>25</v>
      </c>
      <c r="H29" s="12">
        <v>21</v>
      </c>
      <c r="I29" s="12">
        <v>21</v>
      </c>
      <c r="J29" s="31">
        <f t="shared" si="2"/>
        <v>21</v>
      </c>
      <c r="K29" s="15">
        <v>961100</v>
      </c>
      <c r="L29" s="16">
        <v>0.69010000000000005</v>
      </c>
      <c r="M29" s="15">
        <v>663200</v>
      </c>
      <c r="N29" s="17">
        <v>0.30990000000000001</v>
      </c>
      <c r="O29" s="15">
        <v>297900</v>
      </c>
      <c r="P29" s="15">
        <v>297900</v>
      </c>
      <c r="Q29" s="15">
        <f t="shared" si="1"/>
        <v>6828000</v>
      </c>
      <c r="R29" s="18" t="s">
        <v>27</v>
      </c>
    </row>
    <row r="30" spans="1:18" ht="24.95" customHeight="1" x14ac:dyDescent="0.25">
      <c r="A30" s="23">
        <v>100</v>
      </c>
      <c r="B30" s="11">
        <v>81</v>
      </c>
      <c r="C30" s="12" t="s">
        <v>143</v>
      </c>
      <c r="D30" s="12" t="s">
        <v>19</v>
      </c>
      <c r="E30" s="13" t="s">
        <v>144</v>
      </c>
      <c r="F30" s="12" t="s">
        <v>145</v>
      </c>
      <c r="G30" s="14" t="s">
        <v>146</v>
      </c>
      <c r="H30" s="12">
        <v>20</v>
      </c>
      <c r="I30" s="12">
        <v>21</v>
      </c>
      <c r="J30" s="31">
        <f t="shared" si="2"/>
        <v>20.5</v>
      </c>
      <c r="K30" s="15">
        <v>1425000</v>
      </c>
      <c r="L30" s="16">
        <v>0.79</v>
      </c>
      <c r="M30" s="15">
        <v>1125000</v>
      </c>
      <c r="N30" s="17">
        <v>0.21</v>
      </c>
      <c r="O30" s="15">
        <v>300000</v>
      </c>
      <c r="P30" s="15">
        <v>300000</v>
      </c>
      <c r="Q30" s="15">
        <f t="shared" si="1"/>
        <v>7128000</v>
      </c>
      <c r="R30" s="18" t="s">
        <v>147</v>
      </c>
    </row>
    <row r="31" spans="1:18" ht="24.95" customHeight="1" x14ac:dyDescent="0.25">
      <c r="A31" s="23">
        <v>101</v>
      </c>
      <c r="B31" s="11">
        <v>14</v>
      </c>
      <c r="C31" s="12" t="s">
        <v>63</v>
      </c>
      <c r="D31" s="12" t="s">
        <v>19</v>
      </c>
      <c r="E31" s="13" t="s">
        <v>64</v>
      </c>
      <c r="F31" s="12" t="s">
        <v>65</v>
      </c>
      <c r="G31" s="14" t="s">
        <v>66</v>
      </c>
      <c r="H31" s="12">
        <v>20</v>
      </c>
      <c r="I31" s="12">
        <v>21</v>
      </c>
      <c r="J31" s="31">
        <f t="shared" si="2"/>
        <v>20.5</v>
      </c>
      <c r="K31" s="15">
        <v>523300</v>
      </c>
      <c r="L31" s="16">
        <v>0.52229999999999999</v>
      </c>
      <c r="M31" s="15">
        <v>273300</v>
      </c>
      <c r="N31" s="17">
        <v>0.47770000000000001</v>
      </c>
      <c r="O31" s="15">
        <v>250000</v>
      </c>
      <c r="P31" s="15">
        <v>250000</v>
      </c>
      <c r="Q31" s="15">
        <f t="shared" si="1"/>
        <v>7378000</v>
      </c>
      <c r="R31" s="18" t="s">
        <v>27</v>
      </c>
    </row>
    <row r="32" spans="1:18" ht="24.95" customHeight="1" x14ac:dyDescent="0.25">
      <c r="A32" s="23">
        <v>102</v>
      </c>
      <c r="B32" s="11">
        <v>13</v>
      </c>
      <c r="C32" s="12" t="s">
        <v>59</v>
      </c>
      <c r="D32" s="12" t="s">
        <v>19</v>
      </c>
      <c r="E32" s="13" t="s">
        <v>60</v>
      </c>
      <c r="F32" s="12" t="s">
        <v>61</v>
      </c>
      <c r="G32" s="14" t="s">
        <v>62</v>
      </c>
      <c r="H32" s="12">
        <v>21</v>
      </c>
      <c r="I32" s="12">
        <v>20</v>
      </c>
      <c r="J32" s="31">
        <f t="shared" si="2"/>
        <v>20.5</v>
      </c>
      <c r="K32" s="15">
        <v>498000</v>
      </c>
      <c r="L32" s="16">
        <v>0.4</v>
      </c>
      <c r="M32" s="15">
        <v>199200</v>
      </c>
      <c r="N32" s="17">
        <v>0.6</v>
      </c>
      <c r="O32" s="15">
        <v>298800</v>
      </c>
      <c r="P32" s="15">
        <v>298800</v>
      </c>
      <c r="Q32" s="15">
        <f t="shared" si="1"/>
        <v>7676800</v>
      </c>
      <c r="R32" s="18" t="s">
        <v>54</v>
      </c>
    </row>
    <row r="33" spans="1:18" ht="24.95" customHeight="1" x14ac:dyDescent="0.25">
      <c r="A33" s="23">
        <v>103</v>
      </c>
      <c r="B33" s="11">
        <v>20</v>
      </c>
      <c r="C33" s="12" t="s">
        <v>76</v>
      </c>
      <c r="D33" s="12" t="s">
        <v>19</v>
      </c>
      <c r="E33" s="13" t="s">
        <v>77</v>
      </c>
      <c r="F33" s="12" t="s">
        <v>78</v>
      </c>
      <c r="G33" s="14" t="s">
        <v>227</v>
      </c>
      <c r="H33" s="12">
        <v>19</v>
      </c>
      <c r="I33" s="12">
        <v>21</v>
      </c>
      <c r="J33" s="31">
        <f t="shared" si="2"/>
        <v>20</v>
      </c>
      <c r="K33" s="15">
        <v>490000</v>
      </c>
      <c r="L33" s="16">
        <v>0.44900000000000001</v>
      </c>
      <c r="M33" s="15">
        <v>220000</v>
      </c>
      <c r="N33" s="17">
        <v>0.55100000000000005</v>
      </c>
      <c r="O33" s="15">
        <v>270000</v>
      </c>
      <c r="P33" s="15">
        <v>270000</v>
      </c>
      <c r="Q33" s="15">
        <f t="shared" si="1"/>
        <v>7946800</v>
      </c>
      <c r="R33" s="18" t="s">
        <v>79</v>
      </c>
    </row>
    <row r="34" spans="1:18" ht="24.95" customHeight="1" x14ac:dyDescent="0.25">
      <c r="A34" s="23">
        <v>104</v>
      </c>
      <c r="B34" s="11">
        <v>11</v>
      </c>
      <c r="C34" s="12" t="s">
        <v>57</v>
      </c>
      <c r="D34" s="12" t="s">
        <v>19</v>
      </c>
      <c r="E34" s="13" t="s">
        <v>55</v>
      </c>
      <c r="F34" s="12" t="s">
        <v>56</v>
      </c>
      <c r="G34" s="14" t="s">
        <v>223</v>
      </c>
      <c r="H34" s="12">
        <v>20</v>
      </c>
      <c r="I34" s="12">
        <v>20</v>
      </c>
      <c r="J34" s="31">
        <f t="shared" si="2"/>
        <v>20</v>
      </c>
      <c r="K34" s="15">
        <v>460200</v>
      </c>
      <c r="L34" s="16">
        <v>0.4</v>
      </c>
      <c r="M34" s="15">
        <v>184000</v>
      </c>
      <c r="N34" s="17">
        <v>0.6</v>
      </c>
      <c r="O34" s="15">
        <v>276200</v>
      </c>
      <c r="P34" s="15">
        <v>276200</v>
      </c>
      <c r="Q34" s="15">
        <f t="shared" si="1"/>
        <v>8223000</v>
      </c>
      <c r="R34" s="18" t="s">
        <v>54</v>
      </c>
    </row>
    <row r="35" spans="1:18" ht="24.95" customHeight="1" x14ac:dyDescent="0.25">
      <c r="A35" s="23">
        <v>105</v>
      </c>
      <c r="B35" s="11">
        <v>117</v>
      </c>
      <c r="C35" s="12" t="s">
        <v>202</v>
      </c>
      <c r="D35" s="12" t="s">
        <v>19</v>
      </c>
      <c r="E35" s="13" t="s">
        <v>219</v>
      </c>
      <c r="F35" s="12" t="s">
        <v>220</v>
      </c>
      <c r="G35" s="14" t="s">
        <v>221</v>
      </c>
      <c r="H35" s="12">
        <v>20</v>
      </c>
      <c r="I35" s="12">
        <v>20</v>
      </c>
      <c r="J35" s="31">
        <f t="shared" si="2"/>
        <v>20</v>
      </c>
      <c r="K35" s="15">
        <v>340000</v>
      </c>
      <c r="L35" s="16">
        <v>0.4</v>
      </c>
      <c r="M35" s="15">
        <v>136000</v>
      </c>
      <c r="N35" s="17">
        <v>0.6</v>
      </c>
      <c r="O35" s="15">
        <v>204000</v>
      </c>
      <c r="P35" s="15">
        <v>204000</v>
      </c>
      <c r="Q35" s="15">
        <f t="shared" si="1"/>
        <v>8427000</v>
      </c>
      <c r="R35" s="18" t="s">
        <v>95</v>
      </c>
    </row>
    <row r="36" spans="1:18" ht="24.95" customHeight="1" x14ac:dyDescent="0.25">
      <c r="A36" s="23">
        <v>106</v>
      </c>
      <c r="B36" s="11">
        <v>107</v>
      </c>
      <c r="C36" s="12" t="s">
        <v>197</v>
      </c>
      <c r="D36" s="12" t="s">
        <v>19</v>
      </c>
      <c r="E36" s="13" t="s">
        <v>203</v>
      </c>
      <c r="F36" s="12" t="s">
        <v>204</v>
      </c>
      <c r="G36" s="14" t="s">
        <v>229</v>
      </c>
      <c r="H36" s="12">
        <v>20</v>
      </c>
      <c r="I36" s="12">
        <v>19</v>
      </c>
      <c r="J36" s="31">
        <f t="shared" si="2"/>
        <v>19.5</v>
      </c>
      <c r="K36" s="15">
        <v>689700</v>
      </c>
      <c r="L36" s="16">
        <v>0.56499999999999995</v>
      </c>
      <c r="M36" s="15">
        <v>389700</v>
      </c>
      <c r="N36" s="17">
        <v>0.435</v>
      </c>
      <c r="O36" s="15">
        <v>300000</v>
      </c>
      <c r="P36" s="15">
        <v>300000</v>
      </c>
      <c r="Q36" s="15">
        <f t="shared" si="1"/>
        <v>8727000</v>
      </c>
      <c r="R36" s="18" t="s">
        <v>208</v>
      </c>
    </row>
    <row r="37" spans="1:18" ht="30.75" customHeight="1" x14ac:dyDescent="0.25">
      <c r="A37" s="23">
        <v>107</v>
      </c>
      <c r="B37" s="11">
        <v>40</v>
      </c>
      <c r="C37" s="12" t="s">
        <v>109</v>
      </c>
      <c r="D37" s="12" t="s">
        <v>19</v>
      </c>
      <c r="E37" s="13" t="s">
        <v>110</v>
      </c>
      <c r="F37" s="12" t="s">
        <v>111</v>
      </c>
      <c r="G37" s="14" t="s">
        <v>112</v>
      </c>
      <c r="H37" s="12">
        <v>19</v>
      </c>
      <c r="I37" s="12">
        <v>20</v>
      </c>
      <c r="J37" s="31">
        <f t="shared" si="2"/>
        <v>19.5</v>
      </c>
      <c r="K37" s="15">
        <v>460000</v>
      </c>
      <c r="L37" s="16">
        <v>0.41310000000000002</v>
      </c>
      <c r="M37" s="15">
        <v>190000</v>
      </c>
      <c r="N37" s="17">
        <v>0.58689999999999998</v>
      </c>
      <c r="O37" s="15">
        <v>270000</v>
      </c>
      <c r="P37" s="15">
        <v>270000</v>
      </c>
      <c r="Q37" s="15">
        <f t="shared" si="1"/>
        <v>8997000</v>
      </c>
      <c r="R37" s="18" t="s">
        <v>108</v>
      </c>
    </row>
    <row r="38" spans="1:18" ht="24.95" customHeight="1" x14ac:dyDescent="0.25">
      <c r="A38" s="23">
        <v>108</v>
      </c>
      <c r="B38" s="11">
        <v>50</v>
      </c>
      <c r="C38" s="12" t="s">
        <v>123</v>
      </c>
      <c r="D38" s="12" t="s">
        <v>19</v>
      </c>
      <c r="E38" s="13" t="s">
        <v>124</v>
      </c>
      <c r="F38" s="12" t="s">
        <v>125</v>
      </c>
      <c r="G38" s="14" t="s">
        <v>126</v>
      </c>
      <c r="H38" s="12">
        <v>20</v>
      </c>
      <c r="I38" s="12">
        <v>19</v>
      </c>
      <c r="J38" s="31">
        <f t="shared" si="2"/>
        <v>19.5</v>
      </c>
      <c r="K38" s="15">
        <v>500000</v>
      </c>
      <c r="L38" s="16">
        <v>0.4</v>
      </c>
      <c r="M38" s="15">
        <v>200000</v>
      </c>
      <c r="N38" s="17">
        <v>0.6</v>
      </c>
      <c r="O38" s="15">
        <v>300000</v>
      </c>
      <c r="P38" s="15">
        <v>300000</v>
      </c>
      <c r="Q38" s="15">
        <f t="shared" si="1"/>
        <v>9297000</v>
      </c>
      <c r="R38" s="18" t="s">
        <v>108</v>
      </c>
    </row>
    <row r="39" spans="1:18" ht="24.95" customHeight="1" x14ac:dyDescent="0.25">
      <c r="A39" s="23">
        <v>109</v>
      </c>
      <c r="B39" s="11">
        <v>82</v>
      </c>
      <c r="C39" s="12" t="s">
        <v>148</v>
      </c>
      <c r="D39" s="12" t="s">
        <v>19</v>
      </c>
      <c r="E39" s="13" t="s">
        <v>149</v>
      </c>
      <c r="F39" s="12" t="s">
        <v>150</v>
      </c>
      <c r="G39" s="14" t="s">
        <v>151</v>
      </c>
      <c r="H39" s="12">
        <v>19</v>
      </c>
      <c r="I39" s="12">
        <v>20</v>
      </c>
      <c r="J39" s="31">
        <f t="shared" si="2"/>
        <v>19.5</v>
      </c>
      <c r="K39" s="15">
        <v>300000</v>
      </c>
      <c r="L39" s="16">
        <v>0.4</v>
      </c>
      <c r="M39" s="15">
        <v>120000</v>
      </c>
      <c r="N39" s="17">
        <v>0.6</v>
      </c>
      <c r="O39" s="15">
        <v>180000</v>
      </c>
      <c r="P39" s="15">
        <v>180000</v>
      </c>
      <c r="Q39" s="15">
        <f t="shared" si="1"/>
        <v>9477000</v>
      </c>
      <c r="R39" s="18" t="s">
        <v>147</v>
      </c>
    </row>
    <row r="40" spans="1:18" ht="24.95" customHeight="1" x14ac:dyDescent="0.25">
      <c r="A40" s="23">
        <v>110</v>
      </c>
      <c r="B40" s="11">
        <v>8</v>
      </c>
      <c r="C40" s="12" t="s">
        <v>45</v>
      </c>
      <c r="D40" s="12" t="s">
        <v>19</v>
      </c>
      <c r="E40" s="13" t="s">
        <v>46</v>
      </c>
      <c r="F40" s="12" t="s">
        <v>47</v>
      </c>
      <c r="G40" s="14" t="s">
        <v>48</v>
      </c>
      <c r="H40" s="12">
        <v>19</v>
      </c>
      <c r="I40" s="12">
        <v>19</v>
      </c>
      <c r="J40" s="31">
        <f t="shared" si="2"/>
        <v>19</v>
      </c>
      <c r="K40" s="15">
        <v>274000</v>
      </c>
      <c r="L40" s="16">
        <v>0.52549999999999997</v>
      </c>
      <c r="M40" s="15">
        <v>144000</v>
      </c>
      <c r="N40" s="17">
        <v>0.47449999999999998</v>
      </c>
      <c r="O40" s="15">
        <v>130000</v>
      </c>
      <c r="P40" s="15">
        <v>130000</v>
      </c>
      <c r="Q40" s="15">
        <f t="shared" si="1"/>
        <v>9607000</v>
      </c>
      <c r="R40" s="18" t="s">
        <v>49</v>
      </c>
    </row>
    <row r="41" spans="1:18" ht="24.95" customHeight="1" x14ac:dyDescent="0.25">
      <c r="A41" s="23">
        <v>111</v>
      </c>
      <c r="B41" s="11">
        <v>33</v>
      </c>
      <c r="C41" s="12" t="s">
        <v>96</v>
      </c>
      <c r="D41" s="12" t="s">
        <v>19</v>
      </c>
      <c r="E41" s="13" t="s">
        <v>97</v>
      </c>
      <c r="F41" s="12" t="s">
        <v>98</v>
      </c>
      <c r="G41" s="14" t="s">
        <v>99</v>
      </c>
      <c r="H41" s="12">
        <v>19</v>
      </c>
      <c r="I41" s="12">
        <v>19</v>
      </c>
      <c r="J41" s="31">
        <f t="shared" si="2"/>
        <v>19</v>
      </c>
      <c r="K41" s="15">
        <v>320000</v>
      </c>
      <c r="L41" s="16">
        <v>0.5</v>
      </c>
      <c r="M41" s="15">
        <v>160000</v>
      </c>
      <c r="N41" s="17">
        <v>0.5</v>
      </c>
      <c r="O41" s="15">
        <v>160000</v>
      </c>
      <c r="P41" s="15">
        <v>160000</v>
      </c>
      <c r="Q41" s="15">
        <f t="shared" si="1"/>
        <v>9767000</v>
      </c>
      <c r="R41" s="18" t="s">
        <v>39</v>
      </c>
    </row>
    <row r="42" spans="1:18" ht="24.95" customHeight="1" x14ac:dyDescent="0.25">
      <c r="A42" s="23">
        <v>112</v>
      </c>
      <c r="B42" s="11">
        <v>25</v>
      </c>
      <c r="C42" s="12" t="s">
        <v>80</v>
      </c>
      <c r="D42" s="12" t="s">
        <v>19</v>
      </c>
      <c r="E42" s="13" t="s">
        <v>81</v>
      </c>
      <c r="F42" s="12" t="s">
        <v>82</v>
      </c>
      <c r="G42" s="14" t="s">
        <v>83</v>
      </c>
      <c r="H42" s="12">
        <v>19</v>
      </c>
      <c r="I42" s="12">
        <v>19</v>
      </c>
      <c r="J42" s="31">
        <f t="shared" si="2"/>
        <v>19</v>
      </c>
      <c r="K42" s="15">
        <v>521554</v>
      </c>
      <c r="L42" s="16">
        <v>0.42480000000000001</v>
      </c>
      <c r="M42" s="15">
        <v>221554</v>
      </c>
      <c r="N42" s="17">
        <v>0.57520000000000004</v>
      </c>
      <c r="O42" s="15">
        <v>300000</v>
      </c>
      <c r="P42" s="15">
        <v>300000</v>
      </c>
      <c r="Q42" s="15">
        <f t="shared" si="1"/>
        <v>10067000</v>
      </c>
      <c r="R42" s="18" t="s">
        <v>84</v>
      </c>
    </row>
    <row r="43" spans="1:18" ht="24.95" customHeight="1" x14ac:dyDescent="0.25">
      <c r="A43" s="23">
        <v>113</v>
      </c>
      <c r="B43" s="11">
        <v>29</v>
      </c>
      <c r="C43" s="12" t="s">
        <v>89</v>
      </c>
      <c r="D43" s="12" t="s">
        <v>19</v>
      </c>
      <c r="E43" s="13" t="s">
        <v>90</v>
      </c>
      <c r="F43" s="12" t="s">
        <v>91</v>
      </c>
      <c r="G43" s="14" t="s">
        <v>92</v>
      </c>
      <c r="H43" s="12">
        <v>18</v>
      </c>
      <c r="I43" s="12">
        <v>19</v>
      </c>
      <c r="J43" s="31">
        <f t="shared" si="2"/>
        <v>18.5</v>
      </c>
      <c r="K43" s="15">
        <v>3648890</v>
      </c>
      <c r="L43" s="16">
        <v>0.91800000000000004</v>
      </c>
      <c r="M43" s="15">
        <v>3349690</v>
      </c>
      <c r="N43" s="17">
        <v>8.2000000000000003E-2</v>
      </c>
      <c r="O43" s="15">
        <v>299200</v>
      </c>
      <c r="P43" s="15">
        <v>299200</v>
      </c>
      <c r="Q43" s="15">
        <f t="shared" si="1"/>
        <v>10366200</v>
      </c>
      <c r="R43" s="18" t="s">
        <v>93</v>
      </c>
    </row>
    <row r="44" spans="1:18" ht="24.95" customHeight="1" x14ac:dyDescent="0.25">
      <c r="A44" s="23">
        <v>114</v>
      </c>
      <c r="B44" s="11">
        <v>114</v>
      </c>
      <c r="C44" s="12" t="s">
        <v>201</v>
      </c>
      <c r="D44" s="12" t="s">
        <v>19</v>
      </c>
      <c r="E44" s="13" t="s">
        <v>216</v>
      </c>
      <c r="F44" s="12" t="s">
        <v>217</v>
      </c>
      <c r="G44" s="14" t="s">
        <v>218</v>
      </c>
      <c r="H44" s="12">
        <v>19</v>
      </c>
      <c r="I44" s="12">
        <v>18</v>
      </c>
      <c r="J44" s="31">
        <f t="shared" si="2"/>
        <v>18.5</v>
      </c>
      <c r="K44" s="15">
        <v>450000</v>
      </c>
      <c r="L44" s="16">
        <v>0.4</v>
      </c>
      <c r="M44" s="15">
        <v>180000</v>
      </c>
      <c r="N44" s="17">
        <v>0.6</v>
      </c>
      <c r="O44" s="15">
        <v>270000</v>
      </c>
      <c r="P44" s="15">
        <v>270000</v>
      </c>
      <c r="Q44" s="15">
        <f t="shared" si="1"/>
        <v>10636200</v>
      </c>
      <c r="R44" s="18" t="s">
        <v>71</v>
      </c>
    </row>
    <row r="45" spans="1:18" ht="24.95" customHeight="1" x14ac:dyDescent="0.25">
      <c r="A45" s="23">
        <v>115</v>
      </c>
      <c r="B45" s="11">
        <v>84</v>
      </c>
      <c r="C45" s="12" t="s">
        <v>157</v>
      </c>
      <c r="D45" s="12" t="s">
        <v>19</v>
      </c>
      <c r="E45" s="13" t="s">
        <v>158</v>
      </c>
      <c r="F45" s="12" t="s">
        <v>159</v>
      </c>
      <c r="G45" s="14" t="s">
        <v>160</v>
      </c>
      <c r="H45" s="12">
        <v>17</v>
      </c>
      <c r="I45" s="12">
        <v>19</v>
      </c>
      <c r="J45" s="31">
        <f t="shared" si="2"/>
        <v>18</v>
      </c>
      <c r="K45" s="15">
        <v>745831</v>
      </c>
      <c r="L45" s="16">
        <v>0.5978</v>
      </c>
      <c r="M45" s="15">
        <v>445831</v>
      </c>
      <c r="N45" s="17">
        <v>0.4022</v>
      </c>
      <c r="O45" s="15">
        <v>300000</v>
      </c>
      <c r="P45" s="15">
        <v>300000</v>
      </c>
      <c r="Q45" s="15">
        <f t="shared" si="1"/>
        <v>10936200</v>
      </c>
      <c r="R45" s="18" t="s">
        <v>161</v>
      </c>
    </row>
    <row r="46" spans="1:18" ht="24.95" customHeight="1" x14ac:dyDescent="0.25">
      <c r="A46" s="23">
        <v>116</v>
      </c>
      <c r="B46" s="11">
        <v>83</v>
      </c>
      <c r="C46" s="12" t="s">
        <v>152</v>
      </c>
      <c r="D46" s="12" t="s">
        <v>19</v>
      </c>
      <c r="E46" s="13" t="s">
        <v>153</v>
      </c>
      <c r="F46" s="12" t="s">
        <v>154</v>
      </c>
      <c r="G46" s="14" t="s">
        <v>155</v>
      </c>
      <c r="H46" s="12">
        <v>17</v>
      </c>
      <c r="I46" s="12">
        <v>18</v>
      </c>
      <c r="J46" s="31">
        <f t="shared" si="2"/>
        <v>17.5</v>
      </c>
      <c r="K46" s="15">
        <v>200000</v>
      </c>
      <c r="L46" s="16">
        <v>0.4</v>
      </c>
      <c r="M46" s="15">
        <v>80000</v>
      </c>
      <c r="N46" s="17">
        <v>0.6</v>
      </c>
      <c r="O46" s="15">
        <v>120000</v>
      </c>
      <c r="P46" s="15">
        <v>120000</v>
      </c>
      <c r="Q46" s="15">
        <f t="shared" si="1"/>
        <v>11056200</v>
      </c>
      <c r="R46" s="18" t="s">
        <v>156</v>
      </c>
    </row>
    <row r="47" spans="1:18" ht="24.95" customHeight="1" x14ac:dyDescent="0.25">
      <c r="A47" s="23">
        <v>117</v>
      </c>
      <c r="B47" s="11">
        <v>36</v>
      </c>
      <c r="C47" s="12" t="s">
        <v>100</v>
      </c>
      <c r="D47" s="12" t="s">
        <v>19</v>
      </c>
      <c r="E47" s="13" t="s">
        <v>101</v>
      </c>
      <c r="F47" s="12" t="s">
        <v>102</v>
      </c>
      <c r="G47" s="14" t="s">
        <v>228</v>
      </c>
      <c r="H47" s="12">
        <v>17</v>
      </c>
      <c r="I47" s="12">
        <v>17</v>
      </c>
      <c r="J47" s="31">
        <f t="shared" si="2"/>
        <v>17</v>
      </c>
      <c r="K47" s="15">
        <v>278082</v>
      </c>
      <c r="L47" s="16">
        <v>0.40310000000000001</v>
      </c>
      <c r="M47" s="15">
        <v>112082</v>
      </c>
      <c r="N47" s="17">
        <v>0.59689999999999999</v>
      </c>
      <c r="O47" s="15">
        <v>166000</v>
      </c>
      <c r="P47" s="15">
        <v>166000</v>
      </c>
      <c r="Q47" s="15">
        <f t="shared" si="1"/>
        <v>11222200</v>
      </c>
      <c r="R47" s="18" t="s">
        <v>103</v>
      </c>
    </row>
    <row r="48" spans="1:18" ht="42" customHeight="1" x14ac:dyDescent="0.25">
      <c r="A48" s="23">
        <v>118</v>
      </c>
      <c r="B48" s="11">
        <v>47</v>
      </c>
      <c r="C48" s="12" t="s">
        <v>115</v>
      </c>
      <c r="D48" s="12" t="s">
        <v>19</v>
      </c>
      <c r="E48" s="13" t="s">
        <v>116</v>
      </c>
      <c r="F48" s="12" t="s">
        <v>117</v>
      </c>
      <c r="G48" s="14" t="s">
        <v>118</v>
      </c>
      <c r="H48" s="23">
        <v>16</v>
      </c>
      <c r="I48" s="12">
        <v>18</v>
      </c>
      <c r="J48" s="31">
        <f t="shared" si="2"/>
        <v>17</v>
      </c>
      <c r="K48" s="15">
        <v>250000</v>
      </c>
      <c r="L48" s="16">
        <v>0.4</v>
      </c>
      <c r="M48" s="15">
        <v>100000</v>
      </c>
      <c r="N48" s="17">
        <v>0.6</v>
      </c>
      <c r="O48" s="15">
        <v>150000</v>
      </c>
      <c r="P48" s="15">
        <v>150000</v>
      </c>
      <c r="Q48" s="15">
        <f t="shared" si="1"/>
        <v>11372200</v>
      </c>
      <c r="R48" s="18" t="s">
        <v>54</v>
      </c>
    </row>
    <row r="49" spans="1:17" x14ac:dyDescent="0.25">
      <c r="A49" s="19"/>
      <c r="B49" s="20"/>
      <c r="C49" s="1"/>
      <c r="D49" s="1"/>
      <c r="E49" s="1"/>
      <c r="G49" s="1"/>
      <c r="H49" s="1"/>
      <c r="I49" s="1"/>
      <c r="J49" s="2"/>
      <c r="K49" s="24"/>
      <c r="L49" s="25"/>
      <c r="M49" s="26"/>
      <c r="N49" s="27" t="s">
        <v>15</v>
      </c>
      <c r="O49" s="28">
        <f>SUM(O3:O48)</f>
        <v>11372200</v>
      </c>
      <c r="P49" s="29">
        <f>SUM(P3:P48)</f>
        <v>11372200</v>
      </c>
      <c r="Q49" s="30">
        <f>Q48</f>
        <v>11372200</v>
      </c>
    </row>
  </sheetData>
  <pageMargins left="0.70866141732283472" right="0.70866141732283472" top="0.78740157480314965" bottom="0.78740157480314965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 1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2016-03-17T07:47:50Z</cp:lastPrinted>
  <dcterms:created xsi:type="dcterms:W3CDTF">2015-05-12T05:59:26Z</dcterms:created>
  <dcterms:modified xsi:type="dcterms:W3CDTF">2016-03-17T07:49:51Z</dcterms:modified>
</cp:coreProperties>
</file>