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ierova3796\Desktop\komise\únor_2019_schválení_TA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8" i="1"/>
  <c r="I9" i="1"/>
  <c r="I11" i="1" s="1"/>
  <c r="M6" i="1"/>
  <c r="M5" i="1"/>
  <c r="M10" i="1"/>
  <c r="M7" i="1"/>
  <c r="H11" i="1"/>
  <c r="J11" i="1"/>
  <c r="K11" i="1"/>
  <c r="L11" i="1"/>
  <c r="M9" i="1" l="1"/>
</calcChain>
</file>

<file path=xl/sharedStrings.xml><?xml version="1.0" encoding="utf-8"?>
<sst xmlns="http://schemas.openxmlformats.org/spreadsheetml/2006/main" count="77" uniqueCount="63">
  <si>
    <t>Celkem</t>
  </si>
  <si>
    <t>1. 1. – 31. 10. 2019</t>
  </si>
  <si>
    <t>100/40</t>
  </si>
  <si>
    <t>FAJNE LÉTO 2019 - HRAVÉ ODPOLEDNE SE ŽELEZNICI a INFRASTRUKTURA</t>
  </si>
  <si>
    <t>29452228</t>
  </si>
  <si>
    <t>o.p.s.</t>
  </si>
  <si>
    <t>Železniční muzeum moravskoslezské v Ostravě</t>
  </si>
  <si>
    <t>Železniční muzeum moravskoslezské, o.p.s.</t>
  </si>
  <si>
    <t>8.</t>
  </si>
  <si>
    <t>70/x</t>
  </si>
  <si>
    <t>Fajne léto v Dolních Vítkovicích 2019</t>
  </si>
  <si>
    <t>z.s.</t>
  </si>
  <si>
    <t>Dolní oblast Vítkovice</t>
  </si>
  <si>
    <t>Dolní oblast VÍTKOVICE, z.s.</t>
  </si>
  <si>
    <t>7.</t>
  </si>
  <si>
    <t>100/100</t>
  </si>
  <si>
    <t>TECHNOTRASA na Dole Michal</t>
  </si>
  <si>
    <t>p.o.</t>
  </si>
  <si>
    <t>Důl Michal</t>
  </si>
  <si>
    <t>Národní památkový ústav</t>
  </si>
  <si>
    <t>6.</t>
  </si>
  <si>
    <t>Fajne léto na vodním mlýně Wesselsky;
část č. 1 – akce, část č. 2 - infrastruktura</t>
  </si>
  <si>
    <t>s.r.o.</t>
  </si>
  <si>
    <t>Vodní mlýn Wesselsky v Loučkách u Oder</t>
  </si>
  <si>
    <t xml:space="preserve">VADE MECUM BOHEMIAE s.r.o. </t>
  </si>
  <si>
    <t>5.</t>
  </si>
  <si>
    <t>50/40</t>
  </si>
  <si>
    <t>Revitalizace expozic pěchotního srubu MO-S5 "Na trati" a zvýšení atraktivity produktu pro návštěvníky</t>
  </si>
  <si>
    <t>26519160</t>
  </si>
  <si>
    <t>Pěchotní srub MO-S5 "Na trati" u Bohumína</t>
  </si>
  <si>
    <t>Klub vojenské historie Bohumín, z.s.</t>
  </si>
  <si>
    <t>4.</t>
  </si>
  <si>
    <t>FAJNE LÉTO na Osoblažce, marketingové  a produktové aktivity a modernizace infratruktury</t>
  </si>
  <si>
    <t>Úzkokolejná dráha Třemešná - Osoblaha</t>
  </si>
  <si>
    <t>Slezské zemské dráhy, o.p.s.</t>
  </si>
  <si>
    <t>3.</t>
  </si>
  <si>
    <t>Fajne Léto Studénka 2019</t>
  </si>
  <si>
    <t>66183561</t>
  </si>
  <si>
    <t>Vagonářské muzeum ve Studénce</t>
  </si>
  <si>
    <t>SAK Studénka, příspěvková organizace</t>
  </si>
  <si>
    <t>2.</t>
  </si>
  <si>
    <t>Kosárna v Karlovicích - FAJNE LÉTO 2019</t>
  </si>
  <si>
    <t>00095354</t>
  </si>
  <si>
    <t>p.o. MSK</t>
  </si>
  <si>
    <t>Kosárna v Karlovicích</t>
  </si>
  <si>
    <t>Muzeum v Bruntále, příspěvková organizace</t>
  </si>
  <si>
    <t>1.</t>
  </si>
  <si>
    <t>Období realizace projektu</t>
  </si>
  <si>
    <t xml:space="preserve">Podíl dotace na celkových uznatelných nákladech </t>
  </si>
  <si>
    <t>Požadovaná výše dotace</t>
  </si>
  <si>
    <t>Celkové uznatelné náklady projektu</t>
  </si>
  <si>
    <t>Název projektu</t>
  </si>
  <si>
    <t>IČ</t>
  </si>
  <si>
    <t>Právní forma</t>
  </si>
  <si>
    <t>Název památky, v níž bude akce realizována</t>
  </si>
  <si>
    <t>Název žadatele</t>
  </si>
  <si>
    <t>Poř. číslo</t>
  </si>
  <si>
    <t xml:space="preserve">Navrhovaná výše dotace </t>
  </si>
  <si>
    <t>Navrhovaná výše dotace  - část č. 1- (marketingové a produktové aktivity podporující technické atraktivity)</t>
  </si>
  <si>
    <t>Navrhovaná výše dotace  - část č. 2 - neinvestiční (modernizace infrastruktury)</t>
  </si>
  <si>
    <t>Navrhovaná výše dotace - část č. 2 - investiční (modernizace infrastruktury)</t>
  </si>
  <si>
    <r>
      <t xml:space="preserve">Bodové     hodnocení              část č. 1 / část č. 2              </t>
    </r>
    <r>
      <rPr>
        <sz val="14"/>
        <rFont val="Tahoma"/>
        <family val="2"/>
        <charset val="238"/>
      </rPr>
      <t>(max. 100/100 bodů)</t>
    </r>
  </si>
  <si>
    <t>Seznam projektů navržených na poskytnutí dotace v rámci dotačního programu „Podpora technických atraktivit v Moravskoslezském kraji v roce 2019"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</si>
</sst>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8" x14ac:knownFonts="1">
    <font>
      <sz val="10"/>
      <name val="Arial CE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b/>
      <sz val="14"/>
      <color indexed="10"/>
      <name val="Tahoma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9" fontId="1" fillId="2" borderId="8" xfId="1" applyNumberFormat="1" applyFont="1" applyFill="1" applyBorder="1" applyAlignment="1">
      <alignment horizontal="center" vertical="center" wrapText="1"/>
    </xf>
    <xf numFmtId="43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7" fillId="2" borderId="12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60" zoomScaleNormal="60" workbookViewId="0">
      <selection activeCell="F3" sqref="F3"/>
    </sheetView>
  </sheetViews>
  <sheetFormatPr defaultRowHeight="12.75" x14ac:dyDescent="0.2"/>
  <cols>
    <col min="1" max="1" width="11.5703125" style="1" customWidth="1"/>
    <col min="2" max="2" width="41" style="1" customWidth="1"/>
    <col min="3" max="3" width="41.28515625" style="1" customWidth="1"/>
    <col min="4" max="4" width="15.7109375" style="1" customWidth="1"/>
    <col min="5" max="5" width="15.42578125" style="1" customWidth="1"/>
    <col min="6" max="6" width="52.7109375" style="1" customWidth="1"/>
    <col min="7" max="7" width="24" style="1" customWidth="1"/>
    <col min="8" max="8" width="25.42578125" style="1" customWidth="1"/>
    <col min="9" max="9" width="36.28515625" style="1" customWidth="1"/>
    <col min="10" max="10" width="39.140625" style="1" bestFit="1" customWidth="1"/>
    <col min="11" max="12" width="43" style="1" bestFit="1" customWidth="1"/>
    <col min="13" max="13" width="34" style="1" bestFit="1" customWidth="1"/>
    <col min="14" max="14" width="26.85546875" style="1" customWidth="1"/>
    <col min="15" max="15" width="28.140625" style="1" customWidth="1"/>
    <col min="16" max="16384" width="9.140625" style="1"/>
  </cols>
  <sheetData>
    <row r="1" spans="1:15" ht="23.25" thickBot="1" x14ac:dyDescent="0.25">
      <c r="A1" s="28" t="s">
        <v>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ht="90" x14ac:dyDescent="0.2">
      <c r="A2" s="26" t="s">
        <v>56</v>
      </c>
      <c r="B2" s="23" t="s">
        <v>55</v>
      </c>
      <c r="C2" s="23" t="s">
        <v>54</v>
      </c>
      <c r="D2" s="23" t="s">
        <v>53</v>
      </c>
      <c r="E2" s="23" t="s">
        <v>52</v>
      </c>
      <c r="F2" s="23" t="s">
        <v>51</v>
      </c>
      <c r="G2" s="23" t="s">
        <v>50</v>
      </c>
      <c r="H2" s="25" t="s">
        <v>49</v>
      </c>
      <c r="I2" s="24" t="s">
        <v>57</v>
      </c>
      <c r="J2" s="23" t="s">
        <v>58</v>
      </c>
      <c r="K2" s="23" t="s">
        <v>59</v>
      </c>
      <c r="L2" s="23" t="s">
        <v>60</v>
      </c>
      <c r="M2" s="24" t="s">
        <v>48</v>
      </c>
      <c r="N2" s="23" t="s">
        <v>61</v>
      </c>
      <c r="O2" s="22" t="s">
        <v>47</v>
      </c>
    </row>
    <row r="3" spans="1:15" ht="60" customHeight="1" x14ac:dyDescent="0.2">
      <c r="A3" s="21" t="s">
        <v>46</v>
      </c>
      <c r="B3" s="20" t="s">
        <v>45</v>
      </c>
      <c r="C3" s="20" t="s">
        <v>44</v>
      </c>
      <c r="D3" s="19" t="s">
        <v>43</v>
      </c>
      <c r="E3" s="18" t="s">
        <v>42</v>
      </c>
      <c r="F3" s="17" t="s">
        <v>41</v>
      </c>
      <c r="G3" s="15">
        <v>333500</v>
      </c>
      <c r="H3" s="15">
        <v>300000</v>
      </c>
      <c r="I3" s="16">
        <v>300000</v>
      </c>
      <c r="J3" s="15">
        <v>200000</v>
      </c>
      <c r="K3" s="15">
        <v>0</v>
      </c>
      <c r="L3" s="15">
        <v>100000</v>
      </c>
      <c r="M3" s="14">
        <f t="shared" ref="M3:M10" si="0">I3/G3</f>
        <v>0.8995502248875562</v>
      </c>
      <c r="N3" s="13" t="s">
        <v>15</v>
      </c>
      <c r="O3" s="12" t="s">
        <v>1</v>
      </c>
    </row>
    <row r="4" spans="1:15" ht="60" customHeight="1" x14ac:dyDescent="0.2">
      <c r="A4" s="21" t="s">
        <v>40</v>
      </c>
      <c r="B4" s="20" t="s">
        <v>39</v>
      </c>
      <c r="C4" s="20" t="s">
        <v>38</v>
      </c>
      <c r="D4" s="19" t="s">
        <v>17</v>
      </c>
      <c r="E4" s="18" t="s">
        <v>37</v>
      </c>
      <c r="F4" s="17" t="s">
        <v>36</v>
      </c>
      <c r="G4" s="15">
        <v>333500</v>
      </c>
      <c r="H4" s="15">
        <v>300000</v>
      </c>
      <c r="I4" s="16">
        <v>300000</v>
      </c>
      <c r="J4" s="15">
        <v>200000</v>
      </c>
      <c r="K4" s="15">
        <v>100000</v>
      </c>
      <c r="L4" s="15">
        <v>0</v>
      </c>
      <c r="M4" s="14">
        <f t="shared" si="0"/>
        <v>0.8995502248875562</v>
      </c>
      <c r="N4" s="13" t="s">
        <v>15</v>
      </c>
      <c r="O4" s="12" t="s">
        <v>1</v>
      </c>
    </row>
    <row r="5" spans="1:15" ht="60" customHeight="1" x14ac:dyDescent="0.2">
      <c r="A5" s="21" t="s">
        <v>35</v>
      </c>
      <c r="B5" s="20" t="s">
        <v>19</v>
      </c>
      <c r="C5" s="20" t="s">
        <v>18</v>
      </c>
      <c r="D5" s="19" t="s">
        <v>17</v>
      </c>
      <c r="E5" s="19">
        <v>75032333</v>
      </c>
      <c r="F5" s="17" t="s">
        <v>16</v>
      </c>
      <c r="G5" s="15">
        <v>300000</v>
      </c>
      <c r="H5" s="15">
        <v>270000</v>
      </c>
      <c r="I5" s="16">
        <v>270000</v>
      </c>
      <c r="J5" s="15">
        <v>180000</v>
      </c>
      <c r="K5" s="15">
        <v>90000</v>
      </c>
      <c r="L5" s="15">
        <v>0</v>
      </c>
      <c r="M5" s="14">
        <f t="shared" si="0"/>
        <v>0.9</v>
      </c>
      <c r="N5" s="13" t="s">
        <v>15</v>
      </c>
      <c r="O5" s="12" t="s">
        <v>1</v>
      </c>
    </row>
    <row r="6" spans="1:15" ht="60" customHeight="1" x14ac:dyDescent="0.2">
      <c r="A6" s="21" t="s">
        <v>31</v>
      </c>
      <c r="B6" s="20" t="s">
        <v>24</v>
      </c>
      <c r="C6" s="20" t="s">
        <v>23</v>
      </c>
      <c r="D6" s="19" t="s">
        <v>22</v>
      </c>
      <c r="E6" s="19">
        <v>25390953</v>
      </c>
      <c r="F6" s="17" t="s">
        <v>21</v>
      </c>
      <c r="G6" s="15">
        <v>333000</v>
      </c>
      <c r="H6" s="15">
        <v>297000</v>
      </c>
      <c r="I6" s="16">
        <v>297000</v>
      </c>
      <c r="J6" s="15">
        <v>197000</v>
      </c>
      <c r="K6" s="15">
        <v>100000</v>
      </c>
      <c r="L6" s="15">
        <v>0</v>
      </c>
      <c r="M6" s="14">
        <f t="shared" si="0"/>
        <v>0.89189189189189189</v>
      </c>
      <c r="N6" s="13" t="s">
        <v>2</v>
      </c>
      <c r="O6" s="12" t="s">
        <v>1</v>
      </c>
    </row>
    <row r="7" spans="1:15" ht="60.75" customHeight="1" x14ac:dyDescent="0.2">
      <c r="A7" s="21" t="s">
        <v>25</v>
      </c>
      <c r="B7" s="20" t="s">
        <v>7</v>
      </c>
      <c r="C7" s="20" t="s">
        <v>6</v>
      </c>
      <c r="D7" s="19" t="s">
        <v>5</v>
      </c>
      <c r="E7" s="18" t="s">
        <v>4</v>
      </c>
      <c r="F7" s="17" t="s">
        <v>3</v>
      </c>
      <c r="G7" s="15">
        <v>313000</v>
      </c>
      <c r="H7" s="15">
        <v>280000</v>
      </c>
      <c r="I7" s="16">
        <v>280000</v>
      </c>
      <c r="J7" s="15">
        <v>200000</v>
      </c>
      <c r="K7" s="15">
        <v>80000</v>
      </c>
      <c r="L7" s="15">
        <v>0</v>
      </c>
      <c r="M7" s="14">
        <f t="shared" si="0"/>
        <v>0.89456869009584661</v>
      </c>
      <c r="N7" s="13" t="s">
        <v>2</v>
      </c>
      <c r="O7" s="12" t="s">
        <v>1</v>
      </c>
    </row>
    <row r="8" spans="1:15" ht="60" customHeight="1" x14ac:dyDescent="0.2">
      <c r="A8" s="21" t="s">
        <v>20</v>
      </c>
      <c r="B8" s="20" t="s">
        <v>34</v>
      </c>
      <c r="C8" s="20" t="s">
        <v>33</v>
      </c>
      <c r="D8" s="19" t="s">
        <v>5</v>
      </c>
      <c r="E8" s="19">
        <v>26819856</v>
      </c>
      <c r="F8" s="17" t="s">
        <v>32</v>
      </c>
      <c r="G8" s="15">
        <v>333200</v>
      </c>
      <c r="H8" s="15">
        <v>299800</v>
      </c>
      <c r="I8" s="16">
        <v>299800</v>
      </c>
      <c r="J8" s="15">
        <v>199900</v>
      </c>
      <c r="K8" s="15">
        <v>0</v>
      </c>
      <c r="L8" s="15">
        <v>99900</v>
      </c>
      <c r="M8" s="14">
        <f t="shared" si="0"/>
        <v>0.89975990396158467</v>
      </c>
      <c r="N8" s="13" t="s">
        <v>2</v>
      </c>
      <c r="O8" s="12" t="s">
        <v>1</v>
      </c>
    </row>
    <row r="9" spans="1:15" ht="60" customHeight="1" x14ac:dyDescent="0.2">
      <c r="A9" s="21" t="s">
        <v>14</v>
      </c>
      <c r="B9" s="20" t="s">
        <v>30</v>
      </c>
      <c r="C9" s="20" t="s">
        <v>29</v>
      </c>
      <c r="D9" s="19" t="s">
        <v>11</v>
      </c>
      <c r="E9" s="18" t="s">
        <v>28</v>
      </c>
      <c r="F9" s="17" t="s">
        <v>27</v>
      </c>
      <c r="G9" s="15">
        <v>226000</v>
      </c>
      <c r="H9" s="15">
        <v>203300</v>
      </c>
      <c r="I9" s="16">
        <f>J9+K9+L9</f>
        <v>203300</v>
      </c>
      <c r="J9" s="15">
        <v>122800</v>
      </c>
      <c r="K9" s="15">
        <v>8500</v>
      </c>
      <c r="L9" s="15">
        <v>72000</v>
      </c>
      <c r="M9" s="14">
        <f t="shared" si="0"/>
        <v>0.89955752212389384</v>
      </c>
      <c r="N9" s="13" t="s">
        <v>26</v>
      </c>
      <c r="O9" s="12" t="s">
        <v>1</v>
      </c>
    </row>
    <row r="10" spans="1:15" ht="60" customHeight="1" x14ac:dyDescent="0.2">
      <c r="A10" s="21" t="s">
        <v>8</v>
      </c>
      <c r="B10" s="20" t="s">
        <v>13</v>
      </c>
      <c r="C10" s="20" t="s">
        <v>12</v>
      </c>
      <c r="D10" s="19" t="s">
        <v>11</v>
      </c>
      <c r="E10" s="19">
        <v>75125285</v>
      </c>
      <c r="F10" s="17" t="s">
        <v>10</v>
      </c>
      <c r="G10" s="15">
        <v>212000</v>
      </c>
      <c r="H10" s="15">
        <v>190000</v>
      </c>
      <c r="I10" s="16">
        <v>190000</v>
      </c>
      <c r="J10" s="15">
        <v>190000</v>
      </c>
      <c r="K10" s="15">
        <v>0</v>
      </c>
      <c r="L10" s="15">
        <v>0</v>
      </c>
      <c r="M10" s="14">
        <f t="shared" si="0"/>
        <v>0.89622641509433965</v>
      </c>
      <c r="N10" s="13" t="s">
        <v>9</v>
      </c>
      <c r="O10" s="12" t="s">
        <v>1</v>
      </c>
    </row>
    <row r="11" spans="1:15" ht="18.75" thickBot="1" x14ac:dyDescent="0.25">
      <c r="A11" s="11" t="s">
        <v>0</v>
      </c>
      <c r="B11" s="10"/>
      <c r="C11" s="10"/>
      <c r="D11" s="9"/>
      <c r="E11" s="9"/>
      <c r="F11" s="9"/>
      <c r="G11" s="8"/>
      <c r="H11" s="7">
        <f>SUM(H3:H10)</f>
        <v>2140100</v>
      </c>
      <c r="I11" s="6">
        <f>SUM(I3:I10)</f>
        <v>2140100</v>
      </c>
      <c r="J11" s="5">
        <f>SUM(J3:J10)</f>
        <v>1489700</v>
      </c>
      <c r="K11" s="5">
        <f>SUM(K3:K10)</f>
        <v>378500</v>
      </c>
      <c r="L11" s="5">
        <f>SUM(L3:L10)</f>
        <v>271900</v>
      </c>
      <c r="M11" s="4"/>
      <c r="N11" s="3"/>
      <c r="O11" s="2"/>
    </row>
    <row r="17" spans="10:10" x14ac:dyDescent="0.2">
      <c r="J17" s="27"/>
    </row>
  </sheetData>
  <mergeCells count="1">
    <mergeCell ref="A1:O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Okenica Maierová Beata</dc:creator>
  <cp:lastModifiedBy>Okenica Maierová Beata</cp:lastModifiedBy>
  <dcterms:created xsi:type="dcterms:W3CDTF">2019-02-06T10:00:13Z</dcterms:created>
  <dcterms:modified xsi:type="dcterms:W3CDTF">2019-02-06T15:52:47Z</dcterms:modified>
</cp:coreProperties>
</file>