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KPVP 2019\materiál_schválení žádostí\"/>
    </mc:Choice>
  </mc:AlternateContent>
  <bookViews>
    <workbookView xWindow="0" yWindow="0" windowWidth="28800" windowHeight="11835"/>
  </bookViews>
  <sheets>
    <sheet name="Příloha č. 1_Podpořeni" sheetId="1" r:id="rId1"/>
  </sheets>
  <definedNames>
    <definedName name="_xlnm._FilterDatabase" localSheetId="0" hidden="1">'Příloha č. 1_Podpořeni'!$A$2:$N$35</definedName>
    <definedName name="_xlnm.Print_Titles" localSheetId="0">'Příloha č. 1_Podpořeni'!$2:$2</definedName>
    <definedName name="_xlnm.Print_Area" localSheetId="0">'Příloha č. 1_Podpořeni'!$A$1:$N$35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4" i="1" s="1"/>
  <c r="J33" i="1"/>
  <c r="J32" i="1"/>
  <c r="J31" i="1"/>
  <c r="J30" i="1"/>
  <c r="J29" i="1"/>
  <c r="J28" i="1"/>
  <c r="J27" i="1"/>
  <c r="J24" i="1"/>
  <c r="J23" i="1"/>
  <c r="J22" i="1"/>
  <c r="J17" i="1"/>
  <c r="J16" i="1"/>
  <c r="J15" i="1"/>
  <c r="J14" i="1"/>
  <c r="J13" i="1"/>
  <c r="J11" i="1"/>
  <c r="J10" i="1"/>
  <c r="J9" i="1"/>
  <c r="J8" i="1"/>
  <c r="J7" i="1"/>
  <c r="J6" i="1"/>
  <c r="J5" i="1"/>
  <c r="J4" i="1"/>
  <c r="J3" i="1"/>
  <c r="K35" i="1" l="1"/>
</calcChain>
</file>

<file path=xl/sharedStrings.xml><?xml version="1.0" encoding="utf-8"?>
<sst xmlns="http://schemas.openxmlformats.org/spreadsheetml/2006/main" count="305" uniqueCount="150">
  <si>
    <t xml:space="preserve">Poskytnutí účelových dotací z rozpočtu kraje v Programu realizace specifických aktivit Moravskoslezského krajského plánu vyrovnávání příležitostí pro občany se zdravotním postižením na rok 2019 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</si>
  <si>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</si>
  <si>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</si>
  <si>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</si>
  <si>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</si>
  <si>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</si>
  <si>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</si>
  <si>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</si>
  <si>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</si>
  <si>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</si>
  <si>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</si>
  <si>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</si>
  <si>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</si>
  <si>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</si>
  <si>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04/19</t>
  </si>
  <si>
    <t>KPVP 1/19</t>
  </si>
  <si>
    <t>ADAM - autistické děti a my, z.s.</t>
  </si>
  <si>
    <t>22867368</t>
  </si>
  <si>
    <t xml:space="preserve">spolek </t>
  </si>
  <si>
    <t>Rodičovské skupiny s odbornou podporou a individuální odborná podpora pro rodiny s dětmi s autismem</t>
  </si>
  <si>
    <t xml:space="preserve">  -</t>
  </si>
  <si>
    <t xml:space="preserve"> -</t>
  </si>
  <si>
    <t xml:space="preserve">neinvestiční </t>
  </si>
  <si>
    <t>1. 1. - 31. 12. 2019</t>
  </si>
  <si>
    <t>32/19</t>
  </si>
  <si>
    <t>KPVP 2/19</t>
  </si>
  <si>
    <t>ANIMA VIVA z. s.</t>
  </si>
  <si>
    <t>26591014</t>
  </si>
  <si>
    <t>spolek</t>
  </si>
  <si>
    <t>Veřejně proti sociálnímu stigmatu osob s duševním onemocněním II</t>
  </si>
  <si>
    <t xml:space="preserve"> 8840509</t>
  </si>
  <si>
    <t xml:space="preserve">vyrovnávací platba dle pověření, číslo smlouvy 03270/2015/SOC ze dne 27. 11. 2015    </t>
  </si>
  <si>
    <t>43/19</t>
  </si>
  <si>
    <t>MIKASA z.s.</t>
  </si>
  <si>
    <t>22832386</t>
  </si>
  <si>
    <t>Modrá pro autismus 2019</t>
  </si>
  <si>
    <t>29/19</t>
  </si>
  <si>
    <t>Národní rada osob se zdravotním postižením České republiky, z.s.</t>
  </si>
  <si>
    <t>70856478</t>
  </si>
  <si>
    <t>Vzácná onemocnění 2019 - NRZP ČR pro MSK</t>
  </si>
  <si>
    <t>neinvestiční</t>
  </si>
  <si>
    <t>1. 2. - 30. 11. 2019</t>
  </si>
  <si>
    <t>13/19</t>
  </si>
  <si>
    <t>KPVP 5/19</t>
  </si>
  <si>
    <t>UnikaCentrum, z. ú.</t>
  </si>
  <si>
    <t>25902148</t>
  </si>
  <si>
    <t>ústav</t>
  </si>
  <si>
    <t>Specializovaná doprava pro osoby se zdravotním postižením v Karviné a okolí</t>
  </si>
  <si>
    <t xml:space="preserve">   -</t>
  </si>
  <si>
    <t>22/19</t>
  </si>
  <si>
    <t>Spirála o.p.s.</t>
  </si>
  <si>
    <t>29451736</t>
  </si>
  <si>
    <t>obecně prospěšná společnost</t>
  </si>
  <si>
    <t>Setkání u Oblouku</t>
  </si>
  <si>
    <t>vyrovnávací platba dle pověření, číslo smlouvy 03170/2015/SOC ze dne 23. 11. 2015 ve znění pozdějšího dodatku</t>
  </si>
  <si>
    <t>1. 4. - 31. 12. 2019</t>
  </si>
  <si>
    <t>41/19</t>
  </si>
  <si>
    <t>KPVP 4/19</t>
  </si>
  <si>
    <t>BOTUMY s. r. o.</t>
  </si>
  <si>
    <t>06279333</t>
  </si>
  <si>
    <t>společnost s ručením omezeným</t>
  </si>
  <si>
    <t>Podpora zaměstnávání OZP v sociálním podniku BOTUMY s.r.o.</t>
  </si>
  <si>
    <t>investiční</t>
  </si>
  <si>
    <t>34/19</t>
  </si>
  <si>
    <t>Charita Český Těšín</t>
  </si>
  <si>
    <t>60337842</t>
  </si>
  <si>
    <t>Jezdíme snadněji s Charitou III.</t>
  </si>
  <si>
    <t>02/19</t>
  </si>
  <si>
    <t>Podpůrné terapeutické skupiny pro rodiče dětí s mentálním postižením a autismem</t>
  </si>
  <si>
    <t>21/19</t>
  </si>
  <si>
    <t>Prádelna PRAPOS s. r. o.</t>
  </si>
  <si>
    <t>04537386</t>
  </si>
  <si>
    <t>Zaměstnávání osob se zdravotním postižením</t>
  </si>
  <si>
    <t>36/19</t>
  </si>
  <si>
    <t>FOKUS - Opava, z.s.</t>
  </si>
  <si>
    <t>26990881</t>
  </si>
  <si>
    <t>Práce patří k životu II.</t>
  </si>
  <si>
    <t>14/19</t>
  </si>
  <si>
    <t>MENS SANA, z. ú.</t>
  </si>
  <si>
    <t>65469003</t>
  </si>
  <si>
    <t>PROLOMENÍ TICHA</t>
  </si>
  <si>
    <t xml:space="preserve">     -</t>
  </si>
  <si>
    <t>17/19</t>
  </si>
  <si>
    <t>Slezská diakonie</t>
  </si>
  <si>
    <t>65468562</t>
  </si>
  <si>
    <t>Barvy duše</t>
  </si>
  <si>
    <t>vyrovnávací platba dle pověření, číslo smlouvy 02883/2015/SOC ze dne 3. 11. 2015 ve znění pozdějších dodatků</t>
  </si>
  <si>
    <t>28/19</t>
  </si>
  <si>
    <t>KPVP 3/19</t>
  </si>
  <si>
    <t>Asociace TRIGON, o.p.s.</t>
  </si>
  <si>
    <t>27027686</t>
  </si>
  <si>
    <t>Podporované zaměstnávání v aktivačním a motivačním středisku</t>
  </si>
  <si>
    <t>25/19</t>
  </si>
  <si>
    <t>ANULIKA z.s.</t>
  </si>
  <si>
    <t>01170163</t>
  </si>
  <si>
    <t>Podpora rodin se svalovými onemocněními</t>
  </si>
  <si>
    <t xml:space="preserve">1. 1. - 31. 12. 2019 </t>
  </si>
  <si>
    <t>20/19</t>
  </si>
  <si>
    <t>Charita sv. Alexandra</t>
  </si>
  <si>
    <t>26520788</t>
  </si>
  <si>
    <t>Podpora udržitelnosti výrobního programu, který umožní pracovní uplatnění osobám se zdravotním postižením</t>
  </si>
  <si>
    <t>05/19</t>
  </si>
  <si>
    <t>Družstvo NAPROTI</t>
  </si>
  <si>
    <t>28635574</t>
  </si>
  <si>
    <t>družstvo</t>
  </si>
  <si>
    <t>Přípravna NAPROTI</t>
  </si>
  <si>
    <t>33/19</t>
  </si>
  <si>
    <t>KAFIRA o.p.s.</t>
  </si>
  <si>
    <t>26588773</t>
  </si>
  <si>
    <t xml:space="preserve">Podpora pracovního uplatnění osob se zrakovým postižením </t>
  </si>
  <si>
    <t>vyrovnávací platba dle pověření, číslo smlouvy 03422/2015/SOC ze dne 10. 12. 2015</t>
  </si>
  <si>
    <t>38/19</t>
  </si>
  <si>
    <t>Podpora pracovního uplatněníí osob se zrakovým postižením</t>
  </si>
  <si>
    <t>10/19</t>
  </si>
  <si>
    <t>Asociace rodičů dětí s DMO a přidruženými neurologickými onemocněními ČR</t>
  </si>
  <si>
    <t>01715640</t>
  </si>
  <si>
    <t>Podpora rodin s DMO</t>
  </si>
  <si>
    <t>23/19</t>
  </si>
  <si>
    <t>PUNTIK s. r. o.</t>
  </si>
  <si>
    <t>04319192</t>
  </si>
  <si>
    <t>Neustálý rozvoj</t>
  </si>
  <si>
    <t>31/19</t>
  </si>
  <si>
    <t>Modrý přístav</t>
  </si>
  <si>
    <t>19/19</t>
  </si>
  <si>
    <t>Pracujeme se Spirálou</t>
  </si>
  <si>
    <t>40/19</t>
  </si>
  <si>
    <t>Zaměstnávání lidí s duševním onemocněním v podpůrném prostředí</t>
  </si>
  <si>
    <t>24/19</t>
  </si>
  <si>
    <t>Klub celiakie pro Ostravu a Moravskoslezský kraj, z. s.</t>
  </si>
  <si>
    <t>01417495</t>
  </si>
  <si>
    <t>Edukační aktivity KCO-MSK</t>
  </si>
  <si>
    <t>35/19</t>
  </si>
  <si>
    <t>Charita Opava</t>
  </si>
  <si>
    <t>43964591</t>
  </si>
  <si>
    <t>DÍLNY V NOVÉM AREÁLU</t>
  </si>
  <si>
    <t>Smlouva se statutárním městem Opava o závazku veřejné služby a vyrovnávací platbě za jeho výkon ze dne 28. 4. 2016 ve znění pozdějšího dodatku</t>
  </si>
  <si>
    <r>
      <t>1. 1. - 31</t>
    </r>
    <r>
      <rPr>
        <sz val="9"/>
        <rFont val="Arial CE"/>
        <charset val="238"/>
      </rPr>
      <t>. 12. 2019</t>
    </r>
  </si>
  <si>
    <t>18/19</t>
  </si>
  <si>
    <t>Podpora pečujících o osoby s mentálním a kombinovaným postižením na Novojičínsku</t>
  </si>
  <si>
    <t>11/19</t>
  </si>
  <si>
    <t>Centrum náhradní rodinné péče dětí se zdravotním hendikepem, z.s.</t>
  </si>
  <si>
    <t>04939565</t>
  </si>
  <si>
    <t>Pomáháme dětem s mentálním postižením</t>
  </si>
  <si>
    <t>12/19</t>
  </si>
  <si>
    <t>JINAK, o. p. s.</t>
  </si>
  <si>
    <t>01606085</t>
  </si>
  <si>
    <t>Právo na normální život aneb Besedy JINAK</t>
  </si>
  <si>
    <t>evidovaná právnická osoba dle zákona č. 3/2002 Sb.</t>
  </si>
  <si>
    <t xml:space="preserve">Schválená dotace v Kč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</si>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</sst>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9"/>
      <name val="Arial CE"/>
      <charset val="238"/>
    </font>
    <font>
      <sz val="14"/>
      <color indexed="10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9" fontId="1" fillId="0" borderId="0" xfId="1" applyFill="1"/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0" fillId="0" borderId="0" xfId="0" applyAlignment="1">
      <alignment horizontal="left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/>
    <xf numFmtId="10" fontId="0" fillId="0" borderId="0" xfId="0" applyNumberFormat="1" applyAlignment="1">
      <alignment horizontal="center" vertical="center" wrapText="1"/>
    </xf>
    <xf numFmtId="9" fontId="3" fillId="3" borderId="3" xfId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1" fontId="4" fillId="2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2" fontId="4" fillId="0" borderId="2" xfId="0" applyNumberFormat="1" applyFont="1" applyFill="1" applyBorder="1" applyAlignment="1">
      <alignment horizontal="center" vertical="center" wrapText="1" shrinkToFit="1"/>
    </xf>
    <xf numFmtId="2" fontId="4" fillId="0" borderId="3" xfId="0" applyNumberFormat="1" applyFont="1" applyFill="1" applyBorder="1" applyAlignment="1">
      <alignment horizontal="center" vertical="center" wrapText="1" shrinkToFi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pane ySplit="2" topLeftCell="A3" activePane="bottomLeft" state="frozen"/>
      <selection activeCell="B1" sqref="B1"/>
      <selection pane="bottomLeft" activeCell="L5" sqref="L5"/>
    </sheetView>
  </sheetViews>
  <sheetFormatPr defaultColWidth="4.7109375" defaultRowHeight="12.75" x14ac:dyDescent="0.2"/>
  <cols>
    <col min="1" max="1" width="9" customWidth="1"/>
    <col min="2" max="2" width="9.28515625" customWidth="1"/>
    <col min="3" max="3" width="29.5703125" customWidth="1"/>
    <col min="4" max="4" width="11.7109375" style="17" customWidth="1"/>
    <col min="5" max="5" width="16.28515625" customWidth="1"/>
    <col min="6" max="6" width="19.140625" customWidth="1"/>
    <col min="7" max="7" width="13.42578125" customWidth="1"/>
    <col min="8" max="8" width="24.42578125" customWidth="1"/>
    <col min="9" max="9" width="12.28515625" customWidth="1"/>
    <col min="10" max="10" width="11.85546875" customWidth="1"/>
    <col min="11" max="11" width="14.28515625" style="18" customWidth="1"/>
    <col min="12" max="12" width="12.7109375" style="18" customWidth="1"/>
    <col min="13" max="13" width="12" style="15" customWidth="1"/>
    <col min="14" max="14" width="8.5703125" customWidth="1"/>
  </cols>
  <sheetData>
    <row r="1" spans="1:15" s="1" customFormat="1" ht="39.75" customHeight="1" thickBo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2"/>
    </row>
    <row r="2" spans="1:15" s="2" customFormat="1" ht="66.75" customHeight="1" x14ac:dyDescent="0.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148</v>
      </c>
      <c r="L2" s="19" t="s">
        <v>11</v>
      </c>
      <c r="M2" s="19" t="s">
        <v>12</v>
      </c>
      <c r="N2" s="19" t="s">
        <v>13</v>
      </c>
    </row>
    <row r="3" spans="1:15" s="1" customFormat="1" ht="96" customHeight="1" x14ac:dyDescent="0.2">
      <c r="A3" s="4" t="s">
        <v>14</v>
      </c>
      <c r="B3" s="4" t="s">
        <v>15</v>
      </c>
      <c r="C3" s="5" t="s">
        <v>16</v>
      </c>
      <c r="D3" s="4" t="s">
        <v>17</v>
      </c>
      <c r="E3" s="5" t="s">
        <v>18</v>
      </c>
      <c r="F3" s="5" t="s">
        <v>19</v>
      </c>
      <c r="G3" s="3" t="s">
        <v>20</v>
      </c>
      <c r="H3" s="5" t="s">
        <v>21</v>
      </c>
      <c r="I3" s="6">
        <v>156000</v>
      </c>
      <c r="J3" s="7">
        <f t="shared" ref="J3:J11" si="0">K3/I3*100</f>
        <v>51.282051282051277</v>
      </c>
      <c r="K3" s="6">
        <v>80000</v>
      </c>
      <c r="L3" s="5" t="s">
        <v>22</v>
      </c>
      <c r="M3" s="6" t="s">
        <v>23</v>
      </c>
      <c r="N3" s="8">
        <v>25</v>
      </c>
    </row>
    <row r="4" spans="1:15" s="10" customFormat="1" ht="61.5" customHeight="1" x14ac:dyDescent="0.2">
      <c r="A4" s="4" t="s">
        <v>24</v>
      </c>
      <c r="B4" s="4" t="s">
        <v>25</v>
      </c>
      <c r="C4" s="5" t="s">
        <v>26</v>
      </c>
      <c r="D4" s="4" t="s">
        <v>27</v>
      </c>
      <c r="E4" s="5" t="s">
        <v>28</v>
      </c>
      <c r="F4" s="5" t="s">
        <v>29</v>
      </c>
      <c r="G4" s="4" t="s">
        <v>30</v>
      </c>
      <c r="H4" s="4" t="s">
        <v>31</v>
      </c>
      <c r="I4" s="6">
        <v>111000</v>
      </c>
      <c r="J4" s="7">
        <f t="shared" si="0"/>
        <v>70</v>
      </c>
      <c r="K4" s="6">
        <v>77700</v>
      </c>
      <c r="L4" s="6" t="s">
        <v>22</v>
      </c>
      <c r="M4" s="9" t="s">
        <v>23</v>
      </c>
      <c r="N4" s="9">
        <v>25</v>
      </c>
    </row>
    <row r="5" spans="1:15" s="10" customFormat="1" ht="42.75" customHeight="1" x14ac:dyDescent="0.2">
      <c r="A5" s="4" t="s">
        <v>32</v>
      </c>
      <c r="B5" s="4" t="s">
        <v>15</v>
      </c>
      <c r="C5" s="5" t="s">
        <v>33</v>
      </c>
      <c r="D5" s="4" t="s">
        <v>34</v>
      </c>
      <c r="E5" s="5" t="s">
        <v>28</v>
      </c>
      <c r="F5" s="5" t="s">
        <v>35</v>
      </c>
      <c r="G5" s="5" t="s">
        <v>21</v>
      </c>
      <c r="H5" s="5" t="s">
        <v>20</v>
      </c>
      <c r="I5" s="6">
        <v>75000</v>
      </c>
      <c r="J5" s="7">
        <f t="shared" si="0"/>
        <v>45.333333333333329</v>
      </c>
      <c r="K5" s="6">
        <v>34000</v>
      </c>
      <c r="L5" s="5" t="s">
        <v>40</v>
      </c>
      <c r="M5" s="6" t="s">
        <v>23</v>
      </c>
      <c r="N5" s="8">
        <v>25</v>
      </c>
    </row>
    <row r="6" spans="1:15" s="11" customFormat="1" ht="54" customHeight="1" x14ac:dyDescent="0.2">
      <c r="A6" s="4" t="s">
        <v>36</v>
      </c>
      <c r="B6" s="4" t="s">
        <v>15</v>
      </c>
      <c r="C6" s="5" t="s">
        <v>37</v>
      </c>
      <c r="D6" s="4" t="s">
        <v>38</v>
      </c>
      <c r="E6" s="5" t="s">
        <v>28</v>
      </c>
      <c r="F6" s="5" t="s">
        <v>39</v>
      </c>
      <c r="G6" s="5" t="s">
        <v>21</v>
      </c>
      <c r="H6" s="5" t="s">
        <v>21</v>
      </c>
      <c r="I6" s="6">
        <v>80000</v>
      </c>
      <c r="J6" s="7">
        <f t="shared" si="0"/>
        <v>78.75</v>
      </c>
      <c r="K6" s="6">
        <v>63000</v>
      </c>
      <c r="L6" s="5" t="s">
        <v>40</v>
      </c>
      <c r="M6" s="6" t="s">
        <v>41</v>
      </c>
      <c r="N6" s="8">
        <v>25</v>
      </c>
    </row>
    <row r="7" spans="1:15" s="11" customFormat="1" ht="77.25" customHeight="1" x14ac:dyDescent="0.2">
      <c r="A7" s="4" t="s">
        <v>42</v>
      </c>
      <c r="B7" s="4" t="s">
        <v>43</v>
      </c>
      <c r="C7" s="5" t="s">
        <v>44</v>
      </c>
      <c r="D7" s="4" t="s">
        <v>45</v>
      </c>
      <c r="E7" s="5" t="s">
        <v>46</v>
      </c>
      <c r="F7" s="5" t="s">
        <v>47</v>
      </c>
      <c r="G7" s="5" t="s">
        <v>48</v>
      </c>
      <c r="H7" s="5" t="s">
        <v>21</v>
      </c>
      <c r="I7" s="6">
        <v>456500</v>
      </c>
      <c r="J7" s="7">
        <f t="shared" si="0"/>
        <v>43.811610076670313</v>
      </c>
      <c r="K7" s="6">
        <v>200000</v>
      </c>
      <c r="L7" s="5" t="s">
        <v>40</v>
      </c>
      <c r="M7" s="6" t="s">
        <v>23</v>
      </c>
      <c r="N7" s="8">
        <v>25</v>
      </c>
    </row>
    <row r="8" spans="1:15" s="10" customFormat="1" ht="72.75" customHeight="1" x14ac:dyDescent="0.2">
      <c r="A8" s="4" t="s">
        <v>49</v>
      </c>
      <c r="B8" s="4" t="s">
        <v>25</v>
      </c>
      <c r="C8" s="5" t="s">
        <v>50</v>
      </c>
      <c r="D8" s="4" t="s">
        <v>51</v>
      </c>
      <c r="E8" s="5" t="s">
        <v>52</v>
      </c>
      <c r="F8" s="5" t="s">
        <v>53</v>
      </c>
      <c r="G8" s="5">
        <v>4298794</v>
      </c>
      <c r="H8" s="5" t="s">
        <v>54</v>
      </c>
      <c r="I8" s="6">
        <v>77800</v>
      </c>
      <c r="J8" s="7">
        <f t="shared" si="0"/>
        <v>67.480719794344466</v>
      </c>
      <c r="K8" s="6">
        <v>52500</v>
      </c>
      <c r="L8" s="5" t="s">
        <v>40</v>
      </c>
      <c r="M8" s="6" t="s">
        <v>55</v>
      </c>
      <c r="N8" s="8">
        <v>25</v>
      </c>
    </row>
    <row r="9" spans="1:15" s="10" customFormat="1" ht="58.5" customHeight="1" x14ac:dyDescent="0.2">
      <c r="A9" s="4" t="s">
        <v>56</v>
      </c>
      <c r="B9" s="4" t="s">
        <v>57</v>
      </c>
      <c r="C9" s="5" t="s">
        <v>58</v>
      </c>
      <c r="D9" s="4" t="s">
        <v>59</v>
      </c>
      <c r="E9" s="5" t="s">
        <v>60</v>
      </c>
      <c r="F9" s="5" t="s">
        <v>61</v>
      </c>
      <c r="G9" s="5" t="s">
        <v>21</v>
      </c>
      <c r="H9" s="5" t="s">
        <v>21</v>
      </c>
      <c r="I9" s="6">
        <v>822800</v>
      </c>
      <c r="J9" s="7">
        <f t="shared" si="0"/>
        <v>36.460865337870686</v>
      </c>
      <c r="K9" s="6">
        <v>300000</v>
      </c>
      <c r="L9" s="5" t="s">
        <v>62</v>
      </c>
      <c r="M9" s="6" t="s">
        <v>23</v>
      </c>
      <c r="N9" s="8">
        <v>25</v>
      </c>
    </row>
    <row r="10" spans="1:15" s="10" customFormat="1" ht="63.75" customHeight="1" x14ac:dyDescent="0.2">
      <c r="A10" s="4" t="s">
        <v>63</v>
      </c>
      <c r="B10" s="4" t="s">
        <v>43</v>
      </c>
      <c r="C10" s="5" t="s">
        <v>64</v>
      </c>
      <c r="D10" s="4" t="s">
        <v>65</v>
      </c>
      <c r="E10" s="5" t="s">
        <v>147</v>
      </c>
      <c r="F10" s="5" t="s">
        <v>66</v>
      </c>
      <c r="G10" s="5" t="s">
        <v>21</v>
      </c>
      <c r="H10" s="5" t="s">
        <v>21</v>
      </c>
      <c r="I10" s="6">
        <v>400000</v>
      </c>
      <c r="J10" s="7">
        <f t="shared" si="0"/>
        <v>50</v>
      </c>
      <c r="K10" s="6">
        <v>200000</v>
      </c>
      <c r="L10" s="5" t="s">
        <v>40</v>
      </c>
      <c r="M10" s="6" t="s">
        <v>23</v>
      </c>
      <c r="N10" s="8">
        <v>24</v>
      </c>
    </row>
    <row r="11" spans="1:15" s="10" customFormat="1" ht="78" customHeight="1" x14ac:dyDescent="0.2">
      <c r="A11" s="4" t="s">
        <v>67</v>
      </c>
      <c r="B11" s="4" t="s">
        <v>15</v>
      </c>
      <c r="C11" s="5" t="s">
        <v>33</v>
      </c>
      <c r="D11" s="4" t="s">
        <v>34</v>
      </c>
      <c r="E11" s="5" t="s">
        <v>28</v>
      </c>
      <c r="F11" s="5" t="s">
        <v>68</v>
      </c>
      <c r="G11" s="5" t="s">
        <v>20</v>
      </c>
      <c r="H11" s="5" t="s">
        <v>21</v>
      </c>
      <c r="I11" s="6">
        <v>166700</v>
      </c>
      <c r="J11" s="7">
        <f t="shared" si="0"/>
        <v>41.391721655668867</v>
      </c>
      <c r="K11" s="6">
        <v>69000</v>
      </c>
      <c r="L11" s="5" t="s">
        <v>40</v>
      </c>
      <c r="M11" s="6" t="s">
        <v>23</v>
      </c>
      <c r="N11" s="8">
        <v>24</v>
      </c>
    </row>
    <row r="12" spans="1:15" s="10" customFormat="1" ht="56.25" customHeight="1" x14ac:dyDescent="0.2">
      <c r="A12" s="4" t="s">
        <v>69</v>
      </c>
      <c r="B12" s="4" t="s">
        <v>57</v>
      </c>
      <c r="C12" s="5" t="s">
        <v>70</v>
      </c>
      <c r="D12" s="4" t="s">
        <v>71</v>
      </c>
      <c r="E12" s="5" t="s">
        <v>60</v>
      </c>
      <c r="F12" s="5" t="s">
        <v>72</v>
      </c>
      <c r="G12" s="5" t="s">
        <v>21</v>
      </c>
      <c r="H12" s="5" t="s">
        <v>21</v>
      </c>
      <c r="I12" s="6">
        <v>5898800</v>
      </c>
      <c r="J12" s="7">
        <v>5.09</v>
      </c>
      <c r="K12" s="6">
        <v>300000</v>
      </c>
      <c r="L12" s="6" t="s">
        <v>40</v>
      </c>
      <c r="M12" s="6" t="s">
        <v>23</v>
      </c>
      <c r="N12" s="8">
        <v>24</v>
      </c>
    </row>
    <row r="13" spans="1:15" s="10" customFormat="1" ht="33.75" customHeight="1" x14ac:dyDescent="0.2">
      <c r="A13" s="4" t="s">
        <v>73</v>
      </c>
      <c r="B13" s="4" t="s">
        <v>57</v>
      </c>
      <c r="C13" s="5" t="s">
        <v>74</v>
      </c>
      <c r="D13" s="4" t="s">
        <v>75</v>
      </c>
      <c r="E13" s="5" t="s">
        <v>28</v>
      </c>
      <c r="F13" s="5" t="s">
        <v>76</v>
      </c>
      <c r="G13" s="5" t="s">
        <v>21</v>
      </c>
      <c r="H13" s="5" t="s">
        <v>21</v>
      </c>
      <c r="I13" s="6">
        <v>3298800</v>
      </c>
      <c r="J13" s="7">
        <f>K13/I13*100</f>
        <v>7.5785133988116886</v>
      </c>
      <c r="K13" s="6">
        <v>250000</v>
      </c>
      <c r="L13" s="5" t="s">
        <v>40</v>
      </c>
      <c r="M13" s="6" t="s">
        <v>23</v>
      </c>
      <c r="N13" s="8">
        <v>24</v>
      </c>
    </row>
    <row r="14" spans="1:15" s="10" customFormat="1" ht="39" customHeight="1" x14ac:dyDescent="0.2">
      <c r="A14" s="4" t="s">
        <v>77</v>
      </c>
      <c r="B14" s="4" t="s">
        <v>25</v>
      </c>
      <c r="C14" s="5" t="s">
        <v>78</v>
      </c>
      <c r="D14" s="4" t="s">
        <v>79</v>
      </c>
      <c r="E14" s="5" t="s">
        <v>46</v>
      </c>
      <c r="F14" s="5" t="s">
        <v>80</v>
      </c>
      <c r="G14" s="5" t="s">
        <v>21</v>
      </c>
      <c r="H14" s="5" t="s">
        <v>81</v>
      </c>
      <c r="I14" s="6">
        <v>305000</v>
      </c>
      <c r="J14" s="7">
        <f>K14/I14*100</f>
        <v>32.786885245901637</v>
      </c>
      <c r="K14" s="6">
        <v>100000</v>
      </c>
      <c r="L14" s="5" t="s">
        <v>40</v>
      </c>
      <c r="M14" s="6" t="s">
        <v>23</v>
      </c>
      <c r="N14" s="8">
        <v>24</v>
      </c>
    </row>
    <row r="15" spans="1:15" s="10" customFormat="1" ht="72.75" customHeight="1" x14ac:dyDescent="0.2">
      <c r="A15" s="4" t="s">
        <v>82</v>
      </c>
      <c r="B15" s="4" t="s">
        <v>25</v>
      </c>
      <c r="C15" s="5" t="s">
        <v>83</v>
      </c>
      <c r="D15" s="4" t="s">
        <v>84</v>
      </c>
      <c r="E15" s="5" t="s">
        <v>147</v>
      </c>
      <c r="F15" s="5" t="s">
        <v>85</v>
      </c>
      <c r="G15" s="5">
        <v>7535215</v>
      </c>
      <c r="H15" s="5" t="s">
        <v>86</v>
      </c>
      <c r="I15" s="6">
        <v>89000</v>
      </c>
      <c r="J15" s="7">
        <f>K15/I15*100</f>
        <v>61.797752808988761</v>
      </c>
      <c r="K15" s="6">
        <v>55000</v>
      </c>
      <c r="L15" s="5" t="s">
        <v>40</v>
      </c>
      <c r="M15" s="6" t="s">
        <v>23</v>
      </c>
      <c r="N15" s="8">
        <v>24</v>
      </c>
    </row>
    <row r="16" spans="1:15" s="10" customFormat="1" ht="63" customHeight="1" x14ac:dyDescent="0.2">
      <c r="A16" s="4" t="s">
        <v>87</v>
      </c>
      <c r="B16" s="4" t="s">
        <v>88</v>
      </c>
      <c r="C16" s="5" t="s">
        <v>89</v>
      </c>
      <c r="D16" s="4" t="s">
        <v>90</v>
      </c>
      <c r="E16" s="5" t="s">
        <v>52</v>
      </c>
      <c r="F16" s="5" t="s">
        <v>91</v>
      </c>
      <c r="G16" s="5" t="s">
        <v>21</v>
      </c>
      <c r="H16" s="5" t="s">
        <v>21</v>
      </c>
      <c r="I16" s="6">
        <v>286000</v>
      </c>
      <c r="J16" s="7">
        <f>K16/I16*100</f>
        <v>69.930069930069934</v>
      </c>
      <c r="K16" s="6">
        <v>200000</v>
      </c>
      <c r="L16" s="5" t="s">
        <v>40</v>
      </c>
      <c r="M16" s="6" t="s">
        <v>23</v>
      </c>
      <c r="N16" s="8">
        <v>24</v>
      </c>
    </row>
    <row r="17" spans="1:20" s="10" customFormat="1" ht="52.5" customHeight="1" x14ac:dyDescent="0.2">
      <c r="A17" s="4" t="s">
        <v>92</v>
      </c>
      <c r="B17" s="4" t="s">
        <v>15</v>
      </c>
      <c r="C17" s="5" t="s">
        <v>93</v>
      </c>
      <c r="D17" s="5" t="s">
        <v>94</v>
      </c>
      <c r="E17" s="5" t="s">
        <v>28</v>
      </c>
      <c r="F17" s="5" t="s">
        <v>95</v>
      </c>
      <c r="G17" s="5" t="s">
        <v>21</v>
      </c>
      <c r="H17" s="7" t="s">
        <v>21</v>
      </c>
      <c r="I17" s="6">
        <v>101300</v>
      </c>
      <c r="J17" s="7">
        <f>K17/I17*100</f>
        <v>78.8746298124383</v>
      </c>
      <c r="K17" s="6">
        <v>79900</v>
      </c>
      <c r="L17" s="5" t="s">
        <v>40</v>
      </c>
      <c r="M17" s="6" t="s">
        <v>96</v>
      </c>
      <c r="N17" s="8">
        <v>24</v>
      </c>
    </row>
    <row r="18" spans="1:20" s="10" customFormat="1" ht="53.25" customHeight="1" x14ac:dyDescent="0.2">
      <c r="A18" s="44" t="s">
        <v>97</v>
      </c>
      <c r="B18" s="44" t="s">
        <v>57</v>
      </c>
      <c r="C18" s="45" t="s">
        <v>98</v>
      </c>
      <c r="D18" s="44" t="s">
        <v>99</v>
      </c>
      <c r="E18" s="36" t="s">
        <v>147</v>
      </c>
      <c r="F18" s="45" t="s">
        <v>100</v>
      </c>
      <c r="G18" s="45" t="s">
        <v>21</v>
      </c>
      <c r="H18" s="45" t="s">
        <v>21</v>
      </c>
      <c r="I18" s="38">
        <v>787800</v>
      </c>
      <c r="J18" s="39">
        <v>38.08</v>
      </c>
      <c r="K18" s="6">
        <v>60000</v>
      </c>
      <c r="L18" s="5" t="s">
        <v>40</v>
      </c>
      <c r="M18" s="38" t="s">
        <v>23</v>
      </c>
      <c r="N18" s="40">
        <v>24</v>
      </c>
    </row>
    <row r="19" spans="1:20" s="10" customFormat="1" ht="45" customHeight="1" x14ac:dyDescent="0.2">
      <c r="A19" s="44"/>
      <c r="B19" s="44"/>
      <c r="C19" s="45"/>
      <c r="D19" s="44"/>
      <c r="E19" s="37"/>
      <c r="F19" s="45"/>
      <c r="G19" s="45"/>
      <c r="H19" s="45"/>
      <c r="I19" s="38"/>
      <c r="J19" s="39"/>
      <c r="K19" s="6">
        <v>240000</v>
      </c>
      <c r="L19" s="5" t="s">
        <v>62</v>
      </c>
      <c r="M19" s="38"/>
      <c r="N19" s="40"/>
    </row>
    <row r="20" spans="1:20" s="10" customFormat="1" ht="38.25" customHeight="1" x14ac:dyDescent="0.2">
      <c r="A20" s="44" t="s">
        <v>101</v>
      </c>
      <c r="B20" s="44" t="s">
        <v>57</v>
      </c>
      <c r="C20" s="45" t="s">
        <v>102</v>
      </c>
      <c r="D20" s="44" t="s">
        <v>103</v>
      </c>
      <c r="E20" s="45" t="s">
        <v>104</v>
      </c>
      <c r="F20" s="45" t="s">
        <v>105</v>
      </c>
      <c r="G20" s="45" t="s">
        <v>21</v>
      </c>
      <c r="H20" s="45" t="s">
        <v>21</v>
      </c>
      <c r="I20" s="38">
        <v>750000</v>
      </c>
      <c r="J20" s="39">
        <v>40</v>
      </c>
      <c r="K20" s="6">
        <v>150000</v>
      </c>
      <c r="L20" s="5" t="s">
        <v>40</v>
      </c>
      <c r="M20" s="38" t="s">
        <v>23</v>
      </c>
      <c r="N20" s="40">
        <v>24</v>
      </c>
    </row>
    <row r="21" spans="1:20" s="10" customFormat="1" ht="27.75" customHeight="1" x14ac:dyDescent="0.2">
      <c r="A21" s="44"/>
      <c r="B21" s="44"/>
      <c r="C21" s="45"/>
      <c r="D21" s="44"/>
      <c r="E21" s="45"/>
      <c r="F21" s="45"/>
      <c r="G21" s="45"/>
      <c r="H21" s="45"/>
      <c r="I21" s="38"/>
      <c r="J21" s="39"/>
      <c r="K21" s="6">
        <v>150000</v>
      </c>
      <c r="L21" s="5" t="s">
        <v>62</v>
      </c>
      <c r="M21" s="38"/>
      <c r="N21" s="40"/>
    </row>
    <row r="22" spans="1:20" s="10" customFormat="1" ht="57" customHeight="1" x14ac:dyDescent="0.2">
      <c r="A22" s="4" t="s">
        <v>106</v>
      </c>
      <c r="B22" s="4" t="s">
        <v>88</v>
      </c>
      <c r="C22" s="5" t="s">
        <v>107</v>
      </c>
      <c r="D22" s="4" t="s">
        <v>108</v>
      </c>
      <c r="E22" s="5" t="s">
        <v>52</v>
      </c>
      <c r="F22" s="5" t="s">
        <v>109</v>
      </c>
      <c r="G22" s="5">
        <v>3459300</v>
      </c>
      <c r="H22" s="5" t="s">
        <v>110</v>
      </c>
      <c r="I22" s="6">
        <v>288000</v>
      </c>
      <c r="J22" s="7">
        <f>K22/I22*100</f>
        <v>69.444444444444443</v>
      </c>
      <c r="K22" s="6">
        <v>200000</v>
      </c>
      <c r="L22" s="5" t="s">
        <v>40</v>
      </c>
      <c r="M22" s="6" t="s">
        <v>23</v>
      </c>
      <c r="N22" s="8">
        <v>22</v>
      </c>
    </row>
    <row r="23" spans="1:20" s="10" customFormat="1" ht="64.5" customHeight="1" x14ac:dyDescent="0.2">
      <c r="A23" s="4" t="s">
        <v>111</v>
      </c>
      <c r="B23" s="4" t="s">
        <v>88</v>
      </c>
      <c r="C23" s="5" t="s">
        <v>107</v>
      </c>
      <c r="D23" s="4" t="s">
        <v>108</v>
      </c>
      <c r="E23" s="5" t="s">
        <v>52</v>
      </c>
      <c r="F23" s="5" t="s">
        <v>112</v>
      </c>
      <c r="G23" s="5">
        <v>3406829</v>
      </c>
      <c r="H23" s="5" t="s">
        <v>110</v>
      </c>
      <c r="I23" s="6">
        <v>286000</v>
      </c>
      <c r="J23" s="7">
        <f>K23/I23*100</f>
        <v>69.930069930069934</v>
      </c>
      <c r="K23" s="6">
        <v>200000</v>
      </c>
      <c r="L23" s="5" t="s">
        <v>40</v>
      </c>
      <c r="M23" s="6" t="s">
        <v>23</v>
      </c>
      <c r="N23" s="8">
        <v>22</v>
      </c>
    </row>
    <row r="24" spans="1:20" s="10" customFormat="1" ht="47.25" customHeight="1" x14ac:dyDescent="0.2">
      <c r="A24" s="4" t="s">
        <v>113</v>
      </c>
      <c r="B24" s="4" t="s">
        <v>15</v>
      </c>
      <c r="C24" s="5" t="s">
        <v>114</v>
      </c>
      <c r="D24" s="5" t="s">
        <v>115</v>
      </c>
      <c r="E24" s="5" t="s">
        <v>28</v>
      </c>
      <c r="F24" s="5" t="s">
        <v>116</v>
      </c>
      <c r="G24" s="5" t="s">
        <v>21</v>
      </c>
      <c r="H24" s="7" t="s">
        <v>21</v>
      </c>
      <c r="I24" s="6">
        <v>100500</v>
      </c>
      <c r="J24" s="7">
        <f>K24/I24*100</f>
        <v>79.601990049751251</v>
      </c>
      <c r="K24" s="6">
        <v>80000</v>
      </c>
      <c r="L24" s="5" t="s">
        <v>40</v>
      </c>
      <c r="M24" s="6" t="s">
        <v>96</v>
      </c>
      <c r="N24" s="8">
        <v>22</v>
      </c>
    </row>
    <row r="25" spans="1:20" s="10" customFormat="1" ht="33.75" customHeight="1" x14ac:dyDescent="0.2">
      <c r="A25" s="34" t="s">
        <v>117</v>
      </c>
      <c r="B25" s="34" t="s">
        <v>57</v>
      </c>
      <c r="C25" s="36" t="s">
        <v>118</v>
      </c>
      <c r="D25" s="34" t="s">
        <v>119</v>
      </c>
      <c r="E25" s="36" t="s">
        <v>60</v>
      </c>
      <c r="F25" s="36" t="s">
        <v>120</v>
      </c>
      <c r="G25" s="36" t="s">
        <v>21</v>
      </c>
      <c r="H25" s="36" t="s">
        <v>21</v>
      </c>
      <c r="I25" s="28">
        <v>2116000</v>
      </c>
      <c r="J25" s="30">
        <v>14.18</v>
      </c>
      <c r="K25" s="6">
        <v>75000</v>
      </c>
      <c r="L25" s="5" t="s">
        <v>40</v>
      </c>
      <c r="M25" s="28" t="s">
        <v>23</v>
      </c>
      <c r="N25" s="32">
        <v>22</v>
      </c>
    </row>
    <row r="26" spans="1:20" s="10" customFormat="1" ht="30" customHeight="1" x14ac:dyDescent="0.2">
      <c r="A26" s="35"/>
      <c r="B26" s="35"/>
      <c r="C26" s="37"/>
      <c r="D26" s="35"/>
      <c r="E26" s="37"/>
      <c r="F26" s="37"/>
      <c r="G26" s="37"/>
      <c r="H26" s="37"/>
      <c r="I26" s="29"/>
      <c r="J26" s="31"/>
      <c r="K26" s="6">
        <v>225000</v>
      </c>
      <c r="L26" s="5" t="s">
        <v>62</v>
      </c>
      <c r="M26" s="29"/>
      <c r="N26" s="33"/>
    </row>
    <row r="27" spans="1:20" s="10" customFormat="1" ht="63.75" customHeight="1" x14ac:dyDescent="0.2">
      <c r="A27" s="4" t="s">
        <v>121</v>
      </c>
      <c r="B27" s="4" t="s">
        <v>15</v>
      </c>
      <c r="C27" s="5" t="s">
        <v>83</v>
      </c>
      <c r="D27" s="4" t="s">
        <v>84</v>
      </c>
      <c r="E27" s="5" t="s">
        <v>147</v>
      </c>
      <c r="F27" s="5" t="s">
        <v>122</v>
      </c>
      <c r="G27" s="5" t="s">
        <v>21</v>
      </c>
      <c r="H27" s="5" t="s">
        <v>21</v>
      </c>
      <c r="I27" s="6">
        <v>146000</v>
      </c>
      <c r="J27" s="7">
        <f t="shared" ref="J27:J30" si="1">K27/I27*100</f>
        <v>54.794520547945204</v>
      </c>
      <c r="K27" s="6">
        <v>80000</v>
      </c>
      <c r="L27" s="5" t="s">
        <v>40</v>
      </c>
      <c r="M27" s="6" t="s">
        <v>23</v>
      </c>
      <c r="N27" s="8">
        <v>21</v>
      </c>
    </row>
    <row r="28" spans="1:20" s="10" customFormat="1" ht="53.25" customHeight="1" x14ac:dyDescent="0.2">
      <c r="A28" s="4" t="s">
        <v>123</v>
      </c>
      <c r="B28" s="4" t="s">
        <v>57</v>
      </c>
      <c r="C28" s="5" t="s">
        <v>50</v>
      </c>
      <c r="D28" s="4" t="s">
        <v>51</v>
      </c>
      <c r="E28" s="5" t="s">
        <v>52</v>
      </c>
      <c r="F28" s="5" t="s">
        <v>124</v>
      </c>
      <c r="G28" s="5" t="s">
        <v>48</v>
      </c>
      <c r="H28" s="5" t="s">
        <v>21</v>
      </c>
      <c r="I28" s="6">
        <v>6180200</v>
      </c>
      <c r="J28" s="7">
        <f t="shared" si="1"/>
        <v>4.854211837804602</v>
      </c>
      <c r="K28" s="6">
        <v>300000</v>
      </c>
      <c r="L28" s="5" t="s">
        <v>40</v>
      </c>
      <c r="M28" s="6" t="s">
        <v>23</v>
      </c>
      <c r="N28" s="8">
        <v>21</v>
      </c>
    </row>
    <row r="29" spans="1:20" s="10" customFormat="1" ht="59.25" customHeight="1" x14ac:dyDescent="0.2">
      <c r="A29" s="4" t="s">
        <v>125</v>
      </c>
      <c r="B29" s="4" t="s">
        <v>57</v>
      </c>
      <c r="C29" s="5" t="s">
        <v>78</v>
      </c>
      <c r="D29" s="4" t="s">
        <v>79</v>
      </c>
      <c r="E29" s="5" t="s">
        <v>46</v>
      </c>
      <c r="F29" s="5" t="s">
        <v>126</v>
      </c>
      <c r="G29" s="5" t="s">
        <v>21</v>
      </c>
      <c r="H29" s="5" t="s">
        <v>21</v>
      </c>
      <c r="I29" s="6">
        <v>880000</v>
      </c>
      <c r="J29" s="7">
        <f>K29/I29*100</f>
        <v>34.090909090909086</v>
      </c>
      <c r="K29" s="6">
        <v>300000</v>
      </c>
      <c r="L29" s="5" t="s">
        <v>40</v>
      </c>
      <c r="M29" s="6" t="s">
        <v>23</v>
      </c>
      <c r="N29" s="8">
        <v>21</v>
      </c>
    </row>
    <row r="30" spans="1:20" s="10" customFormat="1" ht="37.5" customHeight="1" x14ac:dyDescent="0.2">
      <c r="A30" s="4" t="s">
        <v>127</v>
      </c>
      <c r="B30" s="4" t="s">
        <v>15</v>
      </c>
      <c r="C30" s="5" t="s">
        <v>128</v>
      </c>
      <c r="D30" s="4" t="s">
        <v>129</v>
      </c>
      <c r="E30" s="5" t="s">
        <v>28</v>
      </c>
      <c r="F30" s="5" t="s">
        <v>130</v>
      </c>
      <c r="G30" s="5" t="s">
        <v>21</v>
      </c>
      <c r="H30" s="5" t="s">
        <v>21</v>
      </c>
      <c r="I30" s="6">
        <v>78000</v>
      </c>
      <c r="J30" s="7">
        <f t="shared" si="1"/>
        <v>76.923076923076934</v>
      </c>
      <c r="K30" s="6">
        <v>60000</v>
      </c>
      <c r="L30" s="5" t="s">
        <v>40</v>
      </c>
      <c r="M30" s="6" t="s">
        <v>23</v>
      </c>
      <c r="N30" s="8">
        <v>20</v>
      </c>
    </row>
    <row r="31" spans="1:20" s="10" customFormat="1" ht="103.9" customHeight="1" x14ac:dyDescent="0.25">
      <c r="A31" s="4" t="s">
        <v>131</v>
      </c>
      <c r="B31" s="4" t="s">
        <v>57</v>
      </c>
      <c r="C31" s="5" t="s">
        <v>132</v>
      </c>
      <c r="D31" s="4" t="s">
        <v>133</v>
      </c>
      <c r="E31" s="5" t="s">
        <v>147</v>
      </c>
      <c r="F31" s="5" t="s">
        <v>134</v>
      </c>
      <c r="G31" s="5" t="s">
        <v>21</v>
      </c>
      <c r="H31" s="5" t="s">
        <v>135</v>
      </c>
      <c r="I31" s="6">
        <v>624400</v>
      </c>
      <c r="J31" s="7">
        <f>K31/I31*100</f>
        <v>39.878283151825755</v>
      </c>
      <c r="K31" s="6">
        <v>249000</v>
      </c>
      <c r="L31" s="5" t="s">
        <v>40</v>
      </c>
      <c r="M31" s="6" t="s">
        <v>136</v>
      </c>
      <c r="N31" s="8">
        <v>18</v>
      </c>
      <c r="O31" s="12"/>
      <c r="P31" s="12"/>
      <c r="Q31" s="12"/>
      <c r="R31" s="12"/>
      <c r="S31" s="12"/>
      <c r="T31" s="12"/>
    </row>
    <row r="32" spans="1:20" s="10" customFormat="1" ht="74.25" customHeight="1" x14ac:dyDescent="0.25">
      <c r="A32" s="4" t="s">
        <v>137</v>
      </c>
      <c r="B32" s="4" t="s">
        <v>15</v>
      </c>
      <c r="C32" s="5" t="s">
        <v>83</v>
      </c>
      <c r="D32" s="4" t="s">
        <v>84</v>
      </c>
      <c r="E32" s="5" t="s">
        <v>147</v>
      </c>
      <c r="F32" s="5" t="s">
        <v>138</v>
      </c>
      <c r="G32" s="5" t="s">
        <v>21</v>
      </c>
      <c r="H32" s="5" t="s">
        <v>21</v>
      </c>
      <c r="I32" s="6">
        <v>65500</v>
      </c>
      <c r="J32" s="7">
        <f>K32/I32*100</f>
        <v>80</v>
      </c>
      <c r="K32" s="6">
        <v>52400</v>
      </c>
      <c r="L32" s="5" t="s">
        <v>40</v>
      </c>
      <c r="M32" s="6" t="s">
        <v>23</v>
      </c>
      <c r="N32" s="8">
        <v>18</v>
      </c>
      <c r="O32" s="12"/>
      <c r="P32" s="12"/>
      <c r="Q32" s="12"/>
      <c r="R32" s="12"/>
      <c r="S32" s="12"/>
      <c r="T32" s="12"/>
    </row>
    <row r="33" spans="1:20" s="10" customFormat="1" ht="44.25" customHeight="1" x14ac:dyDescent="0.25">
      <c r="A33" s="4" t="s">
        <v>139</v>
      </c>
      <c r="B33" s="4" t="s">
        <v>15</v>
      </c>
      <c r="C33" s="5" t="s">
        <v>140</v>
      </c>
      <c r="D33" s="5" t="s">
        <v>141</v>
      </c>
      <c r="E33" s="5" t="s">
        <v>28</v>
      </c>
      <c r="F33" s="5" t="s">
        <v>142</v>
      </c>
      <c r="G33" s="5" t="s">
        <v>21</v>
      </c>
      <c r="H33" s="7" t="s">
        <v>21</v>
      </c>
      <c r="I33" s="6">
        <v>100000</v>
      </c>
      <c r="J33" s="7">
        <f>K33/I33*100</f>
        <v>79.5</v>
      </c>
      <c r="K33" s="6">
        <v>79500</v>
      </c>
      <c r="L33" s="5" t="s">
        <v>40</v>
      </c>
      <c r="M33" s="6" t="s">
        <v>96</v>
      </c>
      <c r="N33" s="8">
        <v>18</v>
      </c>
      <c r="O33" s="12"/>
      <c r="P33" s="12"/>
      <c r="Q33" s="12"/>
      <c r="R33" s="12"/>
      <c r="S33" s="12"/>
      <c r="T33" s="12"/>
    </row>
    <row r="34" spans="1:20" s="10" customFormat="1" ht="48" customHeight="1" x14ac:dyDescent="0.25">
      <c r="A34" s="4" t="s">
        <v>143</v>
      </c>
      <c r="B34" s="4" t="s">
        <v>15</v>
      </c>
      <c r="C34" s="5" t="s">
        <v>144</v>
      </c>
      <c r="D34" s="4" t="s">
        <v>145</v>
      </c>
      <c r="E34" s="5" t="s">
        <v>52</v>
      </c>
      <c r="F34" s="5" t="s">
        <v>146</v>
      </c>
      <c r="G34" s="3" t="s">
        <v>21</v>
      </c>
      <c r="H34" s="5" t="s">
        <v>21</v>
      </c>
      <c r="I34" s="6">
        <v>71900</v>
      </c>
      <c r="J34" s="7">
        <f>K34/I34*100</f>
        <v>52.851182197496527</v>
      </c>
      <c r="K34" s="6">
        <f>53900-15900</f>
        <v>38000</v>
      </c>
      <c r="L34" s="5" t="s">
        <v>40</v>
      </c>
      <c r="M34" s="6" t="s">
        <v>23</v>
      </c>
      <c r="N34" s="8">
        <v>17</v>
      </c>
      <c r="O34" s="12"/>
      <c r="P34" s="12"/>
      <c r="Q34" s="12"/>
      <c r="R34" s="12"/>
      <c r="S34" s="12"/>
      <c r="T34" s="12"/>
    </row>
    <row r="35" spans="1:20" s="10" customFormat="1" ht="45" customHeight="1" x14ac:dyDescent="0.25">
      <c r="A35" s="20"/>
      <c r="B35" s="20"/>
      <c r="C35" s="21" t="s">
        <v>149</v>
      </c>
      <c r="D35" s="22"/>
      <c r="E35" s="21"/>
      <c r="F35" s="21"/>
      <c r="G35" s="23"/>
      <c r="H35" s="21"/>
      <c r="I35" s="24"/>
      <c r="J35" s="25"/>
      <c r="K35" s="24">
        <f>SUM(K3:K34)</f>
        <v>4600000</v>
      </c>
      <c r="L35" s="21"/>
      <c r="M35" s="26"/>
      <c r="N35" s="27"/>
      <c r="O35" s="12"/>
      <c r="P35" s="12"/>
      <c r="Q35" s="12"/>
      <c r="R35" s="12"/>
      <c r="S35" s="12"/>
      <c r="T35" s="12"/>
    </row>
    <row r="36" spans="1:20" x14ac:dyDescent="0.2">
      <c r="A36" s="13"/>
      <c r="B36" s="13"/>
      <c r="C36" s="13"/>
      <c r="D36" s="13"/>
      <c r="E36" s="13"/>
      <c r="F36" s="13"/>
      <c r="G36" s="13"/>
      <c r="H36" s="13"/>
      <c r="K36" s="14"/>
      <c r="L36" s="14"/>
    </row>
    <row r="37" spans="1:20" x14ac:dyDescent="0.2">
      <c r="D37"/>
      <c r="K37" s="14"/>
      <c r="L37" s="16"/>
      <c r="M37"/>
    </row>
    <row r="38" spans="1:20" x14ac:dyDescent="0.2">
      <c r="D38"/>
      <c r="K38" s="14"/>
      <c r="L38" s="14"/>
      <c r="M38"/>
    </row>
  </sheetData>
  <autoFilter ref="A2:N35"/>
  <mergeCells count="37">
    <mergeCell ref="J20:J21"/>
    <mergeCell ref="M20:M21"/>
    <mergeCell ref="N20:N21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I18:I19"/>
    <mergeCell ref="J18:J19"/>
    <mergeCell ref="M18:M19"/>
    <mergeCell ref="N18:N19"/>
    <mergeCell ref="A1:N1"/>
    <mergeCell ref="F18:F19"/>
    <mergeCell ref="G18:G19"/>
    <mergeCell ref="H18:H19"/>
    <mergeCell ref="A18:A19"/>
    <mergeCell ref="B18:B19"/>
    <mergeCell ref="C18:C19"/>
    <mergeCell ref="D18:D19"/>
    <mergeCell ref="E18:E19"/>
    <mergeCell ref="I25:I26"/>
    <mergeCell ref="J25:J26"/>
    <mergeCell ref="M25:M26"/>
    <mergeCell ref="N25:N26"/>
    <mergeCell ref="A25:A26"/>
    <mergeCell ref="B25:B26"/>
    <mergeCell ref="C25:C26"/>
    <mergeCell ref="D25:D26"/>
    <mergeCell ref="E25:E26"/>
    <mergeCell ref="F25:F26"/>
    <mergeCell ref="G25:G26"/>
    <mergeCell ref="H25:H26"/>
  </mergeCells>
  <printOptions horizontalCentered="1"/>
  <pageMargins left="0.19685039370078741" right="0.19685039370078741" top="0.27559055118110237" bottom="0.33" header="0.28000000000000003" footer="0.16"/>
  <pageSetup paperSize="9" scale="55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1_Podpořeni</vt:lpstr>
      <vt:lpstr>'Příloha č. 1_Podpořeni'!Názvy_tisku</vt:lpstr>
      <vt:lpstr>'Příloha č. 1_Podpořeni'!Oblast_tisku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dcterms:created xsi:type="dcterms:W3CDTF">2019-02-13T14:22:11Z</dcterms:created>
  <dcterms:modified xsi:type="dcterms:W3CDTF">2019-02-15T11:13:24Z</dcterms:modified>
</cp:coreProperties>
</file>