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ticha3107\Documents\_N_Ticha C\plocha\PPD\PPD 2019\Komise poskytnutí dotací\Komise varianta navýšení pro 51 bodové\"/>
    </mc:Choice>
  </mc:AlternateContent>
  <bookViews>
    <workbookView xWindow="0" yWindow="0" windowWidth="28800" windowHeight="13725"/>
  </bookViews>
  <sheets>
    <sheet name="náhradní projekty" sheetId="2" r:id="rId1"/>
  </sheets>
  <definedNames>
    <definedName name="_xlnm.Print_Titles" localSheetId="0">'náhradní projekty'!$2:$2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2" l="1"/>
  <c r="J28" i="2" l="1"/>
  <c r="J10" i="2"/>
  <c r="J15" i="2"/>
  <c r="J8" i="2"/>
  <c r="J14" i="2"/>
  <c r="J17" i="2"/>
  <c r="J4" i="2"/>
  <c r="J32" i="2"/>
  <c r="J22" i="2"/>
  <c r="J24" i="2"/>
  <c r="J36" i="2"/>
  <c r="J27" i="2"/>
  <c r="J26" i="2"/>
  <c r="J3" i="2"/>
  <c r="J5" i="2"/>
  <c r="J30" i="2"/>
  <c r="J13" i="2"/>
  <c r="J37" i="2"/>
  <c r="J29" i="2"/>
  <c r="J31" i="2"/>
  <c r="J18" i="2"/>
  <c r="J11" i="2"/>
  <c r="J21" i="2"/>
  <c r="J35" i="2"/>
  <c r="J16" i="2"/>
  <c r="J23" i="2"/>
  <c r="J38" i="2"/>
  <c r="J33" i="2"/>
  <c r="J20" i="2"/>
  <c r="J7" i="2"/>
  <c r="J19" i="2"/>
  <c r="J12" i="2"/>
  <c r="J34" i="2"/>
  <c r="J25" i="2"/>
  <c r="J9" i="2"/>
  <c r="J6" i="2" l="1"/>
</calcChain>
</file>

<file path=xl/sharedStrings.xml><?xml version="1.0" encoding="utf-8"?>
<sst xmlns="http://schemas.openxmlformats.org/spreadsheetml/2006/main" count="263" uniqueCount="160">
  <si>
    <t>evidenční číslo projektu</t>
  </si>
  <si>
    <t>žadatel</t>
  </si>
  <si>
    <t xml:space="preserve">právní forma </t>
  </si>
  <si>
    <t>počet obyvatel/u DSO počet obcí ve svazku</t>
  </si>
  <si>
    <t>IČ</t>
  </si>
  <si>
    <t>název projektu</t>
  </si>
  <si>
    <t>celkové uznatelné náklady  projektu (Kč)</t>
  </si>
  <si>
    <t>podíl dotace na CUN (%)</t>
  </si>
  <si>
    <t>požadovaná dotace (Kč)</t>
  </si>
  <si>
    <t>časová použitelnost dotace do</t>
  </si>
  <si>
    <t>pořadové číslo</t>
  </si>
  <si>
    <t>Celkem bodů průměr</t>
  </si>
  <si>
    <t>obec</t>
  </si>
  <si>
    <t>město</t>
  </si>
  <si>
    <t>1.1.2019 - 30.6.2021</t>
  </si>
  <si>
    <t>KUMSX022Q7Y6</t>
  </si>
  <si>
    <t>KUMSX022PCIS</t>
  </si>
  <si>
    <t>KUMSX022EJ8S</t>
  </si>
  <si>
    <t>KUMSX022EFHB</t>
  </si>
  <si>
    <t>KUMSX022EJS0</t>
  </si>
  <si>
    <t>KUMSX022E6CR</t>
  </si>
  <si>
    <t>KUMSX022PCEC</t>
  </si>
  <si>
    <t>KUMSX022JTCH</t>
  </si>
  <si>
    <t>KUMSX022Q89G</t>
  </si>
  <si>
    <t>KUMSX022CC4F</t>
  </si>
  <si>
    <t>KUMSX022ATKM</t>
  </si>
  <si>
    <t>KUMSX022QZ6M</t>
  </si>
  <si>
    <t>KUMSX022QDSU</t>
  </si>
  <si>
    <t>KUMSX022RZXI</t>
  </si>
  <si>
    <t>KUMSX022SLSK</t>
  </si>
  <si>
    <t>KUMSX022SU3A</t>
  </si>
  <si>
    <t>KUMSX022DR8L</t>
  </si>
  <si>
    <t>KUMSX022T9EH</t>
  </si>
  <si>
    <t>KUMSX022TAF5</t>
  </si>
  <si>
    <t>KUMSX022RHB2</t>
  </si>
  <si>
    <t>KUMSX022TMNP</t>
  </si>
  <si>
    <t>KUMSX022QQM5</t>
  </si>
  <si>
    <t>KUMSX022RY5L</t>
  </si>
  <si>
    <t>KUMSX022TKIS</t>
  </si>
  <si>
    <t>KUMSX022SF8I</t>
  </si>
  <si>
    <t>KUMSX022QEDQ</t>
  </si>
  <si>
    <t>KUMSX022RPXG</t>
  </si>
  <si>
    <t>KUMSX022SBDL</t>
  </si>
  <si>
    <t>KUMSX022TD7O</t>
  </si>
  <si>
    <t>KUMSX022TD9E</t>
  </si>
  <si>
    <t>KUMSX022MHN7</t>
  </si>
  <si>
    <t>KUMSX022S0MH</t>
  </si>
  <si>
    <t>KUMSX022TRGP</t>
  </si>
  <si>
    <t>KUMSX022TFDG</t>
  </si>
  <si>
    <t>KUMSX022TREZ</t>
  </si>
  <si>
    <t>KUMSX022UB39</t>
  </si>
  <si>
    <t>Třemešná</t>
  </si>
  <si>
    <t>Branka u Opavy</t>
  </si>
  <si>
    <t>Město Albrechtice</t>
  </si>
  <si>
    <t>Sosnová</t>
  </si>
  <si>
    <t>Krasov</t>
  </si>
  <si>
    <t>Jakartovice</t>
  </si>
  <si>
    <t>Mezina</t>
  </si>
  <si>
    <t>Životice u Nového Jičína</t>
  </si>
  <si>
    <t>Rybí</t>
  </si>
  <si>
    <t>Šenov u Nového Jičína</t>
  </si>
  <si>
    <t>Osoblaha</t>
  </si>
  <si>
    <t>Vrbno pod Pradědem</t>
  </si>
  <si>
    <t>Jeseník nad Odrou</t>
  </si>
  <si>
    <t>Hrádek</t>
  </si>
  <si>
    <t>Morávka</t>
  </si>
  <si>
    <t>Hošťálkovy</t>
  </si>
  <si>
    <t>Skřipov</t>
  </si>
  <si>
    <t>Janov</t>
  </si>
  <si>
    <t>Závišice</t>
  </si>
  <si>
    <t>Baška</t>
  </si>
  <si>
    <t>Těškovice</t>
  </si>
  <si>
    <t>Oldřišov</t>
  </si>
  <si>
    <t>Křišťanovice</t>
  </si>
  <si>
    <t>Velké Hoštice</t>
  </si>
  <si>
    <t>Stará Ves nad Ondřejnicí</t>
  </si>
  <si>
    <t>Hrčava</t>
  </si>
  <si>
    <t>Střítež</t>
  </si>
  <si>
    <t>Milíkov</t>
  </si>
  <si>
    <t>Budišovice</t>
  </si>
  <si>
    <t>Bělá</t>
  </si>
  <si>
    <t>Vřesina</t>
  </si>
  <si>
    <t>Fryčovice</t>
  </si>
  <si>
    <t>Šilheřovice</t>
  </si>
  <si>
    <t>Dolní Lomná</t>
  </si>
  <si>
    <t>Bítov</t>
  </si>
  <si>
    <t>Březová</t>
  </si>
  <si>
    <t>Volnočasové centrum Branka u Opavy - bývalý kamenolom - projektová dokumentace</t>
  </si>
  <si>
    <t>PD - parkoviště ul. Osvobození</t>
  </si>
  <si>
    <t>Kanalizace a ČOV Sosnová - PD DSP</t>
  </si>
  <si>
    <t>Kanalizace a ČOV Krasov - PD DSP</t>
  </si>
  <si>
    <t>Stavba úpravny pitné vody v obci Jakartovice, místní část Deštná - PD DPS</t>
  </si>
  <si>
    <t>Dostavba akumulace a úpravny pitné vody v obci Mezina - PD DPS</t>
  </si>
  <si>
    <t>Rekonstrukce domu č.p.2- projektová dokumentace</t>
  </si>
  <si>
    <t>Výstavba chodníků v obci Rybí se zastávkou autobusů</t>
  </si>
  <si>
    <t>Bytový dům pro sociálně slabé občany Třemešné</t>
  </si>
  <si>
    <t>Projektová dokumentace na akci Výstavba bytů U Náhonu</t>
  </si>
  <si>
    <t>Přestavba objektu č.p. 155 na ulici Pavlovická na pečovatelské byty</t>
  </si>
  <si>
    <t>Revitalizace kulturního domu - Zpracování PD</t>
  </si>
  <si>
    <t>Obnova společenského domu s restaurací v Jeseníku nad Odrou</t>
  </si>
  <si>
    <t>Projektová dokumentace na stavební úpravy podkroví ZŠ Hrádek s polským vyučovacím jazykem</t>
  </si>
  <si>
    <t>Projektová dokumentace Dům seniorů Vraclávek</t>
  </si>
  <si>
    <t>Projektová dokumentace - Rekonstrukce hasičské zbrojnice Skřipov</t>
  </si>
  <si>
    <t>Projektová dokumentace bezbariérového chodníkového tělesa Závišice-Paseky</t>
  </si>
  <si>
    <t>PD - Chodník Malá Baška</t>
  </si>
  <si>
    <t>Rekonstrukce budovy pro nový Kulturní dům - projektová dokumentace</t>
  </si>
  <si>
    <t>Pořízení kompletní stavební projektové dokumentace pro projekt: Rekonstrukce obecního úřadu v Křišťanovicích</t>
  </si>
  <si>
    <t>Vybudování kulturního sálu ve Velkých Hošticích</t>
  </si>
  <si>
    <t>Zdravotní středisko a 5 bytových jednotek</t>
  </si>
  <si>
    <t>Vyhotovení PD - rekonstrukce obecní budovy (staré školy)</t>
  </si>
  <si>
    <t>Rekonstrukce chodníku podél silnice I/68 v obci Střítež</t>
  </si>
  <si>
    <t>Stavební úpravy multifunkčního objektu Milíkov</t>
  </si>
  <si>
    <t>Rekonstrukce Brownfieldu č.p. 41 v obci Budišovice</t>
  </si>
  <si>
    <t>Vodohospodářské úpravy v obci Bělá - projektová dokumentace</t>
  </si>
  <si>
    <t>Projektová dokumentace ulice U Sadu a Na Bahna Vřesina</t>
  </si>
  <si>
    <t>PD pro výstavbu komunitního domu seniorů</t>
  </si>
  <si>
    <t>Centrum obce Šilheřovice - úpravy centrálního veřejného prostoru</t>
  </si>
  <si>
    <t>Projektová dokumentace obecní hřiště Bítov</t>
  </si>
  <si>
    <t>Kanalizace a čerpací stanice odpadních vod - Březová</t>
  </si>
  <si>
    <t>00296228</t>
  </si>
  <si>
    <t>00296341</t>
  </si>
  <si>
    <t>00296121</t>
  </si>
  <si>
    <t>00300187</t>
  </si>
  <si>
    <t>00576026</t>
  </si>
  <si>
    <t>00600741</t>
  </si>
  <si>
    <t>00296414</t>
  </si>
  <si>
    <t>00296279</t>
  </si>
  <si>
    <t>00296457</t>
  </si>
  <si>
    <t>00297976</t>
  </si>
  <si>
    <t>00535958</t>
  </si>
  <si>
    <t>00296945</t>
  </si>
  <si>
    <t>00296031</t>
  </si>
  <si>
    <t>00300659</t>
  </si>
  <si>
    <t>00296066</t>
  </si>
  <si>
    <t>00600709</t>
  </si>
  <si>
    <t>00296511</t>
  </si>
  <si>
    <t>00535117</t>
  </si>
  <si>
    <t>00300527</t>
  </si>
  <si>
    <t>00296147</t>
  </si>
  <si>
    <t>00300845</t>
  </si>
  <si>
    <t>00297232</t>
  </si>
  <si>
    <t>00296732</t>
  </si>
  <si>
    <t>00576913</t>
  </si>
  <si>
    <t>00492621</t>
  </si>
  <si>
    <t>00635413</t>
  </si>
  <si>
    <t>00534650</t>
  </si>
  <si>
    <t>00635545</t>
  </si>
  <si>
    <t>00296635</t>
  </si>
  <si>
    <t>00300730</t>
  </si>
  <si>
    <t>00535966</t>
  </si>
  <si>
    <t>Nové napojení na  na vodovovní řád osad Matysy, Řeka, Války od čp.  180 - II. etapa rozšíření  vodovodního řádu včetně zajištění vodního zdroje na Novinu</t>
  </si>
  <si>
    <t>00299880</t>
  </si>
  <si>
    <t>Zpracování projektu pro stavbu: "Město Janov-nakládání s odpadními vodami"</t>
  </si>
  <si>
    <t>Splašková kanalizace pro centrum obce Morávka včetně čističky odpadních vod</t>
  </si>
  <si>
    <t>Technická infrastruktura pro výstavbu rodinných domů "Lokalita Bítov"</t>
  </si>
  <si>
    <t>Program na podporu přípravy projektové dokumentace 2019  - Náhradní projekty</t>
  </si>
  <si>
    <t>CELKEM</t>
  </si>
  <si>
    <t>de minimis (ano/ne)</t>
  </si>
  <si>
    <t>ne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</si>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</sst>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b/>
      <sz val="11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 vertical="justify"/>
    </xf>
    <xf numFmtId="1" fontId="1" fillId="2" borderId="0" xfId="0" applyNumberFormat="1" applyFont="1" applyFill="1" applyBorder="1" applyAlignment="1">
      <alignment horizontal="justify" wrapText="1"/>
    </xf>
    <xf numFmtId="3" fontId="1" fillId="2" borderId="0" xfId="0" applyNumberFormat="1" applyFont="1" applyFill="1" applyBorder="1" applyAlignment="1">
      <alignment horizontal="justify" wrapText="1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Alignment="1">
      <alignment horizontal="justify"/>
    </xf>
    <xf numFmtId="3" fontId="2" fillId="0" borderId="1" xfId="0" applyNumberFormat="1" applyFont="1" applyBorder="1"/>
    <xf numFmtId="49" fontId="0" fillId="0" borderId="1" xfId="0" applyNumberFormat="1" applyBorder="1"/>
    <xf numFmtId="1" fontId="0" fillId="0" borderId="1" xfId="0" applyNumberFormat="1" applyBorder="1"/>
    <xf numFmtId="0" fontId="2" fillId="0" borderId="0" xfId="0" applyFont="1"/>
    <xf numFmtId="3" fontId="0" fillId="0" borderId="1" xfId="0" applyNumberFormat="1" applyBorder="1"/>
    <xf numFmtId="2" fontId="0" fillId="0" borderId="1" xfId="0" applyNumberFormat="1" applyBorder="1"/>
    <xf numFmtId="1" fontId="0" fillId="0" borderId="2" xfId="0" applyNumberFormat="1" applyBorder="1"/>
    <xf numFmtId="0" fontId="0" fillId="0" borderId="2" xfId="0" applyFont="1" applyBorder="1"/>
    <xf numFmtId="49" fontId="0" fillId="0" borderId="2" xfId="0" applyNumberFormat="1" applyFont="1" applyBorder="1"/>
    <xf numFmtId="3" fontId="0" fillId="0" borderId="2" xfId="0" applyNumberFormat="1" applyBorder="1"/>
    <xf numFmtId="0" fontId="0" fillId="0" borderId="2" xfId="0" applyFont="1" applyBorder="1" applyAlignment="1">
      <alignment horizontal="justify"/>
    </xf>
    <xf numFmtId="2" fontId="0" fillId="0" borderId="2" xfId="0" applyNumberFormat="1" applyBorder="1"/>
    <xf numFmtId="3" fontId="2" fillId="0" borderId="2" xfId="0" applyNumberFormat="1" applyFont="1" applyBorder="1"/>
    <xf numFmtId="49" fontId="0" fillId="0" borderId="2" xfId="0" applyNumberFormat="1" applyBorder="1"/>
    <xf numFmtId="1" fontId="0" fillId="0" borderId="0" xfId="0" applyNumberFormat="1" applyBorder="1"/>
    <xf numFmtId="49" fontId="0" fillId="0" borderId="0" xfId="0" applyNumberFormat="1" applyBorder="1" applyAlignment="1">
      <alignment horizontal="left" wrapText="1"/>
    </xf>
    <xf numFmtId="49" fontId="0" fillId="0" borderId="0" xfId="0" applyNumberFormat="1" applyBorder="1"/>
    <xf numFmtId="3" fontId="0" fillId="0" borderId="0" xfId="0" applyNumberFormat="1" applyBorder="1"/>
    <xf numFmtId="49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2" fontId="3" fillId="3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/>
    <xf numFmtId="3" fontId="4" fillId="2" borderId="0" xfId="0" applyNumberFormat="1" applyFont="1" applyFill="1" applyBorder="1" applyAlignment="1">
      <alignment horizontal="justify" wrapText="1"/>
    </xf>
    <xf numFmtId="49" fontId="0" fillId="0" borderId="0" xfId="0" applyNumberFormat="1"/>
    <xf numFmtId="49" fontId="0" fillId="0" borderId="0" xfId="0" applyNumberFormat="1" applyFill="1"/>
  </cellXfs>
  <cellStyles count="1">
    <cellStyle name="Normální" xfId="0" builtinId="0"/>
  </cellStyles>
  <dxfs count="26">
    <dxf>
      <numFmt numFmtId="30" formatCode="@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3" formatCode="#,##0"/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border diagonalUp="0" diagonalDown="0" outline="0">
        <left/>
        <right/>
        <top/>
        <bottom/>
      </border>
    </dxf>
    <dxf>
      <numFmt numFmtId="30" formatCode="@"/>
      <border diagonalUp="0" diagonalDown="0" outline="0">
        <left/>
        <right/>
        <top/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border diagonalUp="0" diagonalDown="0" outline="0">
        <left/>
        <right/>
        <top/>
        <bottom/>
      </border>
    </dxf>
    <dxf>
      <numFmt numFmtId="1" formatCode="0"/>
      <border diagonalUp="0" diagonalDown="0" outline="0">
        <left/>
        <right/>
        <top/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justify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4"/>
          <bgColor theme="4"/>
        </patternFill>
      </fill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2:M39" totalsRowCount="1" headerRowDxfId="25" tableBorderDxfId="24">
  <autoFilter ref="A2:M38"/>
  <sortState ref="A2:AK80">
    <sortCondition descending="1" ref="H2:H80"/>
    <sortCondition ref="E2:E80"/>
  </sortState>
  <tableColumns count="13">
    <tableColumn id="1" name="pořadové číslo" dataDxfId="23" totalsRowDxfId="11"/>
    <tableColumn id="2" name="evidenční číslo projektu" dataDxfId="22" totalsRowDxfId="10"/>
    <tableColumn id="3" name="žadatel" dataDxfId="21" totalsRowDxfId="9"/>
    <tableColumn id="4" name="právní forma " dataDxfId="20" totalsRowDxfId="8"/>
    <tableColumn id="5" name="počet obyvatel/u DSO počet obcí ve svazku" dataDxfId="19" totalsRowDxfId="7"/>
    <tableColumn id="6" name="IČ" dataDxfId="18" totalsRowDxfId="6"/>
    <tableColumn id="7" name="název projektu" dataDxfId="17" totalsRowDxfId="5"/>
    <tableColumn id="19" name="Celkem bodů průměr" dataDxfId="16" totalsRowDxfId="4">
      <calculatedColumnFormula>(#REF!+#REF!)/2</calculatedColumnFormula>
    </tableColumn>
    <tableColumn id="20" name="celkové uznatelné náklady  projektu (Kč)" dataDxfId="15" totalsRowDxfId="3"/>
    <tableColumn id="21" name="podíl dotace na CUN (%)" totalsRowLabel="CELKEM" dataDxfId="14" totalsRowDxfId="2">
      <calculatedColumnFormula>K3/I3*100</calculatedColumnFormula>
    </tableColumn>
    <tableColumn id="23" name="požadovaná dotace (Kč)" totalsRowFunction="custom" totalsRowDxfId="1">
      <totalsRowFormula>SUM(K3:K38)</totalsRowFormula>
    </tableColumn>
    <tableColumn id="29" name="časová použitelnost dotace do" dataDxfId="13" totalsRowDxfId="0"/>
    <tableColumn id="8" name="de minimis (ano/ne)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workbookViewId="0">
      <pane ySplit="2" topLeftCell="A3" activePane="bottomLeft" state="frozen"/>
      <selection activeCell="B1" sqref="B1"/>
      <selection pane="bottomLeft" activeCell="M37" sqref="M37"/>
    </sheetView>
  </sheetViews>
  <sheetFormatPr defaultRowHeight="15" x14ac:dyDescent="0.25"/>
  <cols>
    <col min="1" max="1" width="9.5703125" customWidth="1"/>
    <col min="2" max="2" width="18.7109375" customWidth="1"/>
    <col min="3" max="3" width="22.42578125" customWidth="1"/>
    <col min="4" max="4" width="8.85546875" customWidth="1"/>
    <col min="5" max="5" width="10.140625" customWidth="1"/>
    <col min="6" max="6" width="11.28515625" style="1" customWidth="1"/>
    <col min="7" max="7" width="47.5703125" style="2" customWidth="1"/>
    <col min="8" max="8" width="8.5703125" customWidth="1"/>
    <col min="9" max="9" width="12.7109375" customWidth="1"/>
    <col min="10" max="10" width="14.42578125" customWidth="1"/>
    <col min="11" max="11" width="15" customWidth="1"/>
    <col min="12" max="12" width="18.140625" customWidth="1"/>
    <col min="13" max="13" width="11.28515625" customWidth="1"/>
  </cols>
  <sheetData>
    <row r="1" spans="1:13" x14ac:dyDescent="0.25">
      <c r="A1" s="11" t="s">
        <v>155</v>
      </c>
    </row>
    <row r="2" spans="1:13" ht="75" x14ac:dyDescent="0.25">
      <c r="A2" s="3" t="s">
        <v>10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11</v>
      </c>
      <c r="I2" s="4" t="s">
        <v>6</v>
      </c>
      <c r="J2" s="4" t="s">
        <v>7</v>
      </c>
      <c r="K2" s="4" t="s">
        <v>8</v>
      </c>
      <c r="L2" s="4" t="s">
        <v>9</v>
      </c>
      <c r="M2" s="31" t="s">
        <v>157</v>
      </c>
    </row>
    <row r="3" spans="1:13" ht="30" x14ac:dyDescent="0.25">
      <c r="A3" s="10">
        <v>44</v>
      </c>
      <c r="B3" s="5" t="s">
        <v>29</v>
      </c>
      <c r="C3" s="5" t="s">
        <v>65</v>
      </c>
      <c r="D3" s="6" t="s">
        <v>12</v>
      </c>
      <c r="E3" s="12">
        <v>1198</v>
      </c>
      <c r="F3" s="6" t="s">
        <v>130</v>
      </c>
      <c r="G3" s="7" t="s">
        <v>153</v>
      </c>
      <c r="H3" s="13">
        <v>50.5</v>
      </c>
      <c r="I3" s="12">
        <v>1000000</v>
      </c>
      <c r="J3" s="13">
        <f t="shared" ref="J3:J38" si="0">K3/I3*100</f>
        <v>50</v>
      </c>
      <c r="K3" s="8">
        <v>500000</v>
      </c>
      <c r="L3" s="9" t="s">
        <v>14</v>
      </c>
      <c r="M3" s="32" t="s">
        <v>158</v>
      </c>
    </row>
    <row r="4" spans="1:13" ht="30" x14ac:dyDescent="0.25">
      <c r="A4" s="10">
        <v>45</v>
      </c>
      <c r="B4" s="5" t="s">
        <v>22</v>
      </c>
      <c r="C4" s="5" t="s">
        <v>59</v>
      </c>
      <c r="D4" s="6" t="s">
        <v>12</v>
      </c>
      <c r="E4" s="12">
        <v>1261</v>
      </c>
      <c r="F4" s="6" t="s">
        <v>124</v>
      </c>
      <c r="G4" s="7" t="s">
        <v>94</v>
      </c>
      <c r="H4" s="13">
        <v>50</v>
      </c>
      <c r="I4" s="12">
        <v>720000</v>
      </c>
      <c r="J4" s="13">
        <f t="shared" si="0"/>
        <v>55.555555555555557</v>
      </c>
      <c r="K4" s="8">
        <v>400000</v>
      </c>
      <c r="L4" s="9" t="s">
        <v>14</v>
      </c>
      <c r="M4" s="32" t="s">
        <v>158</v>
      </c>
    </row>
    <row r="5" spans="1:13" x14ac:dyDescent="0.25">
      <c r="A5" s="10">
        <v>46</v>
      </c>
      <c r="B5" s="5" t="s">
        <v>30</v>
      </c>
      <c r="C5" s="5" t="s">
        <v>66</v>
      </c>
      <c r="D5" s="6" t="s">
        <v>12</v>
      </c>
      <c r="E5" s="12">
        <v>602</v>
      </c>
      <c r="F5" s="6" t="s">
        <v>131</v>
      </c>
      <c r="G5" s="7" t="s">
        <v>101</v>
      </c>
      <c r="H5" s="13">
        <v>50</v>
      </c>
      <c r="I5" s="12">
        <v>605000</v>
      </c>
      <c r="J5" s="13">
        <f t="shared" si="0"/>
        <v>70</v>
      </c>
      <c r="K5" s="8">
        <v>423500</v>
      </c>
      <c r="L5" s="9" t="s">
        <v>14</v>
      </c>
      <c r="M5" s="33" t="s">
        <v>159</v>
      </c>
    </row>
    <row r="6" spans="1:13" ht="30" x14ac:dyDescent="0.25">
      <c r="A6" s="10">
        <v>47</v>
      </c>
      <c r="B6" s="5" t="s">
        <v>15</v>
      </c>
      <c r="C6" s="5" t="s">
        <v>52</v>
      </c>
      <c r="D6" s="6" t="s">
        <v>12</v>
      </c>
      <c r="E6" s="12">
        <v>1092</v>
      </c>
      <c r="F6" s="6">
        <v>47812303</v>
      </c>
      <c r="G6" s="7" t="s">
        <v>87</v>
      </c>
      <c r="H6" s="13">
        <v>50</v>
      </c>
      <c r="I6" s="12">
        <v>1000000</v>
      </c>
      <c r="J6" s="13">
        <f t="shared" si="0"/>
        <v>50</v>
      </c>
      <c r="K6" s="8">
        <v>500000</v>
      </c>
      <c r="L6" s="9" t="s">
        <v>14</v>
      </c>
      <c r="M6" s="32" t="s">
        <v>158</v>
      </c>
    </row>
    <row r="7" spans="1:13" ht="30" x14ac:dyDescent="0.25">
      <c r="A7" s="10">
        <v>48</v>
      </c>
      <c r="B7" s="5" t="s">
        <v>45</v>
      </c>
      <c r="C7" s="5" t="s">
        <v>81</v>
      </c>
      <c r="D7" s="6" t="s">
        <v>12</v>
      </c>
      <c r="E7" s="12">
        <v>1610</v>
      </c>
      <c r="F7" s="6" t="s">
        <v>146</v>
      </c>
      <c r="G7" s="7" t="s">
        <v>114</v>
      </c>
      <c r="H7" s="13">
        <v>49</v>
      </c>
      <c r="I7" s="12">
        <v>450000</v>
      </c>
      <c r="J7" s="13">
        <f t="shared" si="0"/>
        <v>70</v>
      </c>
      <c r="K7" s="8">
        <v>315000</v>
      </c>
      <c r="L7" s="9" t="s">
        <v>14</v>
      </c>
      <c r="M7" s="32" t="s">
        <v>158</v>
      </c>
    </row>
    <row r="8" spans="1:13" ht="30" x14ac:dyDescent="0.25">
      <c r="A8" s="10">
        <v>49</v>
      </c>
      <c r="B8" s="5" t="s">
        <v>19</v>
      </c>
      <c r="C8" s="5" t="s">
        <v>56</v>
      </c>
      <c r="D8" s="6" t="s">
        <v>12</v>
      </c>
      <c r="E8" s="12">
        <v>1026</v>
      </c>
      <c r="F8" s="6" t="s">
        <v>122</v>
      </c>
      <c r="G8" s="7" t="s">
        <v>91</v>
      </c>
      <c r="H8" s="13">
        <v>49</v>
      </c>
      <c r="I8" s="12">
        <v>430000</v>
      </c>
      <c r="J8" s="13">
        <f t="shared" si="0"/>
        <v>70</v>
      </c>
      <c r="K8" s="8">
        <v>301000</v>
      </c>
      <c r="L8" s="9" t="s">
        <v>14</v>
      </c>
      <c r="M8" s="32" t="s">
        <v>158</v>
      </c>
    </row>
    <row r="9" spans="1:13" ht="30" x14ac:dyDescent="0.25">
      <c r="A9" s="10">
        <v>50</v>
      </c>
      <c r="B9" s="5" t="s">
        <v>50</v>
      </c>
      <c r="C9" s="5" t="s">
        <v>86</v>
      </c>
      <c r="D9" s="6" t="s">
        <v>12</v>
      </c>
      <c r="E9" s="12">
        <v>1381</v>
      </c>
      <c r="F9" s="6" t="s">
        <v>151</v>
      </c>
      <c r="G9" s="7" t="s">
        <v>118</v>
      </c>
      <c r="H9" s="13">
        <v>49</v>
      </c>
      <c r="I9" s="12">
        <v>150000</v>
      </c>
      <c r="J9" s="13">
        <f t="shared" si="0"/>
        <v>70</v>
      </c>
      <c r="K9" s="8">
        <v>105000</v>
      </c>
      <c r="L9" s="9" t="s">
        <v>14</v>
      </c>
      <c r="M9" s="32" t="s">
        <v>158</v>
      </c>
    </row>
    <row r="10" spans="1:13" x14ac:dyDescent="0.25">
      <c r="A10" s="10">
        <v>51</v>
      </c>
      <c r="B10" s="5" t="s">
        <v>17</v>
      </c>
      <c r="C10" s="5" t="s">
        <v>54</v>
      </c>
      <c r="D10" s="6" t="s">
        <v>12</v>
      </c>
      <c r="E10" s="12">
        <v>407</v>
      </c>
      <c r="F10" s="6" t="s">
        <v>120</v>
      </c>
      <c r="G10" s="7" t="s">
        <v>89</v>
      </c>
      <c r="H10" s="13">
        <v>49</v>
      </c>
      <c r="I10" s="12">
        <v>1550000</v>
      </c>
      <c r="J10" s="13">
        <f t="shared" si="0"/>
        <v>32.258064516129032</v>
      </c>
      <c r="K10" s="8">
        <v>500000</v>
      </c>
      <c r="L10" s="9" t="s">
        <v>14</v>
      </c>
      <c r="M10" s="32" t="s">
        <v>158</v>
      </c>
    </row>
    <row r="11" spans="1:13" ht="45" x14ac:dyDescent="0.25">
      <c r="A11" s="10">
        <v>52</v>
      </c>
      <c r="B11" s="5" t="s">
        <v>37</v>
      </c>
      <c r="C11" s="5" t="s">
        <v>73</v>
      </c>
      <c r="D11" s="6" t="s">
        <v>12</v>
      </c>
      <c r="E11" s="12">
        <v>262</v>
      </c>
      <c r="F11" s="6" t="s">
        <v>138</v>
      </c>
      <c r="G11" s="7" t="s">
        <v>106</v>
      </c>
      <c r="H11" s="13">
        <v>49</v>
      </c>
      <c r="I11" s="12">
        <v>550200</v>
      </c>
      <c r="J11" s="13">
        <f t="shared" si="0"/>
        <v>69.99272991639404</v>
      </c>
      <c r="K11" s="8">
        <v>385100</v>
      </c>
      <c r="L11" s="9" t="s">
        <v>14</v>
      </c>
      <c r="M11" s="32" t="s">
        <v>158</v>
      </c>
    </row>
    <row r="12" spans="1:13" ht="30" x14ac:dyDescent="0.25">
      <c r="A12" s="10">
        <v>53</v>
      </c>
      <c r="B12" s="5" t="s">
        <v>47</v>
      </c>
      <c r="C12" s="5" t="s">
        <v>83</v>
      </c>
      <c r="D12" s="6" t="s">
        <v>12</v>
      </c>
      <c r="E12" s="12">
        <v>1592</v>
      </c>
      <c r="F12" s="6" t="s">
        <v>148</v>
      </c>
      <c r="G12" s="7" t="s">
        <v>116</v>
      </c>
      <c r="H12" s="13">
        <v>49</v>
      </c>
      <c r="I12" s="12">
        <v>644400</v>
      </c>
      <c r="J12" s="13">
        <f t="shared" si="0"/>
        <v>69.987585350713843</v>
      </c>
      <c r="K12" s="8">
        <v>451000</v>
      </c>
      <c r="L12" s="9" t="s">
        <v>14</v>
      </c>
      <c r="M12" s="32" t="s">
        <v>158</v>
      </c>
    </row>
    <row r="13" spans="1:13" ht="30" x14ac:dyDescent="0.25">
      <c r="A13" s="10">
        <v>54</v>
      </c>
      <c r="B13" s="5" t="s">
        <v>32</v>
      </c>
      <c r="C13" s="5" t="s">
        <v>68</v>
      </c>
      <c r="D13" s="6" t="s">
        <v>13</v>
      </c>
      <c r="E13" s="12">
        <v>300</v>
      </c>
      <c r="F13" s="6" t="s">
        <v>133</v>
      </c>
      <c r="G13" s="7" t="s">
        <v>152</v>
      </c>
      <c r="H13" s="13">
        <v>48.5</v>
      </c>
      <c r="I13" s="12">
        <v>755000</v>
      </c>
      <c r="J13" s="13">
        <f t="shared" si="0"/>
        <v>66.225165562913915</v>
      </c>
      <c r="K13" s="8">
        <v>500000</v>
      </c>
      <c r="L13" s="9" t="s">
        <v>14</v>
      </c>
      <c r="M13" s="32" t="s">
        <v>158</v>
      </c>
    </row>
    <row r="14" spans="1:13" ht="30" x14ac:dyDescent="0.25">
      <c r="A14" s="10">
        <v>55</v>
      </c>
      <c r="B14" s="5" t="s">
        <v>20</v>
      </c>
      <c r="C14" s="5" t="s">
        <v>57</v>
      </c>
      <c r="D14" s="6" t="s">
        <v>12</v>
      </c>
      <c r="E14" s="12">
        <v>381</v>
      </c>
      <c r="F14" s="6" t="s">
        <v>123</v>
      </c>
      <c r="G14" s="7" t="s">
        <v>92</v>
      </c>
      <c r="H14" s="13">
        <v>48</v>
      </c>
      <c r="I14" s="12">
        <v>330000</v>
      </c>
      <c r="J14" s="13">
        <f t="shared" si="0"/>
        <v>70</v>
      </c>
      <c r="K14" s="8">
        <v>231000</v>
      </c>
      <c r="L14" s="9" t="s">
        <v>14</v>
      </c>
      <c r="M14" s="32" t="s">
        <v>158</v>
      </c>
    </row>
    <row r="15" spans="1:13" x14ac:dyDescent="0.25">
      <c r="A15" s="10">
        <v>56</v>
      </c>
      <c r="B15" s="5" t="s">
        <v>18</v>
      </c>
      <c r="C15" s="5" t="s">
        <v>55</v>
      </c>
      <c r="D15" s="6" t="s">
        <v>12</v>
      </c>
      <c r="E15" s="12">
        <v>334</v>
      </c>
      <c r="F15" s="6" t="s">
        <v>121</v>
      </c>
      <c r="G15" s="7" t="s">
        <v>90</v>
      </c>
      <c r="H15" s="13">
        <v>48</v>
      </c>
      <c r="I15" s="12">
        <v>1160000</v>
      </c>
      <c r="J15" s="13">
        <f t="shared" si="0"/>
        <v>43.103448275862064</v>
      </c>
      <c r="K15" s="8">
        <v>500000</v>
      </c>
      <c r="L15" s="9" t="s">
        <v>14</v>
      </c>
      <c r="M15" s="32" t="s">
        <v>158</v>
      </c>
    </row>
    <row r="16" spans="1:13" ht="30" x14ac:dyDescent="0.25">
      <c r="A16" s="10">
        <v>57</v>
      </c>
      <c r="B16" s="5" t="s">
        <v>40</v>
      </c>
      <c r="C16" s="5" t="s">
        <v>76</v>
      </c>
      <c r="D16" s="6" t="s">
        <v>12</v>
      </c>
      <c r="E16" s="12">
        <v>244</v>
      </c>
      <c r="F16" s="6" t="s">
        <v>141</v>
      </c>
      <c r="G16" s="7" t="s">
        <v>109</v>
      </c>
      <c r="H16" s="13">
        <v>48</v>
      </c>
      <c r="I16" s="12">
        <v>390000</v>
      </c>
      <c r="J16" s="13">
        <f t="shared" si="0"/>
        <v>66.666666666666657</v>
      </c>
      <c r="K16" s="8">
        <v>260000</v>
      </c>
      <c r="L16" s="9" t="s">
        <v>14</v>
      </c>
      <c r="M16" s="32" t="s">
        <v>158</v>
      </c>
    </row>
    <row r="17" spans="1:13" ht="30" x14ac:dyDescent="0.25">
      <c r="A17" s="10">
        <v>58</v>
      </c>
      <c r="B17" s="5" t="s">
        <v>21</v>
      </c>
      <c r="C17" s="5" t="s">
        <v>58</v>
      </c>
      <c r="D17" s="6" t="s">
        <v>12</v>
      </c>
      <c r="E17" s="12">
        <v>620</v>
      </c>
      <c r="F17" s="6">
        <v>48804711</v>
      </c>
      <c r="G17" s="7" t="s">
        <v>93</v>
      </c>
      <c r="H17" s="13">
        <v>48</v>
      </c>
      <c r="I17" s="12">
        <v>463000</v>
      </c>
      <c r="J17" s="13">
        <f t="shared" si="0"/>
        <v>69.978401727861765</v>
      </c>
      <c r="K17" s="8">
        <v>324000</v>
      </c>
      <c r="L17" s="9" t="s">
        <v>14</v>
      </c>
      <c r="M17" s="32" t="s">
        <v>158</v>
      </c>
    </row>
    <row r="18" spans="1:13" ht="30" x14ac:dyDescent="0.25">
      <c r="A18" s="10">
        <v>59</v>
      </c>
      <c r="B18" s="5" t="s">
        <v>36</v>
      </c>
      <c r="C18" s="5" t="s">
        <v>72</v>
      </c>
      <c r="D18" s="6" t="s">
        <v>12</v>
      </c>
      <c r="E18" s="12">
        <v>1300</v>
      </c>
      <c r="F18" s="6" t="s">
        <v>137</v>
      </c>
      <c r="G18" s="7" t="s">
        <v>105</v>
      </c>
      <c r="H18" s="13">
        <v>47.5</v>
      </c>
      <c r="I18" s="12">
        <v>588179</v>
      </c>
      <c r="J18" s="13">
        <f t="shared" si="0"/>
        <v>69.978696961299192</v>
      </c>
      <c r="K18" s="8">
        <v>411600</v>
      </c>
      <c r="L18" s="9" t="s">
        <v>14</v>
      </c>
      <c r="M18" s="32" t="s">
        <v>158</v>
      </c>
    </row>
    <row r="19" spans="1:13" x14ac:dyDescent="0.25">
      <c r="A19" s="10">
        <v>60</v>
      </c>
      <c r="B19" s="5" t="s">
        <v>46</v>
      </c>
      <c r="C19" s="5" t="s">
        <v>82</v>
      </c>
      <c r="D19" s="6" t="s">
        <v>12</v>
      </c>
      <c r="E19" s="12">
        <v>2433</v>
      </c>
      <c r="F19" s="6" t="s">
        <v>147</v>
      </c>
      <c r="G19" s="7" t="s">
        <v>115</v>
      </c>
      <c r="H19" s="13">
        <v>47</v>
      </c>
      <c r="I19" s="12">
        <v>1000000</v>
      </c>
      <c r="J19" s="13">
        <f t="shared" si="0"/>
        <v>50</v>
      </c>
      <c r="K19" s="8">
        <v>500000</v>
      </c>
      <c r="L19" s="9" t="s">
        <v>14</v>
      </c>
      <c r="M19" s="33" t="s">
        <v>159</v>
      </c>
    </row>
    <row r="20" spans="1:13" ht="30" x14ac:dyDescent="0.25">
      <c r="A20" s="10">
        <v>61</v>
      </c>
      <c r="B20" s="5" t="s">
        <v>44</v>
      </c>
      <c r="C20" s="5" t="s">
        <v>80</v>
      </c>
      <c r="D20" s="6" t="s">
        <v>12</v>
      </c>
      <c r="E20" s="12">
        <v>686</v>
      </c>
      <c r="F20" s="6" t="s">
        <v>145</v>
      </c>
      <c r="G20" s="7" t="s">
        <v>113</v>
      </c>
      <c r="H20" s="13">
        <v>47</v>
      </c>
      <c r="I20" s="12">
        <v>363500</v>
      </c>
      <c r="J20" s="13">
        <f t="shared" si="0"/>
        <v>69.958734525447042</v>
      </c>
      <c r="K20" s="8">
        <v>254300</v>
      </c>
      <c r="L20" s="9" t="s">
        <v>14</v>
      </c>
      <c r="M20" s="32" t="s">
        <v>158</v>
      </c>
    </row>
    <row r="21" spans="1:13" x14ac:dyDescent="0.25">
      <c r="A21" s="10">
        <v>62</v>
      </c>
      <c r="B21" s="5" t="s">
        <v>38</v>
      </c>
      <c r="C21" s="5" t="s">
        <v>74</v>
      </c>
      <c r="D21" s="6" t="s">
        <v>12</v>
      </c>
      <c r="E21" s="12">
        <v>1850</v>
      </c>
      <c r="F21" s="6" t="s">
        <v>139</v>
      </c>
      <c r="G21" s="7" t="s">
        <v>107</v>
      </c>
      <c r="H21" s="13">
        <v>47</v>
      </c>
      <c r="I21" s="12">
        <v>780000</v>
      </c>
      <c r="J21" s="13">
        <f t="shared" si="0"/>
        <v>64.102564102564102</v>
      </c>
      <c r="K21" s="8">
        <v>500000</v>
      </c>
      <c r="L21" s="9" t="s">
        <v>14</v>
      </c>
      <c r="M21" s="32" t="s">
        <v>158</v>
      </c>
    </row>
    <row r="22" spans="1:13" ht="30" x14ac:dyDescent="0.25">
      <c r="A22" s="10">
        <v>63</v>
      </c>
      <c r="B22" s="5" t="s">
        <v>24</v>
      </c>
      <c r="C22" s="5" t="s">
        <v>60</v>
      </c>
      <c r="D22" s="6" t="s">
        <v>12</v>
      </c>
      <c r="E22" s="12">
        <v>2057</v>
      </c>
      <c r="F22" s="6">
        <v>60798432</v>
      </c>
      <c r="G22" s="7" t="s">
        <v>96</v>
      </c>
      <c r="H22" s="13">
        <v>47</v>
      </c>
      <c r="I22" s="12">
        <v>726000</v>
      </c>
      <c r="J22" s="13">
        <f t="shared" si="0"/>
        <v>68.870523415977956</v>
      </c>
      <c r="K22" s="8">
        <v>500000</v>
      </c>
      <c r="L22" s="9" t="s">
        <v>14</v>
      </c>
      <c r="M22" s="33" t="s">
        <v>159</v>
      </c>
    </row>
    <row r="23" spans="1:13" ht="30" x14ac:dyDescent="0.25">
      <c r="A23" s="10">
        <v>64</v>
      </c>
      <c r="B23" s="5" t="s">
        <v>41</v>
      </c>
      <c r="C23" s="5" t="s">
        <v>77</v>
      </c>
      <c r="D23" s="6" t="s">
        <v>12</v>
      </c>
      <c r="E23" s="12">
        <v>1022</v>
      </c>
      <c r="F23" s="6" t="s">
        <v>142</v>
      </c>
      <c r="G23" s="7" t="s">
        <v>110</v>
      </c>
      <c r="H23" s="13">
        <v>45</v>
      </c>
      <c r="I23" s="12">
        <v>250000</v>
      </c>
      <c r="J23" s="13">
        <f t="shared" si="0"/>
        <v>70</v>
      </c>
      <c r="K23" s="8">
        <v>175000</v>
      </c>
      <c r="L23" s="9" t="s">
        <v>14</v>
      </c>
      <c r="M23" s="32" t="s">
        <v>158</v>
      </c>
    </row>
    <row r="24" spans="1:13" ht="30" x14ac:dyDescent="0.25">
      <c r="A24" s="10">
        <v>65</v>
      </c>
      <c r="B24" s="5" t="s">
        <v>25</v>
      </c>
      <c r="C24" s="5" t="s">
        <v>61</v>
      </c>
      <c r="D24" s="6" t="s">
        <v>12</v>
      </c>
      <c r="E24" s="12">
        <v>1153</v>
      </c>
      <c r="F24" s="6" t="s">
        <v>126</v>
      </c>
      <c r="G24" s="7" t="s">
        <v>97</v>
      </c>
      <c r="H24" s="13">
        <v>45</v>
      </c>
      <c r="I24" s="12">
        <v>650000</v>
      </c>
      <c r="J24" s="13">
        <f t="shared" si="0"/>
        <v>70</v>
      </c>
      <c r="K24" s="8">
        <v>455000</v>
      </c>
      <c r="L24" s="9" t="s">
        <v>14</v>
      </c>
      <c r="M24" s="33" t="s">
        <v>159</v>
      </c>
    </row>
    <row r="25" spans="1:13" x14ac:dyDescent="0.25">
      <c r="A25" s="10">
        <v>66</v>
      </c>
      <c r="B25" s="5" t="s">
        <v>49</v>
      </c>
      <c r="C25" s="5" t="s">
        <v>85</v>
      </c>
      <c r="D25" s="6" t="s">
        <v>12</v>
      </c>
      <c r="E25" s="12">
        <v>441</v>
      </c>
      <c r="F25" s="6">
        <v>64629929</v>
      </c>
      <c r="G25" s="7" t="s">
        <v>117</v>
      </c>
      <c r="H25" s="13">
        <v>45</v>
      </c>
      <c r="I25" s="12">
        <v>350000</v>
      </c>
      <c r="J25" s="13">
        <f t="shared" si="0"/>
        <v>70</v>
      </c>
      <c r="K25" s="8">
        <v>245000</v>
      </c>
      <c r="L25" s="9" t="s">
        <v>14</v>
      </c>
      <c r="M25" s="32" t="s">
        <v>158</v>
      </c>
    </row>
    <row r="26" spans="1:13" ht="30" x14ac:dyDescent="0.25">
      <c r="A26" s="10">
        <v>67</v>
      </c>
      <c r="B26" s="5" t="s">
        <v>28</v>
      </c>
      <c r="C26" s="5" t="s">
        <v>64</v>
      </c>
      <c r="D26" s="6" t="s">
        <v>12</v>
      </c>
      <c r="E26" s="12">
        <v>1875</v>
      </c>
      <c r="F26" s="6" t="s">
        <v>129</v>
      </c>
      <c r="G26" s="7" t="s">
        <v>100</v>
      </c>
      <c r="H26" s="13">
        <v>44</v>
      </c>
      <c r="I26" s="12">
        <v>236000</v>
      </c>
      <c r="J26" s="13">
        <f t="shared" si="0"/>
        <v>69.915254237288138</v>
      </c>
      <c r="K26" s="8">
        <v>165000</v>
      </c>
      <c r="L26" s="9" t="s">
        <v>14</v>
      </c>
      <c r="M26" s="32" t="s">
        <v>158</v>
      </c>
    </row>
    <row r="27" spans="1:13" ht="30" x14ac:dyDescent="0.25">
      <c r="A27" s="10">
        <v>68</v>
      </c>
      <c r="B27" s="5" t="s">
        <v>27</v>
      </c>
      <c r="C27" s="5" t="s">
        <v>63</v>
      </c>
      <c r="D27" s="6" t="s">
        <v>12</v>
      </c>
      <c r="E27" s="12">
        <v>1954</v>
      </c>
      <c r="F27" s="6" t="s">
        <v>128</v>
      </c>
      <c r="G27" s="7" t="s">
        <v>99</v>
      </c>
      <c r="H27" s="13">
        <v>44</v>
      </c>
      <c r="I27" s="12">
        <v>500000</v>
      </c>
      <c r="J27" s="13">
        <f t="shared" si="0"/>
        <v>70</v>
      </c>
      <c r="K27" s="8">
        <v>350000</v>
      </c>
      <c r="L27" s="9" t="s">
        <v>14</v>
      </c>
      <c r="M27" s="32" t="s">
        <v>158</v>
      </c>
    </row>
    <row r="28" spans="1:13" x14ac:dyDescent="0.25">
      <c r="A28" s="10">
        <v>69</v>
      </c>
      <c r="B28" s="5" t="s">
        <v>16</v>
      </c>
      <c r="C28" s="5" t="s">
        <v>53</v>
      </c>
      <c r="D28" s="6" t="s">
        <v>13</v>
      </c>
      <c r="E28" s="12">
        <v>3607</v>
      </c>
      <c r="F28" s="6" t="s">
        <v>119</v>
      </c>
      <c r="G28" s="7" t="s">
        <v>88</v>
      </c>
      <c r="H28" s="13">
        <v>41</v>
      </c>
      <c r="I28" s="12">
        <v>150000</v>
      </c>
      <c r="J28" s="13">
        <f t="shared" si="0"/>
        <v>70</v>
      </c>
      <c r="K28" s="8">
        <v>105000</v>
      </c>
      <c r="L28" s="9" t="s">
        <v>14</v>
      </c>
      <c r="M28" s="32" t="s">
        <v>158</v>
      </c>
    </row>
    <row r="29" spans="1:13" x14ac:dyDescent="0.25">
      <c r="A29" s="10">
        <v>70</v>
      </c>
      <c r="B29" s="5" t="s">
        <v>34</v>
      </c>
      <c r="C29" s="5" t="s">
        <v>70</v>
      </c>
      <c r="D29" s="6" t="s">
        <v>12</v>
      </c>
      <c r="E29" s="12">
        <v>3822</v>
      </c>
      <c r="F29" s="6" t="s">
        <v>135</v>
      </c>
      <c r="G29" s="7" t="s">
        <v>104</v>
      </c>
      <c r="H29" s="13">
        <v>40.5</v>
      </c>
      <c r="I29" s="12">
        <v>513326</v>
      </c>
      <c r="J29" s="13">
        <f t="shared" si="0"/>
        <v>69.994506415026706</v>
      </c>
      <c r="K29" s="8">
        <v>359300</v>
      </c>
      <c r="L29" s="9" t="s">
        <v>14</v>
      </c>
      <c r="M29" s="32" t="s">
        <v>158</v>
      </c>
    </row>
    <row r="30" spans="1:13" ht="30" x14ac:dyDescent="0.25">
      <c r="A30" s="10">
        <v>71</v>
      </c>
      <c r="B30" s="5" t="s">
        <v>31</v>
      </c>
      <c r="C30" s="5" t="s">
        <v>67</v>
      </c>
      <c r="D30" s="6" t="s">
        <v>12</v>
      </c>
      <c r="E30" s="12">
        <v>1004</v>
      </c>
      <c r="F30" s="6" t="s">
        <v>132</v>
      </c>
      <c r="G30" s="7" t="s">
        <v>102</v>
      </c>
      <c r="H30" s="13">
        <v>39</v>
      </c>
      <c r="I30" s="12">
        <v>240000</v>
      </c>
      <c r="J30" s="13">
        <f t="shared" si="0"/>
        <v>70</v>
      </c>
      <c r="K30" s="8">
        <v>168000</v>
      </c>
      <c r="L30" s="9" t="s">
        <v>14</v>
      </c>
      <c r="M30" s="32" t="s">
        <v>158</v>
      </c>
    </row>
    <row r="31" spans="1:13" ht="30" x14ac:dyDescent="0.25">
      <c r="A31" s="10">
        <v>72</v>
      </c>
      <c r="B31" s="5" t="s">
        <v>35</v>
      </c>
      <c r="C31" s="5" t="s">
        <v>71</v>
      </c>
      <c r="D31" s="6" t="s">
        <v>12</v>
      </c>
      <c r="E31" s="12">
        <v>836</v>
      </c>
      <c r="F31" s="6" t="s">
        <v>136</v>
      </c>
      <c r="G31" s="7" t="s">
        <v>154</v>
      </c>
      <c r="H31" s="13">
        <v>38.5</v>
      </c>
      <c r="I31" s="12">
        <v>580000</v>
      </c>
      <c r="J31" s="13">
        <f t="shared" si="0"/>
        <v>63.620689655172413</v>
      </c>
      <c r="K31" s="8">
        <v>369000</v>
      </c>
      <c r="L31" s="9" t="s">
        <v>14</v>
      </c>
      <c r="M31" s="33" t="s">
        <v>159</v>
      </c>
    </row>
    <row r="32" spans="1:13" x14ac:dyDescent="0.25">
      <c r="A32" s="10">
        <v>73</v>
      </c>
      <c r="B32" s="5" t="s">
        <v>23</v>
      </c>
      <c r="C32" s="5" t="s">
        <v>51</v>
      </c>
      <c r="D32" s="6" t="s">
        <v>12</v>
      </c>
      <c r="E32" s="12">
        <v>903</v>
      </c>
      <c r="F32" s="6" t="s">
        <v>125</v>
      </c>
      <c r="G32" s="7" t="s">
        <v>95</v>
      </c>
      <c r="H32" s="13">
        <v>36.5</v>
      </c>
      <c r="I32" s="12">
        <v>260000</v>
      </c>
      <c r="J32" s="13">
        <f t="shared" si="0"/>
        <v>69.230769230769226</v>
      </c>
      <c r="K32" s="8">
        <v>180000</v>
      </c>
      <c r="L32" s="9" t="s">
        <v>14</v>
      </c>
      <c r="M32" s="33" t="s">
        <v>159</v>
      </c>
    </row>
    <row r="33" spans="1:13" x14ac:dyDescent="0.25">
      <c r="A33" s="10">
        <v>74</v>
      </c>
      <c r="B33" s="5" t="s">
        <v>43</v>
      </c>
      <c r="C33" s="5" t="s">
        <v>79</v>
      </c>
      <c r="D33" s="6" t="s">
        <v>12</v>
      </c>
      <c r="E33" s="12">
        <v>760</v>
      </c>
      <c r="F33" s="6" t="s">
        <v>144</v>
      </c>
      <c r="G33" s="7" t="s">
        <v>112</v>
      </c>
      <c r="H33" s="13">
        <v>36</v>
      </c>
      <c r="I33" s="12">
        <v>585000</v>
      </c>
      <c r="J33" s="13">
        <f t="shared" si="0"/>
        <v>70</v>
      </c>
      <c r="K33" s="8">
        <v>409500</v>
      </c>
      <c r="L33" s="9" t="s">
        <v>14</v>
      </c>
      <c r="M33" s="33" t="s">
        <v>159</v>
      </c>
    </row>
    <row r="34" spans="1:13" ht="60" x14ac:dyDescent="0.25">
      <c r="A34" s="10">
        <v>75</v>
      </c>
      <c r="B34" s="5" t="s">
        <v>48</v>
      </c>
      <c r="C34" s="5" t="s">
        <v>84</v>
      </c>
      <c r="D34" s="6" t="s">
        <v>12</v>
      </c>
      <c r="E34" s="12">
        <v>869</v>
      </c>
      <c r="F34" s="6" t="s">
        <v>149</v>
      </c>
      <c r="G34" s="7" t="s">
        <v>150</v>
      </c>
      <c r="H34" s="13">
        <v>33</v>
      </c>
      <c r="I34" s="12">
        <v>714300</v>
      </c>
      <c r="J34" s="13">
        <f t="shared" si="0"/>
        <v>69.99860002799943</v>
      </c>
      <c r="K34" s="8">
        <v>500000</v>
      </c>
      <c r="L34" s="9" t="s">
        <v>14</v>
      </c>
      <c r="M34" s="32" t="s">
        <v>158</v>
      </c>
    </row>
    <row r="35" spans="1:13" x14ac:dyDescent="0.25">
      <c r="A35" s="10">
        <v>76</v>
      </c>
      <c r="B35" s="5" t="s">
        <v>39</v>
      </c>
      <c r="C35" s="5" t="s">
        <v>75</v>
      </c>
      <c r="D35" s="6" t="s">
        <v>12</v>
      </c>
      <c r="E35" s="12">
        <v>2630</v>
      </c>
      <c r="F35" s="6" t="s">
        <v>140</v>
      </c>
      <c r="G35" s="7" t="s">
        <v>108</v>
      </c>
      <c r="H35" s="13">
        <v>32.5</v>
      </c>
      <c r="I35" s="12">
        <v>700000</v>
      </c>
      <c r="J35" s="13">
        <f t="shared" si="0"/>
        <v>70</v>
      </c>
      <c r="K35" s="8">
        <v>490000</v>
      </c>
      <c r="L35" s="9" t="s">
        <v>14</v>
      </c>
      <c r="M35" s="33" t="s">
        <v>159</v>
      </c>
    </row>
    <row r="36" spans="1:13" x14ac:dyDescent="0.25">
      <c r="A36" s="10">
        <v>77</v>
      </c>
      <c r="B36" s="5" t="s">
        <v>26</v>
      </c>
      <c r="C36" s="5" t="s">
        <v>62</v>
      </c>
      <c r="D36" s="6" t="s">
        <v>13</v>
      </c>
      <c r="E36" s="12">
        <v>5222</v>
      </c>
      <c r="F36" s="6" t="s">
        <v>127</v>
      </c>
      <c r="G36" s="7" t="s">
        <v>98</v>
      </c>
      <c r="H36" s="13">
        <v>31</v>
      </c>
      <c r="I36" s="12">
        <v>642000</v>
      </c>
      <c r="J36" s="13">
        <f t="shared" si="0"/>
        <v>70</v>
      </c>
      <c r="K36" s="8">
        <v>449400</v>
      </c>
      <c r="L36" s="9" t="s">
        <v>14</v>
      </c>
      <c r="M36" s="32" t="s">
        <v>158</v>
      </c>
    </row>
    <row r="37" spans="1:13" ht="30" x14ac:dyDescent="0.25">
      <c r="A37" s="10">
        <v>78</v>
      </c>
      <c r="B37" s="5" t="s">
        <v>33</v>
      </c>
      <c r="C37" s="5" t="s">
        <v>69</v>
      </c>
      <c r="D37" s="6" t="s">
        <v>12</v>
      </c>
      <c r="E37" s="12">
        <v>911</v>
      </c>
      <c r="F37" s="6" t="s">
        <v>134</v>
      </c>
      <c r="G37" s="7" t="s">
        <v>103</v>
      </c>
      <c r="H37" s="13">
        <v>29</v>
      </c>
      <c r="I37" s="12">
        <v>600000</v>
      </c>
      <c r="J37" s="13">
        <f t="shared" si="0"/>
        <v>70</v>
      </c>
      <c r="K37" s="8">
        <v>420000</v>
      </c>
      <c r="L37" s="9" t="s">
        <v>14</v>
      </c>
      <c r="M37" s="32" t="s">
        <v>158</v>
      </c>
    </row>
    <row r="38" spans="1:13" x14ac:dyDescent="0.25">
      <c r="A38" s="14">
        <v>79</v>
      </c>
      <c r="B38" s="15" t="s">
        <v>42</v>
      </c>
      <c r="C38" s="15" t="s">
        <v>78</v>
      </c>
      <c r="D38" s="16" t="s">
        <v>12</v>
      </c>
      <c r="E38" s="17">
        <v>1295</v>
      </c>
      <c r="F38" s="16" t="s">
        <v>143</v>
      </c>
      <c r="G38" s="18" t="s">
        <v>111</v>
      </c>
      <c r="H38" s="19">
        <v>25</v>
      </c>
      <c r="I38" s="17">
        <v>324280</v>
      </c>
      <c r="J38" s="19">
        <f t="shared" si="0"/>
        <v>69.970395954113727</v>
      </c>
      <c r="K38" s="20">
        <v>226900</v>
      </c>
      <c r="L38" s="21" t="s">
        <v>14</v>
      </c>
      <c r="M38" s="32" t="s">
        <v>158</v>
      </c>
    </row>
    <row r="39" spans="1:13" s="28" customFormat="1" x14ac:dyDescent="0.25">
      <c r="A39" s="22"/>
      <c r="B39" s="22"/>
      <c r="C39" s="23"/>
      <c r="D39" s="24"/>
      <c r="E39" s="25"/>
      <c r="F39" s="26"/>
      <c r="G39" s="23"/>
      <c r="H39" s="27"/>
      <c r="I39" s="25"/>
      <c r="J39" s="29" t="s">
        <v>156</v>
      </c>
      <c r="K39" s="30">
        <f>SUM(K3:K38)</f>
        <v>12928600</v>
      </c>
      <c r="L39" s="24"/>
      <c r="M39"/>
    </row>
  </sheetData>
  <pageMargins left="0.70866141732283472" right="0.70866141732283472" top="0.78740157480314965" bottom="0.78740157480314965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náhradní projekty</vt:lpstr>
      <vt:lpstr>'náhradní projekty'!Názvy_tisku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2019-04-04T07:49:42Z</cp:lastPrinted>
  <dcterms:created xsi:type="dcterms:W3CDTF">2018-01-02T10:15:05Z</dcterms:created>
  <dcterms:modified xsi:type="dcterms:W3CDTF">2019-04-10T08:54:08Z</dcterms:modified>
</cp:coreProperties>
</file>