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OU pracovní Klučková\_N\ORJ 8\Informace o čerpání - materiály\ZK 2019-09-12 (RK 2019-08-27) Informace o úpravách rozpočtu a hospodaření 2019\ZK 2019-09-12\"/>
    </mc:Choice>
  </mc:AlternateContent>
  <bookViews>
    <workbookView xWindow="0" yWindow="0" windowWidth="12510" windowHeight="9285"/>
  </bookViews>
  <sheets>
    <sheet name="rmk" sheetId="1" r:id="rId1"/>
  </sheets>
  <definedNames>
    <definedName name="_xlnm.Print_Titles" localSheetId="0">rmk!$3:$5</definedName>
    <definedName name="_xlnm.Print_Area" localSheetId="0">rmk!$A$1:$N$213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E211" i="1"/>
  <c r="F211" i="1"/>
  <c r="G211" i="1"/>
  <c r="H211" i="1"/>
  <c r="J211" i="1"/>
  <c r="K211" i="1"/>
  <c r="L211" i="1"/>
  <c r="M211" i="1"/>
  <c r="D211" i="1"/>
  <c r="E175" i="1"/>
  <c r="F175" i="1"/>
  <c r="G175" i="1"/>
  <c r="H175" i="1"/>
  <c r="I175" i="1" s="1"/>
  <c r="J175" i="1"/>
  <c r="K175" i="1"/>
  <c r="L175" i="1"/>
  <c r="M175" i="1"/>
  <c r="D175" i="1"/>
  <c r="D88" i="1"/>
  <c r="E69" i="1"/>
  <c r="F69" i="1"/>
  <c r="G69" i="1"/>
  <c r="H69" i="1"/>
  <c r="J69" i="1"/>
  <c r="K69" i="1"/>
  <c r="L69" i="1"/>
  <c r="M69" i="1"/>
  <c r="D69" i="1"/>
  <c r="E64" i="1"/>
  <c r="F64" i="1"/>
  <c r="G64" i="1"/>
  <c r="H64" i="1"/>
  <c r="J64" i="1"/>
  <c r="K64" i="1"/>
  <c r="L64" i="1"/>
  <c r="M64" i="1"/>
  <c r="D64" i="1"/>
  <c r="E40" i="1"/>
  <c r="F40" i="1"/>
  <c r="G40" i="1"/>
  <c r="H40" i="1"/>
  <c r="I40" i="1" s="1"/>
  <c r="J40" i="1"/>
  <c r="K40" i="1"/>
  <c r="L40" i="1"/>
  <c r="M40" i="1"/>
  <c r="D40" i="1"/>
  <c r="E31" i="1"/>
  <c r="F31" i="1"/>
  <c r="G31" i="1"/>
  <c r="H31" i="1"/>
  <c r="I31" i="1" s="1"/>
  <c r="J31" i="1"/>
  <c r="K31" i="1"/>
  <c r="L31" i="1"/>
  <c r="M31" i="1"/>
  <c r="D31" i="1"/>
  <c r="E17" i="1"/>
  <c r="F17" i="1"/>
  <c r="G17" i="1"/>
  <c r="H17" i="1"/>
  <c r="J17" i="1"/>
  <c r="K17" i="1"/>
  <c r="L17" i="1"/>
  <c r="M17" i="1"/>
  <c r="D17" i="1"/>
  <c r="E13" i="1"/>
  <c r="F13" i="1"/>
  <c r="G13" i="1"/>
  <c r="H13" i="1"/>
  <c r="J13" i="1"/>
  <c r="K13" i="1"/>
  <c r="L13" i="1"/>
  <c r="M13" i="1"/>
  <c r="D13" i="1"/>
  <c r="E10" i="1"/>
  <c r="F10" i="1"/>
  <c r="G10" i="1"/>
  <c r="H10" i="1"/>
  <c r="I10" i="1" s="1"/>
  <c r="J10" i="1"/>
  <c r="K10" i="1"/>
  <c r="L10" i="1"/>
  <c r="M10" i="1"/>
  <c r="D10" i="1"/>
  <c r="I13" i="1" l="1"/>
  <c r="I64" i="1"/>
  <c r="I211" i="1"/>
  <c r="K213" i="1"/>
  <c r="D213" i="1"/>
  <c r="J213" i="1"/>
  <c r="E213" i="1"/>
  <c r="M213" i="1"/>
  <c r="F213" i="1"/>
  <c r="I17" i="1"/>
  <c r="I69" i="1"/>
  <c r="L213" i="1"/>
  <c r="G213" i="1"/>
  <c r="H213" i="1"/>
  <c r="I213" i="1" l="1"/>
</calcChain>
</file>

<file path=xl/sharedStrings.xml><?xml version="1.0" encoding="utf-8"?>
<sst xmlns="http://schemas.openxmlformats.org/spreadsheetml/2006/main" count="434" uniqueCount="256">
  <si>
    <t>Příloha č. 4</t>
  </si>
  <si>
    <t>ORG</t>
  </si>
  <si>
    <t>Název akce</t>
  </si>
  <si>
    <t>Výdaje na akci celkem</t>
  </si>
  <si>
    <t>Výdaje v předchozích letech</t>
  </si>
  <si>
    <t>Rozpočet</t>
  </si>
  <si>
    <t>Skutečnost</t>
  </si>
  <si>
    <t>% plnění</t>
  </si>
  <si>
    <t>Plánované výdaje v letech</t>
  </si>
  <si>
    <t>Poznámka</t>
  </si>
  <si>
    <t xml:space="preserve"> před r. 2018</t>
  </si>
  <si>
    <t>2018</t>
  </si>
  <si>
    <t>2020</t>
  </si>
  <si>
    <t>2021</t>
  </si>
  <si>
    <t>2022</t>
  </si>
  <si>
    <t>po r. 2022</t>
  </si>
  <si>
    <t>VLASTNÍ SPRÁVNÍ ČINNOST KRAJE:</t>
  </si>
  <si>
    <t>ORJ</t>
  </si>
  <si>
    <t xml:space="preserve">Rekonstrukce budovy krajského úřadu </t>
  </si>
  <si>
    <t xml:space="preserve">V roce 2019 se jedná o rekonstrukci kuchyně a jejího zázemí. </t>
  </si>
  <si>
    <t>7, 19</t>
  </si>
  <si>
    <t>Kapitálové výdaje - ICT - činnost krajského úřadu</t>
  </si>
  <si>
    <t>Ostatní kapitálové výdaje - činnost krajského úřadu</t>
  </si>
  <si>
    <t>VLASTNÍ SPRÁVNÍ ČINNOST KRAJE CELKEM</t>
  </si>
  <si>
    <t/>
  </si>
  <si>
    <t>ČINNOST ZASTUPITELSTVA KRAJE:</t>
  </si>
  <si>
    <t>Kapitálové výdaje - činnost zastupitelstva kraje</t>
  </si>
  <si>
    <t>2, 5</t>
  </si>
  <si>
    <t>ČINNOST ZASTUPITELSTVA KRAJE CELKEM</t>
  </si>
  <si>
    <t>ODVĚTVÍ FINANCÍ A SPRÁVY MAJETKU:</t>
  </si>
  <si>
    <t>Realizace energetických úspor metodou EPC ve vybraných objektech Moravskoslezského kraje</t>
  </si>
  <si>
    <t>Jedná se o celkové náklady na realizaci investičních opatření,včetně úhrady úroků a služeb za energetický management.</t>
  </si>
  <si>
    <t>Výdaje související se sdílenými službami - investiční</t>
  </si>
  <si>
    <t>-</t>
  </si>
  <si>
    <t>ODVĚTVÍ FINANCÍ A SPRÁVY MAJETKU CELKEM</t>
  </si>
  <si>
    <t>ODVĚTVÍ DOPRAVY A CHYTRÉHO REGIONU:</t>
  </si>
  <si>
    <t>Souvislé opravy silnic II. a III. tříd, včetně mostních objektů (Správa silnic Moravskoslezského kraje, příspěvková organizace, Ostrava)</t>
  </si>
  <si>
    <t xml:space="preserve">Jedná se o každoročně opakovaně realizovanou akci. Výdaje na akci celkem jsou u této akce pouze součtem výdajů let 2015 až 2019. </t>
  </si>
  <si>
    <t>Vypořádání pozemků pod stavbami silnic II. a III.třídy</t>
  </si>
  <si>
    <t xml:space="preserve"> -</t>
  </si>
  <si>
    <t>Pořízení automobilu (Moravskoslezské energetické centrum, příspěvková organizace, Ostrava)</t>
  </si>
  <si>
    <t>Okružní křižovatka silnic III/46611 x III/4697, Ludgeřovice (Správa silnic Moravskoslezského kraje, příspěvková organizace, Ostrava)</t>
  </si>
  <si>
    <t>Okružní křižovatka silnic II/647 x III/4654 a MK ul. Lidická, Klimkovice (Správa silnic Moravskoslezského kraje, příspěvková organizace, Ostrava)</t>
  </si>
  <si>
    <t>Letiště Leoše Janáčka Ostrava, ostatní reprodukce majetku kraje</t>
  </si>
  <si>
    <t xml:space="preserve">Akce budou realizovány společností Letiště Ostrava,      a. s. a fnancování akcí bude řešeno formou zápočtu nájemného.  </t>
  </si>
  <si>
    <t>Letiště Leoše Janáčka Ostrava, vyhlídková terasa</t>
  </si>
  <si>
    <t>Multimodální cargo Mošnov – technická a dopravní infrastruktura</t>
  </si>
  <si>
    <t>Okružní křižovatka II/486 a III/4841, Krmelín (Správa silnic Moravskoslezského kraje, příspěvková organizace, Ostrava)</t>
  </si>
  <si>
    <t>Vysokorychlostní datová síť</t>
  </si>
  <si>
    <t>16;</t>
  </si>
  <si>
    <t>Letiště Leoše Janáčka Ostrava, rekonstrukce severní stojánky</t>
  </si>
  <si>
    <t>Rekonstrukce části objektu pro umístění sídla Správy silnic MSK v Ostravě-Zábřehu</t>
  </si>
  <si>
    <t>ODVĚTVÍ DOPRAVY A CHYTRÉHO REGIONU CELKEM</t>
  </si>
  <si>
    <t>ODVĚTVÍ KRIZOVÉHO ŘÍZENÍ:</t>
  </si>
  <si>
    <t>Integrované bezpečnostní centrum Moravskoslezského kraje - dovybavení</t>
  </si>
  <si>
    <t>Pořízení mapových podkladů a datových souborů</t>
  </si>
  <si>
    <t>5, 7</t>
  </si>
  <si>
    <t>Integrované výjezdové centrum Ostrava – Jih - dovybavení</t>
  </si>
  <si>
    <t>Integrované výjezdové centrum v Českém Těšíně</t>
  </si>
  <si>
    <t>V celkových výdajích jsou započteny i dotace od Ministerstva vnitra ČR ve výši 50 mil. Kč  a od města Český Těšín ve výši 15 mil. Kč.</t>
  </si>
  <si>
    <t xml:space="preserve">Trafostanice IVC Český Těšín </t>
  </si>
  <si>
    <t>Integrované výjezdové centrum v Českém Těšíně - vybavení</t>
  </si>
  <si>
    <t>Integrované výjezdové centrum v Českém Těšíně – dovybavení provozu</t>
  </si>
  <si>
    <t>ODVĚTVÍ KRIZOVÉHO ŘÍZENÍ CELKEM</t>
  </si>
  <si>
    <t>ODVĚTVÍ KULTURY:</t>
  </si>
  <si>
    <t>Přístavba Domu umění – Galerie 21. století (Galerie výtvarného umění v Ostravě, příspěvková organizace, Ostrava)</t>
  </si>
  <si>
    <t xml:space="preserve">Celkové výdaje činí 600 mil. Kč, předpokládá se zajištění prostředků ze státního rozpočtu a města Ostravy v celkové výši 450 tis. Kč. </t>
  </si>
  <si>
    <t>Těšínské divadlo - Malá scéna (Těšínské divadlo Český Těšín, příspěvková organizace)</t>
  </si>
  <si>
    <t>Reprodukce majetku kraje v odvětví kultury realizovaná ze státního rozpočtu</t>
  </si>
  <si>
    <t>Podpora rozvoje muzejnictví v Moravskoslezském kraji - příspěvkové organizace MSK</t>
  </si>
  <si>
    <t>Novostavba Moravskoslezské vědecké knihovny (Moravskoslezská vědecká knihovna v Ostravě, příspěvková organizace)</t>
  </si>
  <si>
    <t>Celkové výdaje činí 1.350 mil. Kč, předpokládá se zajištění prostředků ze státního rozpočtu a města Ostravy v celkové výši 950 tis. Kč.</t>
  </si>
  <si>
    <t>Zámek Nová Horka - úprava areálových zpevněných ploch a zámecký parter (Muzeum Novojičínska, příspěvková organizace)</t>
  </si>
  <si>
    <t>Zámek Nová Horka - restaurování výmaleb kaple (Muzeum Novojičínska, příspěvková organizace)</t>
  </si>
  <si>
    <t>Zámek Nová Horka - restaurování výmaleb sálu (Muzeum Novojičínska, příspěvková organizace)</t>
  </si>
  <si>
    <t>Zámek Nová Horka - nová příjezdová komunikace, zámecký park a ohradní zeď (Muzeum Novojičínska, příspěvková organizace)</t>
  </si>
  <si>
    <t>Sanace suterénu budovy na ul. Masarykovy sady 103 (Muzeum Těšínska, příspěvková organizace, Český Těšín)</t>
  </si>
  <si>
    <t xml:space="preserve">Rozdíl do výše celkových výdajů na akci byl dokryt z vlastních zdrojů příspěvkové organizace. </t>
  </si>
  <si>
    <t>Zámek Nová Horka - rekonstrukce kotelny (Muzeun Novojičínska, příspěvková organizace, Nový Jičín)</t>
  </si>
  <si>
    <t>Zakoupení jednotného vstupenkového systému</t>
  </si>
  <si>
    <t>Rekonstrukce střechy Domu umění (Galerie výtvarného umění v Ostravě, příspěvková organizace)</t>
  </si>
  <si>
    <t>Hrad Sovinec - oprava vnitřního opevnění (Muzeum v Bruntále, příspěvková organizace)</t>
  </si>
  <si>
    <t>Hrad Sovinec - oprava lesnické školy (Muzeum v Bruntále, příspěvková organizace)</t>
  </si>
  <si>
    <t>Hrad Sovinec - dobudování infrastruktury (Muzeum v Bruntále, příspěvková organizace)</t>
  </si>
  <si>
    <t>Stabilizace severovýchodní zdi paláce hradu Hukvaldy (Muzeum Beskyd Frýdek-Místek, příspěvková organizace)</t>
  </si>
  <si>
    <t>Hrad Hukvaldy - dobudování infrastruktury (Muzeum Beskyd Frýdek-Místek, příspěvková organizace)</t>
  </si>
  <si>
    <t>Novostavba objektu depozitáře (Muzeum v Bruntále, příspěvková organizace)</t>
  </si>
  <si>
    <t>Zámek Nová Horka – restaurování a obnova (Muzeum Novojičínska, příspěvková organizace)</t>
  </si>
  <si>
    <t>Zámek Nová Horka – rekonstrukce vnitřních prostor" (Muzeum Novojičínska, příspěvková organizace, Nový Jičín)</t>
  </si>
  <si>
    <t>Obnova expozice  (zámek v Bruntále, Kosárna v Karlovicích)</t>
  </si>
  <si>
    <t>ODVĚTVÍ KULTURY CELKEM</t>
  </si>
  <si>
    <t>ODVĚTVÍ CESTOVNÍHO RUCHU:</t>
  </si>
  <si>
    <t>Reprodukce majetku kraje v odvětví cestovního ruchu  (udržitelnost projektů)</t>
  </si>
  <si>
    <t>Technika pro úpravu lyžařských běžeckých tras v Moravskoslezském a Zlínském kraji</t>
  </si>
  <si>
    <t>Akce je spolufinancována z Národního programu podpory cestovního ruchu v regionech. Dotační prostředky budou poskytnuty formou záloh. Celkové výdaje na akci 5.200 tis. Kč.</t>
  </si>
  <si>
    <t xml:space="preserve">Dotační program-Program na podporu technických atraktivit - příspěvkové organizace MSK </t>
  </si>
  <si>
    <t>ODVĚTVÍ CESTOVNÍHO RUCHU CELKEM</t>
  </si>
  <si>
    <t>ODVĚTVÍ SOCIÁLNÍCH VĚCÍ:</t>
  </si>
  <si>
    <t>Pořizování movitého majetku - příspěvkové organizace v odvětví sociálních věcí</t>
  </si>
  <si>
    <t xml:space="preserve">Rozdíl do výše celkových výdajů na akci byl dokryt z vlastních zdrojů příspěvkových organizací. </t>
  </si>
  <si>
    <t xml:space="preserve">Vybudování čističky odpadních vod </t>
  </si>
  <si>
    <t>Revitalizace budovy Domova Příbor (Domov Příbor, příspěvková organizace)</t>
  </si>
  <si>
    <t>Nákup automobilů pro příspěvkové organizace v odvětví sociálních věcí</t>
  </si>
  <si>
    <t>Rekonstrukce ubytovací části a přístavba budovy D (Nový domov, příspěvková organizace, Karviná)</t>
  </si>
  <si>
    <t>Spolufinancování akce Ministerstvem práce a sociálních věcí v režimu ex-post plateb ve výši 20.300 tis. Kč.</t>
  </si>
  <si>
    <t>Výstavba domova pro seniory a domova se zvláštním režimem Kopřivnice</t>
  </si>
  <si>
    <t>Instalace zdrojů z důvodu energetických úspor v objektu Hřbitovní 1128 (Domov Duha, příspěvková organizace, Nový Jičín)</t>
  </si>
  <si>
    <t>Rekonstrukce budovy a spojovací chodby Máchova (Domov Duha, příspěvková organizace, Nový Jičín)</t>
  </si>
  <si>
    <t>Oprava správní budovy (Náš svět, příspěvková organizace, Pržno)</t>
  </si>
  <si>
    <t>Bezbariérová úprava areálu domova (Fontána, příspěvková organizace, Hlučín)</t>
  </si>
  <si>
    <t>Rozdíl do výše celkových výdajů na akci bude dokryt z vlastních zdrojů příspěvkové organizace.</t>
  </si>
  <si>
    <t>Rekonstrukce střechy včetně zateplení a rekonstrukce fasády (Domov Jistoty, příspěvková organizace, Bohumín)</t>
  </si>
  <si>
    <t>Stavební úpravy budovy na ul. Rybářská 27 (Domov Bílá Opava, příspěvková organizace)</t>
  </si>
  <si>
    <t>Úprava parku a parkoviště (Domov Na zámku, příspěvková organizace, Kyjovice)</t>
  </si>
  <si>
    <t>Novostavba multifunkčního altánu (Domov Bílá Opava, příspěvková organizace)</t>
  </si>
  <si>
    <t>Odstranění vlhkosti zdiva objektu Mánesova (Sírius, příspěvková organizace, Opava)</t>
  </si>
  <si>
    <t>Instalace protipožárních dveří (Sagapo, příspěvková organizace, Bruntál)</t>
  </si>
  <si>
    <t>Nákup řadového domu v Hlučíně (Fontána, příspěvková organizace)</t>
  </si>
  <si>
    <t>ODVĚTVÍ SOCIÁLNÍCH VĚCÍ CELKEM</t>
  </si>
  <si>
    <t>ODVĚTVÍ ŠKOLSTVÍ:</t>
  </si>
  <si>
    <t>Reprodukce majetku kraje v odvětví školství</t>
  </si>
  <si>
    <t>Výdaje spojené s optimalizací škol - PO v odvětví školství</t>
  </si>
  <si>
    <t xml:space="preserve">Obměna a ekologizace vozového parku v odvětví školství  </t>
  </si>
  <si>
    <t>Rekonstrukce objektu na ul. B. Němcové, Opava (Střední odborné učiliště stavební, Opava, příspěvková organizace)</t>
  </si>
  <si>
    <t>Zajištění objektové bezpečnosti škol a školských zařízení</t>
  </si>
  <si>
    <t>Oprava střechy a fasády, zateplení podstřeší  (Všeobecné a sportovní gymnázium, Bruntál, příspěvková organizace)</t>
  </si>
  <si>
    <t>Sanace svahu (Dětský domov a Školní jídelna, Nový Jičín, Revoluční 56, příspěvková organizace)</t>
  </si>
  <si>
    <t>Rekonstrukce přívodů vody a odpadů (Základní škola, Ostrava-Zábřeh, Kpt. Vajdy 1a, příspěvková organizace)</t>
  </si>
  <si>
    <t>Výměna oken a zateplení budovy školy (Základní umělecká škola, Ostrava - Moravská Ostrava, Sokolská třída 15, příspěvková organizace)</t>
  </si>
  <si>
    <t xml:space="preserve"> - </t>
  </si>
  <si>
    <t>Celková rekonstrukce střechy školy  (Masarykova střední škola zemědělská a Vyšší odborná škola, Opava, příspěvková organizace)</t>
  </si>
  <si>
    <t>Využití objektu v Bílé (Vzdělávací a sportovní centrum Bílá, příspěvková organizace)</t>
  </si>
  <si>
    <t>Novostavba tělocvičny (Gymnázium Josefa Božka, Český Těšín, příspěvková organizace)</t>
  </si>
  <si>
    <t>Opravy majetku realizované z pojistných náhrad v odvětví školství</t>
  </si>
  <si>
    <t>Rekonstrukce budovy na ulici Praskova čp. 411 v Opavě“ (Základní škola, Opava, Havlíčkova 1, příspěvková organizace)</t>
  </si>
  <si>
    <t>Rozdíl do výše celkových výdajů na akci byl dokryt z vlastních zdrojů příspěvkové organizace.</t>
  </si>
  <si>
    <t>Oprava fasády (Gymnázium, Krnov, příspěvková organizace</t>
  </si>
  <si>
    <t>Rekonstrukce objektů Polského gymnázia (Polské gymnázium - Polskie Gimnazjum im. Juliusza Słowackiego, Český Těšín, příspěvková organizace)</t>
  </si>
  <si>
    <t xml:space="preserve">Modernizace Školního statku v Opavě - bourací práce, vybudování inženýrských sítí a revitalizace skleníkového areálu (Školní statek, Opava, příspěvková organizace).
</t>
  </si>
  <si>
    <t>Oprava fasády historické budovy školy (Gymnázium Mikuláše Koperníka, Bílovec, příspěvková organizace)</t>
  </si>
  <si>
    <t>Rekonstrukce budovy "A" na ul. Příčná (Střední škola služeb a podnikání, Ostrava-Poruba, příspěvková organizace)</t>
  </si>
  <si>
    <t xml:space="preserve">Rozdíl do výše celkových výdajů na akci bude dokryt z vlastních zdrojů příspěvkové organizace. </t>
  </si>
  <si>
    <t>Přístavba skladu jeviště (Janáčkova konzervatoř v Ostravě, příspěvková organizace)</t>
  </si>
  <si>
    <t>Výměna oken na školní a dílenské budově a rekonstrukce vstupu (Střední průmyslová škola, Ostrava-Vítkovice, příspěvková organizace)</t>
  </si>
  <si>
    <t>Rekonstrukce sociálních zařízení (Střední zdravotnická škola, Karviná, příspěvková organizace)</t>
  </si>
  <si>
    <t>Stavební úpravy suterénu (Pedagogicko-psychologická poradna, Frýdek-Místek, příspěvková organizace)</t>
  </si>
  <si>
    <t>Stavební úpravy střech obchodní akademie (Gymnázium a Obchodní akademie, Orlová, příspěvková organizace)</t>
  </si>
  <si>
    <t>Výměna termostatických ventilů na radiátorech (Gymnázium, Krnov, příspěvková organizace)</t>
  </si>
  <si>
    <t>Oprava fasády objektu domova mládeže (Obchodní akademie a Střední odborná škola logistická, Opava, příspěvková organizace)</t>
  </si>
  <si>
    <t>Stavební úpravy budovy školy (Základní umělecká škola, Rychvald, Orlovská 495, příspěvková organizace</t>
  </si>
  <si>
    <t>Přístavba šaten a parkoviště včetně demolice poloviny unimobuňky (Střední zdravotnická škola a Vyšší odborná škola zdravotnická, Ostrava, příspěvková organizace)</t>
  </si>
  <si>
    <t>Výměna břidlicové krytiny a oprava krovu (Dětský domov a Školní jídelna, Melč 4, příspěvková organizace, Melč)</t>
  </si>
  <si>
    <t>Rekonstrukce stravovacího provozu (Gymnázium Petra Bezruče, Frýdek-Místek, příspěvková organizace)</t>
  </si>
  <si>
    <t>Přístavba tělocvičny - projektová příprava (Gymnázium, Třinec, příspěvková organizace, Třinec)</t>
  </si>
  <si>
    <t>Výměna střešní krytiny (Střední průmyslová škola, Ostrava-Vítkovice, příspěvková organizace)</t>
  </si>
  <si>
    <t>Sportovní komplex Volgogradská (Sportovní gymnázium Dany a Emila Zátopkových, Ostrava, příspěvková organizace, Ostrava)</t>
  </si>
  <si>
    <t>Rekonstrukce odvodu splaškových vod (Dětský domov a Školní jídelna, Příbor, Masarykova 607, příspěvková organizace, Příbor)</t>
  </si>
  <si>
    <t>Sanace suterénního zdiva (Střední škola průmyslová a umělecká, Opava, příspěvková organizace)</t>
  </si>
  <si>
    <t>Rekonstrukce elektroinstalace (Střední škola technických oborů, Havířov-Šumbark, Lidická 1a/600, příspěvková organizace)</t>
  </si>
  <si>
    <t>Oprava střechy budovy školy na ulici Vodní 343 (Základní umělecká škola, Vítkov, Lidická 639, příspěvková organizace)</t>
  </si>
  <si>
    <t>Rekonstrukce střechy na odloučeném pracovišti (Střední škola, Havířov-Prostřední Suchá, příspěvková organizace)</t>
  </si>
  <si>
    <t>Rekonstrukce vzduchotechniky v kuchyni (Střední škola technická, Opava, Kolofíkovo nábřeží 51, příspěvková organizace)</t>
  </si>
  <si>
    <t>Rekonstrukce obvodového pláště tělocvičny Husova (Střední škola hotelnictví a služeb a Vyšší odborná škola, Opava, příspěvková organizace)</t>
  </si>
  <si>
    <t>Sanace suterénního zdiva budovy (Dětský domov Úsměv a Školní jídelna, Ostrava-Slezská Ostrava, Bukovanského 25, příspěvková organizace)</t>
  </si>
  <si>
    <t>Zateplení ubytovacího pavilonu (Dětský domov SRDCE a Školní jídelna, Karviná-Fryštát, Vydmuchov 10, příspěvková organizace)</t>
  </si>
  <si>
    <t>Výměna elektrického výtahu (Střední škola prof. Zdeňka Matějčka, Ostrava-Poruba, příspěvková organizace)</t>
  </si>
  <si>
    <t>Sanace vlhkého zdiva budovy školy (Střední škola, Základní škola a Mateřská škola, Karviná, příspěvková organizace)</t>
  </si>
  <si>
    <t>Odstranění záklopu v tělocvičnách s obsahem azbestu (Střední škola řemesel, Frýdek-Místek,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</si>
  <si>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</si>
  <si>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</si>
  <si>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</si>
  <si>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Sportovní areál na ul. Komenského, Opava (Mendelovo gymnázium, Opava, příspěvková organizace)</t>
  </si>
  <si>
    <t>Vybudování dílen pro praktické vyučování (Střední odborná škola, Frýdek-Místek, příspěvková organizace)</t>
  </si>
  <si>
    <t>Rekonstrukce střechy tělocvičny (Sportovní gymnázium Dany a Emila Zátopkových, Ostrava, příspěvková organizace)</t>
  </si>
  <si>
    <t>Výměna okenních a dveřních výplní školy (Masarykova střední škola zemědělská a Vyšší odborná škola, Opava, příspěvková organizace)</t>
  </si>
  <si>
    <t>Revitalizace pracoviště pro svařování (Střední škola řemesel, Frýdek-Místek, příspěvková organizace)</t>
  </si>
  <si>
    <t xml:space="preserve">Rozdíl do výše celkových výdajů na akci bude dokryt z vlastních zdrojů příspěvkové organizace a praktické výuky žáků školy. </t>
  </si>
  <si>
    <t>Úpravy vnitřních prostor (Střední odborná škola, Bruntál, příspěvková organizace)</t>
  </si>
  <si>
    <t>Rekonstrukce elektroinstalace (Základní škola pro sluchově postižené a Mateřská škola pro sluchově postižené, Ostrava-Poruba, příspěvková organizace)</t>
  </si>
  <si>
    <t>Regulace ústředního topení (Střední zdravotnická škola a Vyšší odborná škola zdravotnická, Ostrava, příspěvková organizace)</t>
  </si>
  <si>
    <t>Rekonstrukce spojovací chodby (Střední škola služeb a podnikání, Ostrava-Poruba, příspěvková organizace</t>
  </si>
  <si>
    <t>Výměna oken (Gymnázium a Obchodní akademie, Orlová, příspěvková organizace )</t>
  </si>
  <si>
    <t>Rekonstrukce elektroinstalace a koupelen (Dětský domov a Školní jídelna, Čeladná 87, příspěvková organizace)</t>
  </si>
  <si>
    <t>Rekonstrukce rozvodů vody a odpadů (Gymnázium Ostrava-Hrabůvka, příspěvková organizace)</t>
  </si>
  <si>
    <t>Celková rekonstrukce střechy dílen  (Vyšší odborná škola, Střední odborná škola a Střední odborné učiliště, Kopřivnice, příspěvková organizace)</t>
  </si>
  <si>
    <t>Rekonstrukce kotelny (Gymnázium Františka Živného, Bohumín, Jana Palacha 794, příspěvková organizace)</t>
  </si>
  <si>
    <t>Rekonstrukce podlah a koncertního sálu (Základní umělecká škola, Klimkovice, Lidická 5, příspěvková organizace)</t>
  </si>
  <si>
    <t>Rekonstrukce sociálních zařízení v budově bazénu (Střední škola a Základní škola, Havířov-Šumbark, příspěvková organizace)</t>
  </si>
  <si>
    <t>Výměna oken a zateplení stropů (Střední průmyslová škola, Obchodní akademie a Jazyková škola s právem státní jazykové zkoušky, Frýdek-Místek, příspěvková organizace)</t>
  </si>
  <si>
    <t>Rekonstrukce kotelny (Základní umělecká škola, Bohumín - Nový Bohumín, Žižkova 620, příspěvková organizace)</t>
  </si>
  <si>
    <t>Přístavba skladu tělocvičny (Mendelovo gymnázium, Opava, příspěvková organizace)</t>
  </si>
  <si>
    <t>Rekonstrukce výtahu (Obchodní akademie a Vyšší odborná škola sociální, Ostrava - Mariánské Hory, příspěvková organizace)</t>
  </si>
  <si>
    <t>Rekonstrukce podhledu stropu (Obchodní akademie a Střední odborná škola logistická, Opava, příspěvková organizace)</t>
  </si>
  <si>
    <t>Demolice budov a výstavba sportoviště (Střední průmyslová škola a Obchodní akademie, Bruntál, příspěvková organizace)</t>
  </si>
  <si>
    <t>Oprava povrchu podlahy velké tělocvičny (Střední škola řemesel, Frýdek-Místek, příspěvková organizace)</t>
  </si>
  <si>
    <t>Oprava atletické dráhy (Sportovní gymnázium Dany a Emila Zátopkových, Ostrava, příspěvková organizace)</t>
  </si>
  <si>
    <t>Opravy vnitřních povrchů na chodbách a v kancelářích (Střední průmyslová škola, Ostrava-Vítkovice, příspěvková organizace, příspěvková organizace)</t>
  </si>
  <si>
    <t>Oprava vstupního schodiště (Gymnázium Nový Jičín, příspěvková organizace)</t>
  </si>
  <si>
    <t>Oprava příjezdové komunikace a vjezdu (Jazykové gymnázium Pavla Tigrida, Ostrava-Poruba, příspěvková organizace)</t>
  </si>
  <si>
    <t>Rekonstrukce prostor dílen (Střední průmyslová škola, Ostrava-Vítkovice, příspěvková organizace)</t>
  </si>
  <si>
    <t>Rekonstrukce nevyužitých budov obchodní akademie pro ZUŠ Orlová (Základní umělecká škola J. R. Míši, Orlová, příspěvková organizace)</t>
  </si>
  <si>
    <t>Rekonstrukce osvětlení tělocvičny (Střední škola technická, Opava, Kolofíkovo nábřeží 51, příspěvková organizace)</t>
  </si>
  <si>
    <t>Rekonstrukce plynové kotelny (Gymnázium a Střední odborná škola, Rýmařov, příspěvková organizace)</t>
  </si>
  <si>
    <t>Sanační opatření v budově Psychiatrické nemocnice v Opavě (Základní škola při zdravotnickém zařízení a Mateřská škola při zdravotnickém zařízení, Opava, Olomoucká 88, příspěvková organizace)</t>
  </si>
  <si>
    <t xml:space="preserve">Rozdíl do výše celkových výdajů na akci bude dokryt finanční spoluúčastí pronajímatele - Psychiatrickou nemocnicí v Opavě. </t>
  </si>
  <si>
    <t>Rekonstrukce domova mládeže (Střední odborné učiliště stavební, Opava, příspěvková organizace)</t>
  </si>
  <si>
    <t>Rekonstrukce trafostanic a rozvodů elektroinstalace (Střední škola stavební a dřevozpracující, Ostrava, příspěvková organizace)</t>
  </si>
  <si>
    <t>Zateplení objektu Turistické základny Řeka (Krajské středisko volného času JUVENTUS, Karviná, příspěvková organizace)</t>
  </si>
  <si>
    <t>Rekonstrukce plynové kotelny (Mendelova střední škola, Nový Jičín, příspěvková organizace, Nový Jičín)</t>
  </si>
  <si>
    <t>Stavební úpravy budovy školy (Obchodní akademie a Vyšší odborná škola sociální, Ostrava-Mariánské Hory, příspěvková organizace, Ostrava)</t>
  </si>
  <si>
    <t>ODVĚTVÍ ŠKOLSTVÍ CELKEM</t>
  </si>
  <si>
    <t>ODVĚTVÍ ZDRAVOTNICTVÍ:</t>
  </si>
  <si>
    <t>Rekonstrukce výtahů (Nemocnice s poliklinikou Karviná-Ráj, příspěvková organizace)</t>
  </si>
  <si>
    <t>Přístavba a nástavba rehabilitace ((Nemocnice Třinec, příspěvková organizace)</t>
  </si>
  <si>
    <t>Vzduchotechnika, klimatizace a ventilace – příspěvkové organizace</t>
  </si>
  <si>
    <t>Rekonstrukce střechy nad šatnou (Nemocnice s poliklinikou Havířov, příspěvková organizace)</t>
  </si>
  <si>
    <t>Myčka nádobí – příspěvkové organizace MSK</t>
  </si>
  <si>
    <t>Nemocnice s poliklinikou v Novém Jičíně - reinvestiční část nájemného a opravy</t>
  </si>
  <si>
    <t xml:space="preserve">Na základě uzavřené smlouvy o nájmu podniku vznikl kraji závazek reinvestovat část nájemného zpět do pořízení movitého majetku a do pronajatého nemovitého majetku. Jedná o závazek od roku 2013 do roku 2032. </t>
  </si>
  <si>
    <t>7,  9</t>
  </si>
  <si>
    <t>Elektronizace zdravotnických procesů – příspěvkové organizace v odvětví zdravotnictví</t>
  </si>
  <si>
    <t>Manažerský informační systém</t>
  </si>
  <si>
    <t>Výstavba nadzemních koridorů (Slezská nemocnice v Opavě, příspěvková organizace)</t>
  </si>
  <si>
    <t>Rekonstrukce vestibulu (Nemocnice s poliklinikou Havířov, příspěvková organizace)</t>
  </si>
  <si>
    <t>Příspěvek statutárního města Havířov ve výši     2 000 tis. Kč.</t>
  </si>
  <si>
    <t>Pavilon H - stavební úpravy a přístavba  (Slezská nemocnice v Opavě, příspěvková organizace)</t>
  </si>
  <si>
    <t>Novostavba lékárny a onkologie (Sdružené zdravotnické zařízení Krnov, příspěvková organizace)</t>
  </si>
  <si>
    <t>Rekonstrukce elektroinstalace Orlová (Nemocnice s poliklinikou Karviná-Ráj, příspěvková organizace)</t>
  </si>
  <si>
    <t>Pavilon L – stavební úpravy (Slezská nemocnice v Opavě, příspěvková organizace)</t>
  </si>
  <si>
    <t>Pořízení zdravotnických přístrojů</t>
  </si>
  <si>
    <t>Protipožární ucpávky (Nemocnice ve Frýdku-Místku, příspěvková organizace, Frýdek-Místek)</t>
  </si>
  <si>
    <t>Rekonstrukce budovy následné péče -přemístění oddělení rehabilitace (Nemocnice s poliklinikou Karviná-Ráj, příspěvková organizace)</t>
  </si>
  <si>
    <t>Osazení termoregulačních ventilů v nemocnici Orlová (Nemocnice s poliklinikou Karviná-Ráj, příspěvková organizace)</t>
  </si>
  <si>
    <t>Nemocnice Havířov - ČOV (Nemocnice s poliklinikou Havířov, příspěvková organizace)</t>
  </si>
  <si>
    <t>Rekonstrukce elektroinstalace (Nemocnice s poliklinikou Havířov, příspěvková organizace)</t>
  </si>
  <si>
    <t>Pavilon A, stavební úpravy a přístavba  (Sdružené zdravotnické zařízení Krnov, příspěvková organizace)</t>
  </si>
  <si>
    <t>Domov sester - přístavba výtahu a stavební úpravy (Slezská nemocnice v Opavě, příspěvková organizace)</t>
  </si>
  <si>
    <t>Výstavba oplocení v areálu nemocnice v Novém Jičíně</t>
  </si>
  <si>
    <t>Stavební úpravy PCHO ve 2. NP na bronchoskopický sál (Nemocnice ve Frýdku-Místku, příspěvková organizace)</t>
  </si>
  <si>
    <t>Přestavba budovy I pro magnetickou rezonanci (Nemocnice ve Frýdku-Místku, příspěvková organizace)</t>
  </si>
  <si>
    <t>Rekonstrukce interní JIP (Nemocnice Třinec, příspěvková organizace)</t>
  </si>
  <si>
    <t>Dodávka zdravotnické techniky (Nemocnice Třinec, příspěvková organizace)</t>
  </si>
  <si>
    <t>Studie rekonstrukce ambulantní rehabilitace (Nemocnice s poliklinikou Havířov, příspěvková organizace)</t>
  </si>
  <si>
    <t>Obnova vozového parku (Zdravotnická záchranná služba Moravskoslezského kraje, příspěvková organizace, Ostrava)</t>
  </si>
  <si>
    <t>Výměna hořáků provozovaných kotlů – příspěvkové organizace MSK</t>
  </si>
  <si>
    <t>Oprava vodovodního potrubí chir. ambulance (Nemocnice ve Frýdku-Místku, příspěvková organizace)</t>
  </si>
  <si>
    <t>Rekonstrukce výtahů Orlová  (Nemocnice s poliklinikou Karviná-Ráj, příspěvková organizace)</t>
  </si>
  <si>
    <t>Rekonstrukce podkroví (Odborný léčebný ústav Metylovice – Moravskoslezské sanatorium, příspěvková organizace)</t>
  </si>
  <si>
    <t>Rekonstrukce střechy (Nemocnice ve Frýdku-Místku, příspěvková organizace)</t>
  </si>
  <si>
    <t>ODVĚTVÍ ZDRAVOTNICTVÍ CELKEM</t>
  </si>
  <si>
    <t>CELKEM</t>
  </si>
  <si>
    <t>Nákup 6 ks serverů DELL, 2 ks rozšiřujících 16-ti portových modulů pro přepínače CISCO NEXUS, výměna počítače v rámci revitalizace úředních desek.</t>
  </si>
  <si>
    <t>Nákup 7-místného vozidla MULTIVAN, 2 ks motorizovaných profesionálních otočných kamer pro sál zastupitelstva kraje, dodávka myčky a klimatizačních zařízení do kuchyně a do jídelny krajského úřadu, pořízení 2 ks elektrických komposterů.</t>
  </si>
  <si>
    <t>v tis. Kč</t>
  </si>
  <si>
    <t>Přehled akcí reprodukce majektu kraje v roce 2019</t>
  </si>
  <si>
    <t>stav k 31. 07.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</si>
</sst>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4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10"/>
      <name val="Arial CE"/>
      <charset val="238"/>
    </font>
    <font>
      <b/>
      <sz val="14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Tahoma"/>
      <family val="2"/>
    </font>
    <font>
      <sz val="10"/>
      <name val="Times New Roman CE"/>
      <family val="1"/>
      <charset val="238"/>
    </font>
    <font>
      <b/>
      <sz val="9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7" fillId="0" borderId="0"/>
    <xf numFmtId="0" fontId="8" fillId="0" borderId="0"/>
    <xf numFmtId="0" fontId="3" fillId="0" borderId="0"/>
  </cellStyleXfs>
  <cellXfs count="91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center" vertical="center" wrapText="1" readingOrder="1"/>
    </xf>
    <xf numFmtId="3" fontId="6" fillId="0" borderId="0" xfId="3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left" vertical="center" wrapText="1"/>
    </xf>
    <xf numFmtId="3" fontId="10" fillId="0" borderId="21" xfId="1" applyNumberFormat="1" applyFont="1" applyFill="1" applyBorder="1" applyAlignment="1">
      <alignment vertical="center"/>
    </xf>
    <xf numFmtId="3" fontId="10" fillId="0" borderId="22" xfId="1" applyNumberFormat="1" applyFont="1" applyFill="1" applyBorder="1" applyAlignment="1">
      <alignment vertical="center"/>
    </xf>
    <xf numFmtId="3" fontId="10" fillId="0" borderId="23" xfId="1" applyNumberFormat="1" applyFont="1" applyFill="1" applyBorder="1" applyAlignment="1">
      <alignment horizontal="right" vertical="center"/>
    </xf>
    <xf numFmtId="3" fontId="10" fillId="3" borderId="23" xfId="5" applyNumberFormat="1" applyFont="1" applyFill="1" applyBorder="1" applyAlignment="1">
      <alignment vertical="center"/>
    </xf>
    <xf numFmtId="3" fontId="10" fillId="0" borderId="23" xfId="1" applyNumberFormat="1" applyFont="1" applyFill="1" applyBorder="1" applyAlignment="1">
      <alignment vertical="center"/>
    </xf>
    <xf numFmtId="0" fontId="10" fillId="0" borderId="24" xfId="5" applyFont="1" applyFill="1" applyBorder="1" applyAlignment="1">
      <alignment horizontal="justify" vertical="center" wrapText="1"/>
    </xf>
    <xf numFmtId="0" fontId="10" fillId="4" borderId="25" xfId="1" applyFont="1" applyFill="1" applyBorder="1" applyAlignment="1">
      <alignment vertical="center" wrapText="1"/>
    </xf>
    <xf numFmtId="0" fontId="6" fillId="4" borderId="26" xfId="1" applyFont="1" applyFill="1" applyBorder="1" applyAlignment="1">
      <alignment vertical="center" wrapText="1"/>
    </xf>
    <xf numFmtId="3" fontId="6" fillId="4" borderId="11" xfId="1" applyNumberFormat="1" applyFont="1" applyFill="1" applyBorder="1" applyAlignment="1">
      <alignment vertical="center"/>
    </xf>
    <xf numFmtId="3" fontId="6" fillId="4" borderId="12" xfId="1" applyNumberFormat="1" applyFont="1" applyFill="1" applyBorder="1" applyAlignment="1">
      <alignment vertical="center"/>
    </xf>
    <xf numFmtId="3" fontId="6" fillId="4" borderId="15" xfId="1" applyNumberFormat="1" applyFont="1" applyFill="1" applyBorder="1" applyAlignment="1">
      <alignment horizontal="justify" vertical="justify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center" vertical="center"/>
    </xf>
    <xf numFmtId="0" fontId="10" fillId="0" borderId="20" xfId="5" applyFont="1" applyFill="1" applyBorder="1" applyAlignment="1" applyProtection="1">
      <alignment horizontal="left" vertical="center" wrapText="1"/>
    </xf>
    <xf numFmtId="3" fontId="10" fillId="0" borderId="28" xfId="1" applyNumberFormat="1" applyFont="1" applyFill="1" applyBorder="1" applyAlignment="1">
      <alignment horizontal="justify" vertical="center" wrapText="1"/>
    </xf>
    <xf numFmtId="3" fontId="6" fillId="4" borderId="29" xfId="1" applyNumberFormat="1" applyFont="1" applyFill="1" applyBorder="1" applyAlignment="1">
      <alignment horizontal="justify" vertical="justify"/>
    </xf>
    <xf numFmtId="0" fontId="10" fillId="0" borderId="30" xfId="1" applyFont="1" applyFill="1" applyBorder="1" applyAlignment="1">
      <alignment horizontal="center" vertical="center" wrapText="1"/>
    </xf>
    <xf numFmtId="3" fontId="10" fillId="0" borderId="31" xfId="1" applyNumberFormat="1" applyFont="1" applyFill="1" applyBorder="1" applyAlignment="1">
      <alignment horizontal="justify" vertical="center"/>
    </xf>
    <xf numFmtId="3" fontId="10" fillId="0" borderId="32" xfId="1" applyNumberFormat="1" applyFont="1" applyFill="1" applyBorder="1" applyAlignment="1">
      <alignment vertical="center"/>
    </xf>
    <xf numFmtId="0" fontId="10" fillId="0" borderId="33" xfId="5" applyFont="1" applyFill="1" applyBorder="1" applyAlignment="1">
      <alignment horizontal="justify" vertical="center" wrapText="1"/>
    </xf>
    <xf numFmtId="164" fontId="12" fillId="0" borderId="30" xfId="2" applyNumberFormat="1" applyFont="1" applyFill="1" applyBorder="1" applyAlignment="1">
      <alignment horizontal="center" vertical="center" wrapText="1"/>
    </xf>
    <xf numFmtId="3" fontId="10" fillId="0" borderId="34" xfId="1" applyNumberFormat="1" applyFont="1" applyFill="1" applyBorder="1" applyAlignment="1">
      <alignment horizontal="justify" vertical="center" wrapText="1"/>
    </xf>
    <xf numFmtId="3" fontId="6" fillId="4" borderId="35" xfId="1" applyNumberFormat="1" applyFont="1" applyFill="1" applyBorder="1" applyAlignment="1">
      <alignment vertical="center"/>
    </xf>
    <xf numFmtId="0" fontId="13" fillId="0" borderId="0" xfId="1" applyFont="1" applyAlignment="1">
      <alignment vertical="center"/>
    </xf>
    <xf numFmtId="0" fontId="10" fillId="0" borderId="27" xfId="1" applyFont="1" applyFill="1" applyBorder="1" applyAlignment="1">
      <alignment horizontal="center" vertical="center"/>
    </xf>
    <xf numFmtId="3" fontId="10" fillId="0" borderId="36" xfId="1" applyNumberFormat="1" applyFont="1" applyFill="1" applyBorder="1" applyAlignment="1">
      <alignment horizontal="right" vertical="center"/>
    </xf>
    <xf numFmtId="3" fontId="10" fillId="0" borderId="37" xfId="1" applyNumberFormat="1" applyFont="1" applyFill="1" applyBorder="1" applyAlignment="1">
      <alignment horizontal="justify" vertical="center" wrapText="1"/>
    </xf>
    <xf numFmtId="0" fontId="10" fillId="0" borderId="38" xfId="1" applyFont="1" applyFill="1" applyBorder="1" applyAlignment="1">
      <alignment horizontal="center" vertical="center"/>
    </xf>
    <xf numFmtId="164" fontId="12" fillId="0" borderId="38" xfId="2" applyNumberFormat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vertical="center" wrapText="1"/>
    </xf>
    <xf numFmtId="3" fontId="6" fillId="4" borderId="40" xfId="1" applyNumberFormat="1" applyFont="1" applyFill="1" applyBorder="1" applyAlignment="1">
      <alignment horizontal="justify" vertical="justify"/>
    </xf>
    <xf numFmtId="3" fontId="10" fillId="0" borderId="41" xfId="1" applyNumberFormat="1" applyFont="1" applyFill="1" applyBorder="1" applyAlignment="1">
      <alignment horizontal="right" vertical="center"/>
    </xf>
    <xf numFmtId="164" fontId="12" fillId="0" borderId="27" xfId="2" applyNumberFormat="1" applyFont="1" applyFill="1" applyBorder="1" applyAlignment="1">
      <alignment horizontal="center" vertical="center" wrapText="1"/>
    </xf>
    <xf numFmtId="3" fontId="10" fillId="0" borderId="42" xfId="1" applyNumberFormat="1" applyFont="1" applyFill="1" applyBorder="1" applyAlignment="1">
      <alignment horizontal="right" vertical="center"/>
    </xf>
    <xf numFmtId="3" fontId="10" fillId="0" borderId="24" xfId="1" applyNumberFormat="1" applyFont="1" applyFill="1" applyBorder="1" applyAlignment="1">
      <alignment horizontal="justify" vertical="center" wrapText="1"/>
    </xf>
    <xf numFmtId="164" fontId="12" fillId="0" borderId="43" xfId="2" applyNumberFormat="1" applyFont="1" applyFill="1" applyBorder="1" applyAlignment="1">
      <alignment horizontal="center" vertical="center" wrapText="1"/>
    </xf>
    <xf numFmtId="164" fontId="12" fillId="0" borderId="0" xfId="2" applyNumberFormat="1" applyFont="1" applyFill="1" applyBorder="1" applyAlignment="1">
      <alignment horizontal="center" vertical="center" wrapText="1"/>
    </xf>
    <xf numFmtId="3" fontId="10" fillId="0" borderId="44" xfId="1" applyNumberFormat="1" applyFont="1" applyFill="1" applyBorder="1" applyAlignment="1">
      <alignment horizontal="right" vertical="center"/>
    </xf>
    <xf numFmtId="3" fontId="10" fillId="0" borderId="45" xfId="1" applyNumberFormat="1" applyFont="1" applyFill="1" applyBorder="1" applyAlignment="1">
      <alignment horizontal="justify" vertical="center" wrapText="1"/>
    </xf>
    <xf numFmtId="3" fontId="10" fillId="0" borderId="46" xfId="1" applyNumberFormat="1" applyFont="1" applyFill="1" applyBorder="1" applyAlignment="1">
      <alignment horizontal="justify" vertical="center" wrapText="1"/>
    </xf>
    <xf numFmtId="0" fontId="10" fillId="0" borderId="24" xfId="1" applyFont="1" applyFill="1" applyBorder="1" applyAlignment="1">
      <alignment horizontal="justify" vertical="center" wrapText="1"/>
    </xf>
    <xf numFmtId="0" fontId="10" fillId="0" borderId="46" xfId="1" applyFont="1" applyFill="1" applyBorder="1" applyAlignment="1">
      <alignment horizontal="justify" vertical="center" wrapText="1"/>
    </xf>
    <xf numFmtId="0" fontId="10" fillId="0" borderId="45" xfId="1" applyFont="1" applyFill="1" applyBorder="1" applyAlignment="1">
      <alignment horizontal="justify" vertical="center" wrapText="1"/>
    </xf>
    <xf numFmtId="3" fontId="6" fillId="4" borderId="47" xfId="1" applyNumberFormat="1" applyFont="1" applyFill="1" applyBorder="1" applyAlignment="1">
      <alignment horizontal="justify" vertical="justify"/>
    </xf>
    <xf numFmtId="0" fontId="2" fillId="0" borderId="0" xfId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48" xfId="1" applyFont="1" applyFill="1" applyBorder="1" applyAlignment="1">
      <alignment horizontal="justify" vertical="justify"/>
    </xf>
    <xf numFmtId="0" fontId="6" fillId="4" borderId="49" xfId="1" applyFont="1" applyFill="1" applyBorder="1" applyAlignment="1">
      <alignment vertical="center" wrapText="1"/>
    </xf>
    <xf numFmtId="3" fontId="6" fillId="4" borderId="50" xfId="1" applyNumberFormat="1" applyFont="1" applyFill="1" applyBorder="1" applyAlignment="1">
      <alignment vertical="center"/>
    </xf>
    <xf numFmtId="3" fontId="6" fillId="4" borderId="51" xfId="1" applyNumberFormat="1" applyFont="1" applyFill="1" applyBorder="1" applyAlignment="1">
      <alignment horizontal="justify" vertical="justify"/>
    </xf>
    <xf numFmtId="0" fontId="2" fillId="0" borderId="0" xfId="1" applyFont="1" applyAlignment="1">
      <alignment horizontal="justify" vertical="justify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right" vertical="justify"/>
    </xf>
    <xf numFmtId="164" fontId="4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6">
    <cellStyle name="Normal" xfId="4"/>
    <cellStyle name="Normální" xfId="0" builtinId="0"/>
    <cellStyle name="Normální 3" xfId="1"/>
    <cellStyle name="normální_Anička-TAB 3-RMK 2" xfId="3"/>
    <cellStyle name="normální_číselníky MSK" xfId="2"/>
    <cellStyle name="normální_Lis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3"/>
  <sheetViews>
    <sheetView tabSelected="1" zoomScaleNormal="100" workbookViewId="0">
      <pane xSplit="4" ySplit="6" topLeftCell="E22" activePane="bottomRight" state="frozen"/>
      <selection activeCell="C1" sqref="C1"/>
      <selection pane="topRight" activeCell="G1" sqref="G1"/>
      <selection pane="bottomLeft" activeCell="C7" sqref="C7"/>
      <selection pane="bottomRight" activeCell="C1" sqref="C1"/>
    </sheetView>
  </sheetViews>
  <sheetFormatPr defaultRowHeight="11.25" x14ac:dyDescent="0.2"/>
  <cols>
    <col min="1" max="1" width="9.140625" style="3" hidden="1" customWidth="1"/>
    <col min="2" max="2" width="9.140625" style="1" hidden="1" customWidth="1"/>
    <col min="3" max="3" width="44.7109375" style="3" customWidth="1"/>
    <col min="4" max="4" width="11.7109375" style="3" customWidth="1"/>
    <col min="5" max="5" width="11.140625" style="3" bestFit="1" customWidth="1"/>
    <col min="6" max="6" width="7.42578125" style="3" bestFit="1" customWidth="1"/>
    <col min="7" max="7" width="8.85546875" style="3" bestFit="1" customWidth="1"/>
    <col min="8" max="8" width="10.140625" style="3" bestFit="1" customWidth="1"/>
    <col min="9" max="9" width="10" style="3" customWidth="1"/>
    <col min="10" max="11" width="8.85546875" style="3" bestFit="1" customWidth="1"/>
    <col min="12" max="12" width="7.42578125" style="3" bestFit="1" customWidth="1"/>
    <col min="13" max="13" width="9" style="3" bestFit="1" customWidth="1"/>
    <col min="14" max="14" width="48.85546875" style="70" customWidth="1"/>
    <col min="15" max="15" width="7.140625" style="3" hidden="1" customWidth="1"/>
    <col min="16" max="16" width="9.140625" style="4"/>
    <col min="17" max="17" width="12.140625" style="4" customWidth="1"/>
    <col min="18" max="18" width="11.140625" style="3" customWidth="1"/>
    <col min="19" max="19" width="11.42578125" style="3" customWidth="1"/>
    <col min="20" max="16384" width="9.140625" style="3"/>
  </cols>
  <sheetData>
    <row r="1" spans="2:46" x14ac:dyDescent="0.2">
      <c r="C1" s="7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2:46" ht="18" x14ac:dyDescent="0.2">
      <c r="B2" s="73" t="s">
        <v>254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2"/>
      <c r="P2" s="5"/>
      <c r="Q2" s="5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2:46" ht="12" thickBot="1" x14ac:dyDescent="0.25"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2" t="s">
        <v>253</v>
      </c>
      <c r="O3" s="2"/>
      <c r="P3" s="5"/>
      <c r="Q3" s="5"/>
      <c r="R3" s="2"/>
      <c r="S3" s="2"/>
      <c r="T3" s="2"/>
      <c r="U3" s="2"/>
      <c r="V3" s="2"/>
      <c r="W3" s="7"/>
      <c r="X3" s="7"/>
      <c r="Y3" s="8"/>
      <c r="Z3" s="2"/>
    </row>
    <row r="4" spans="2:46" ht="22.5" customHeight="1" x14ac:dyDescent="0.2">
      <c r="B4" s="75" t="s">
        <v>1</v>
      </c>
      <c r="C4" s="75" t="s">
        <v>2</v>
      </c>
      <c r="D4" s="77" t="s">
        <v>3</v>
      </c>
      <c r="E4" s="79" t="s">
        <v>4</v>
      </c>
      <c r="F4" s="80"/>
      <c r="G4" s="9" t="s">
        <v>5</v>
      </c>
      <c r="H4" s="10" t="s">
        <v>6</v>
      </c>
      <c r="I4" s="11" t="s">
        <v>7</v>
      </c>
      <c r="J4" s="81" t="s">
        <v>8</v>
      </c>
      <c r="K4" s="82"/>
      <c r="L4" s="82"/>
      <c r="M4" s="83"/>
      <c r="N4" s="84" t="s">
        <v>9</v>
      </c>
      <c r="O4" s="12"/>
      <c r="P4" s="13"/>
      <c r="Q4" s="13"/>
      <c r="R4" s="7"/>
      <c r="S4" s="7"/>
      <c r="T4" s="7"/>
      <c r="U4" s="7"/>
      <c r="V4" s="7"/>
      <c r="W4" s="7"/>
      <c r="X4" s="7"/>
      <c r="Y4" s="7"/>
      <c r="Z4" s="2"/>
    </row>
    <row r="5" spans="2:46" ht="15.75" thickBot="1" x14ac:dyDescent="0.25">
      <c r="B5" s="76"/>
      <c r="C5" s="76"/>
      <c r="D5" s="78"/>
      <c r="E5" s="14" t="s">
        <v>10</v>
      </c>
      <c r="F5" s="14" t="s">
        <v>11</v>
      </c>
      <c r="G5" s="86" t="s">
        <v>255</v>
      </c>
      <c r="H5" s="87"/>
      <c r="I5" s="87"/>
      <c r="J5" s="14" t="s">
        <v>12</v>
      </c>
      <c r="K5" s="14" t="s">
        <v>13</v>
      </c>
      <c r="L5" s="14" t="s">
        <v>14</v>
      </c>
      <c r="M5" s="14" t="s">
        <v>15</v>
      </c>
      <c r="N5" s="85"/>
    </row>
    <row r="6" spans="2:46" ht="12.75" x14ac:dyDescent="0.2">
      <c r="B6" s="15"/>
      <c r="C6" s="88" t="s">
        <v>16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  <c r="O6" s="3" t="s">
        <v>17</v>
      </c>
    </row>
    <row r="7" spans="2:46" x14ac:dyDescent="0.2">
      <c r="B7" s="16">
        <v>4077</v>
      </c>
      <c r="C7" s="17" t="s">
        <v>18</v>
      </c>
      <c r="D7" s="18">
        <v>216607.37273999999</v>
      </c>
      <c r="E7" s="19">
        <v>199017.65733999998</v>
      </c>
      <c r="F7" s="20">
        <v>5194.5254000000014</v>
      </c>
      <c r="G7" s="21">
        <v>12395.19</v>
      </c>
      <c r="H7" s="21">
        <v>9523.3081300000013</v>
      </c>
      <c r="I7" s="22">
        <v>76.830674882756938</v>
      </c>
      <c r="J7" s="20">
        <v>0</v>
      </c>
      <c r="K7" s="20">
        <v>0</v>
      </c>
      <c r="L7" s="20">
        <v>0</v>
      </c>
      <c r="M7" s="20">
        <v>0</v>
      </c>
      <c r="N7" s="23" t="s">
        <v>19</v>
      </c>
      <c r="O7" s="2" t="s">
        <v>20</v>
      </c>
      <c r="R7" s="4"/>
      <c r="S7" s="4"/>
    </row>
    <row r="8" spans="2:46" ht="31.5" x14ac:dyDescent="0.2">
      <c r="B8" s="16">
        <v>5337</v>
      </c>
      <c r="C8" s="17" t="s">
        <v>21</v>
      </c>
      <c r="D8" s="18">
        <v>40470.734790000002</v>
      </c>
      <c r="E8" s="19">
        <v>14396.0106</v>
      </c>
      <c r="F8" s="20">
        <v>3193.2841900000003</v>
      </c>
      <c r="G8" s="21">
        <v>22881.439999999999</v>
      </c>
      <c r="H8" s="21">
        <v>1523.98252</v>
      </c>
      <c r="I8" s="22">
        <v>6.6603435797746995</v>
      </c>
      <c r="J8" s="20">
        <v>0</v>
      </c>
      <c r="K8" s="20">
        <v>0</v>
      </c>
      <c r="L8" s="20">
        <v>0</v>
      </c>
      <c r="M8" s="20">
        <v>0</v>
      </c>
      <c r="N8" s="23" t="s">
        <v>251</v>
      </c>
      <c r="O8" s="2">
        <v>5</v>
      </c>
      <c r="R8" s="4"/>
      <c r="S8" s="4"/>
    </row>
    <row r="9" spans="2:46" ht="42" x14ac:dyDescent="0.2">
      <c r="B9" s="16">
        <v>5338</v>
      </c>
      <c r="C9" s="17" t="s">
        <v>22</v>
      </c>
      <c r="D9" s="18">
        <v>28674.188070000004</v>
      </c>
      <c r="E9" s="19">
        <v>17985.832580000002</v>
      </c>
      <c r="F9" s="20">
        <v>2127.04549</v>
      </c>
      <c r="G9" s="21">
        <v>8561.31</v>
      </c>
      <c r="H9" s="21">
        <v>2489.97732</v>
      </c>
      <c r="I9" s="22">
        <v>29.084069143624049</v>
      </c>
      <c r="J9" s="20">
        <v>0</v>
      </c>
      <c r="K9" s="20">
        <v>0</v>
      </c>
      <c r="L9" s="20">
        <v>0</v>
      </c>
      <c r="M9" s="20">
        <v>0</v>
      </c>
      <c r="N9" s="23" t="s">
        <v>252</v>
      </c>
      <c r="O9" s="2">
        <v>2</v>
      </c>
      <c r="R9" s="4"/>
      <c r="S9" s="4"/>
    </row>
    <row r="10" spans="2:46" ht="12" thickBot="1" x14ac:dyDescent="0.25">
      <c r="B10" s="24"/>
      <c r="C10" s="25" t="s">
        <v>23</v>
      </c>
      <c r="D10" s="26">
        <f>SUM(D7:D9)</f>
        <v>285752.29559999995</v>
      </c>
      <c r="E10" s="27">
        <f t="shared" ref="E10:M10" si="0">SUM(E7:E9)</f>
        <v>231399.50052</v>
      </c>
      <c r="F10" s="26">
        <f t="shared" si="0"/>
        <v>10514.855080000001</v>
      </c>
      <c r="G10" s="26">
        <f t="shared" si="0"/>
        <v>43837.939999999995</v>
      </c>
      <c r="H10" s="26">
        <f t="shared" si="0"/>
        <v>13537.267970000001</v>
      </c>
      <c r="I10" s="26">
        <f>(H10/G10)*100</f>
        <v>30.880255710008274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26">
        <f t="shared" si="0"/>
        <v>0</v>
      </c>
      <c r="N10" s="28"/>
      <c r="O10" s="2" t="s">
        <v>24</v>
      </c>
      <c r="R10" s="4"/>
      <c r="S10" s="4"/>
    </row>
    <row r="11" spans="2:46" ht="12.75" x14ac:dyDescent="0.2">
      <c r="B11" s="29"/>
      <c r="C11" s="88" t="s">
        <v>25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2" t="s">
        <v>24</v>
      </c>
      <c r="R11" s="4"/>
      <c r="S11" s="4"/>
    </row>
    <row r="12" spans="2:46" x14ac:dyDescent="0.2">
      <c r="B12" s="29">
        <v>5339</v>
      </c>
      <c r="C12" s="30" t="s">
        <v>26</v>
      </c>
      <c r="D12" s="18">
        <v>5474.2022100000004</v>
      </c>
      <c r="E12" s="19">
        <v>3543.0541700000003</v>
      </c>
      <c r="F12" s="20">
        <v>1681.14804</v>
      </c>
      <c r="G12" s="21">
        <v>250</v>
      </c>
      <c r="H12" s="21">
        <v>0</v>
      </c>
      <c r="I12" s="22">
        <v>0</v>
      </c>
      <c r="J12" s="20">
        <v>0</v>
      </c>
      <c r="K12" s="20">
        <v>0</v>
      </c>
      <c r="L12" s="20">
        <v>0</v>
      </c>
      <c r="M12" s="20">
        <v>0</v>
      </c>
      <c r="N12" s="23" t="s">
        <v>33</v>
      </c>
      <c r="O12" s="2" t="s">
        <v>27</v>
      </c>
      <c r="R12" s="4"/>
      <c r="S12" s="4"/>
    </row>
    <row r="13" spans="2:46" ht="12" thickBot="1" x14ac:dyDescent="0.25">
      <c r="B13" s="24"/>
      <c r="C13" s="25" t="s">
        <v>28</v>
      </c>
      <c r="D13" s="26">
        <f>SUM(D12)</f>
        <v>5474.2022100000004</v>
      </c>
      <c r="E13" s="27">
        <f t="shared" ref="E13:M13" si="1">SUM(E12)</f>
        <v>3543.0541700000003</v>
      </c>
      <c r="F13" s="26">
        <f t="shared" si="1"/>
        <v>1681.14804</v>
      </c>
      <c r="G13" s="26">
        <f t="shared" si="1"/>
        <v>250</v>
      </c>
      <c r="H13" s="26">
        <f t="shared" si="1"/>
        <v>0</v>
      </c>
      <c r="I13" s="26">
        <f>(H13/G13)*100</f>
        <v>0</v>
      </c>
      <c r="J13" s="26">
        <f t="shared" si="1"/>
        <v>0</v>
      </c>
      <c r="K13" s="26">
        <f t="shared" si="1"/>
        <v>0</v>
      </c>
      <c r="L13" s="26">
        <f t="shared" si="1"/>
        <v>0</v>
      </c>
      <c r="M13" s="26">
        <f t="shared" si="1"/>
        <v>0</v>
      </c>
      <c r="N13" s="28"/>
      <c r="O13" s="2" t="s">
        <v>24</v>
      </c>
      <c r="R13" s="4"/>
      <c r="S13" s="4"/>
    </row>
    <row r="14" spans="2:46" s="2" customFormat="1" ht="12.75" x14ac:dyDescent="0.2">
      <c r="B14" s="15"/>
      <c r="C14" s="88" t="s">
        <v>29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2" t="s">
        <v>24</v>
      </c>
      <c r="P14" s="4"/>
      <c r="Q14" s="4"/>
      <c r="R14" s="4"/>
      <c r="S14" s="4"/>
    </row>
    <row r="15" spans="2:46" ht="21" x14ac:dyDescent="0.2">
      <c r="B15" s="31">
        <v>5057</v>
      </c>
      <c r="C15" s="32" t="s">
        <v>30</v>
      </c>
      <c r="D15" s="18">
        <v>202072.628</v>
      </c>
      <c r="E15" s="19">
        <v>97551.31</v>
      </c>
      <c r="F15" s="20">
        <v>19240.368000000002</v>
      </c>
      <c r="G15" s="21">
        <v>25872.95</v>
      </c>
      <c r="H15" s="21">
        <v>18813.964</v>
      </c>
      <c r="I15" s="22">
        <v>72.716733113154845</v>
      </c>
      <c r="J15" s="20">
        <v>19507</v>
      </c>
      <c r="K15" s="20">
        <v>19507</v>
      </c>
      <c r="L15" s="20">
        <v>19507</v>
      </c>
      <c r="M15" s="20">
        <v>887</v>
      </c>
      <c r="N15" s="33" t="s">
        <v>31</v>
      </c>
      <c r="O15" s="2">
        <v>7</v>
      </c>
      <c r="R15" s="4"/>
      <c r="S15" s="4"/>
    </row>
    <row r="16" spans="2:46" x14ac:dyDescent="0.2">
      <c r="B16" s="31">
        <v>5313</v>
      </c>
      <c r="C16" s="32" t="s">
        <v>32</v>
      </c>
      <c r="D16" s="18">
        <v>2657</v>
      </c>
      <c r="E16" s="19">
        <v>2157</v>
      </c>
      <c r="F16" s="20">
        <v>0</v>
      </c>
      <c r="G16" s="21">
        <v>500</v>
      </c>
      <c r="H16" s="21">
        <v>0</v>
      </c>
      <c r="I16" s="22">
        <v>0</v>
      </c>
      <c r="J16" s="20">
        <v>0</v>
      </c>
      <c r="K16" s="20">
        <v>0</v>
      </c>
      <c r="L16" s="20">
        <v>0</v>
      </c>
      <c r="M16" s="20">
        <v>0</v>
      </c>
      <c r="N16" s="33" t="s">
        <v>33</v>
      </c>
      <c r="O16" s="2">
        <v>3</v>
      </c>
      <c r="R16" s="4"/>
      <c r="S16" s="4"/>
    </row>
    <row r="17" spans="2:19" s="2" customFormat="1" ht="12" thickBot="1" x14ac:dyDescent="0.25">
      <c r="B17" s="24"/>
      <c r="C17" s="25" t="s">
        <v>34</v>
      </c>
      <c r="D17" s="27">
        <f>SUM(D15:D16)</f>
        <v>204729.628</v>
      </c>
      <c r="E17" s="27">
        <f t="shared" ref="E17:M17" si="2">SUM(E15:E16)</f>
        <v>99708.31</v>
      </c>
      <c r="F17" s="27">
        <f t="shared" si="2"/>
        <v>19240.368000000002</v>
      </c>
      <c r="G17" s="27">
        <f t="shared" si="2"/>
        <v>26372.95</v>
      </c>
      <c r="H17" s="27">
        <f t="shared" si="2"/>
        <v>18813.964</v>
      </c>
      <c r="I17" s="27">
        <f>(H17/G17)*100</f>
        <v>71.338109691938129</v>
      </c>
      <c r="J17" s="27">
        <f t="shared" si="2"/>
        <v>19507</v>
      </c>
      <c r="K17" s="27">
        <f t="shared" si="2"/>
        <v>19507</v>
      </c>
      <c r="L17" s="27">
        <f t="shared" si="2"/>
        <v>19507</v>
      </c>
      <c r="M17" s="27">
        <f t="shared" si="2"/>
        <v>887</v>
      </c>
      <c r="N17" s="34"/>
      <c r="O17" s="2" t="s">
        <v>24</v>
      </c>
      <c r="P17" s="4"/>
      <c r="Q17" s="4"/>
      <c r="R17" s="4"/>
      <c r="S17" s="4"/>
    </row>
    <row r="18" spans="2:19" s="2" customFormat="1" ht="12.75" x14ac:dyDescent="0.2">
      <c r="B18" s="15"/>
      <c r="C18" s="88" t="s">
        <v>35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2" t="s">
        <v>24</v>
      </c>
      <c r="P18" s="4"/>
      <c r="Q18" s="4"/>
      <c r="R18" s="4"/>
      <c r="S18" s="4"/>
    </row>
    <row r="19" spans="2:19" ht="31.5" x14ac:dyDescent="0.2">
      <c r="B19" s="35">
        <v>4355</v>
      </c>
      <c r="C19" s="32" t="s">
        <v>36</v>
      </c>
      <c r="D19" s="18">
        <v>551114</v>
      </c>
      <c r="E19" s="19">
        <v>219200</v>
      </c>
      <c r="F19" s="20">
        <v>104287</v>
      </c>
      <c r="G19" s="21">
        <v>227627</v>
      </c>
      <c r="H19" s="21">
        <v>32000</v>
      </c>
      <c r="I19" s="22">
        <v>14.058086255145479</v>
      </c>
      <c r="J19" s="20">
        <v>0</v>
      </c>
      <c r="K19" s="20">
        <v>0</v>
      </c>
      <c r="L19" s="20">
        <v>0</v>
      </c>
      <c r="M19" s="20">
        <v>0</v>
      </c>
      <c r="N19" s="23" t="s">
        <v>37</v>
      </c>
      <c r="O19" s="2">
        <v>16</v>
      </c>
      <c r="R19" s="4"/>
      <c r="S19" s="4"/>
    </row>
    <row r="20" spans="2:19" x14ac:dyDescent="0.2">
      <c r="B20" s="29">
        <v>4788</v>
      </c>
      <c r="C20" s="32" t="s">
        <v>38</v>
      </c>
      <c r="D20" s="18">
        <v>75360.837499999994</v>
      </c>
      <c r="E20" s="19">
        <v>52610.222500000003</v>
      </c>
      <c r="F20" s="20">
        <v>2750.6149999999998</v>
      </c>
      <c r="G20" s="21">
        <v>5000</v>
      </c>
      <c r="H20" s="21">
        <v>836.03</v>
      </c>
      <c r="I20" s="22">
        <v>16.720600000000001</v>
      </c>
      <c r="J20" s="20">
        <v>5000</v>
      </c>
      <c r="K20" s="20">
        <v>5000</v>
      </c>
      <c r="L20" s="20">
        <v>5000</v>
      </c>
      <c r="M20" s="20">
        <v>0</v>
      </c>
      <c r="N20" s="36" t="s">
        <v>39</v>
      </c>
      <c r="O20" s="2">
        <v>7</v>
      </c>
      <c r="R20" s="4"/>
      <c r="S20" s="4"/>
    </row>
    <row r="21" spans="2:19" ht="21" x14ac:dyDescent="0.2">
      <c r="B21" s="35">
        <v>5394</v>
      </c>
      <c r="C21" s="32" t="s">
        <v>40</v>
      </c>
      <c r="D21" s="18">
        <v>1650</v>
      </c>
      <c r="E21" s="37">
        <v>450</v>
      </c>
      <c r="F21" s="20">
        <v>500</v>
      </c>
      <c r="G21" s="21">
        <v>700</v>
      </c>
      <c r="H21" s="21">
        <v>700</v>
      </c>
      <c r="I21" s="22">
        <v>100</v>
      </c>
      <c r="J21" s="20">
        <v>0</v>
      </c>
      <c r="K21" s="20">
        <v>0</v>
      </c>
      <c r="L21" s="20">
        <v>0</v>
      </c>
      <c r="M21" s="20">
        <v>0</v>
      </c>
      <c r="N21" s="38" t="s">
        <v>33</v>
      </c>
      <c r="O21" s="2">
        <v>12</v>
      </c>
      <c r="R21" s="4"/>
      <c r="S21" s="4"/>
    </row>
    <row r="22" spans="2:19" ht="31.5" x14ac:dyDescent="0.2">
      <c r="B22" s="35">
        <v>5741</v>
      </c>
      <c r="C22" s="32" t="s">
        <v>41</v>
      </c>
      <c r="D22" s="18">
        <v>9000</v>
      </c>
      <c r="E22" s="19">
        <v>0</v>
      </c>
      <c r="F22" s="20">
        <v>0</v>
      </c>
      <c r="G22" s="21">
        <v>9000</v>
      </c>
      <c r="H22" s="21">
        <v>0</v>
      </c>
      <c r="I22" s="22">
        <v>0</v>
      </c>
      <c r="J22" s="20">
        <v>0</v>
      </c>
      <c r="K22" s="20">
        <v>0</v>
      </c>
      <c r="L22" s="20">
        <v>0</v>
      </c>
      <c r="M22" s="20">
        <v>0</v>
      </c>
      <c r="N22" s="36" t="s">
        <v>33</v>
      </c>
      <c r="O22" s="2">
        <v>16</v>
      </c>
      <c r="R22" s="4"/>
      <c r="S22" s="4"/>
    </row>
    <row r="23" spans="2:19" ht="31.5" x14ac:dyDescent="0.2">
      <c r="B23" s="35">
        <v>5742</v>
      </c>
      <c r="C23" s="32" t="s">
        <v>42</v>
      </c>
      <c r="D23" s="18">
        <v>10000</v>
      </c>
      <c r="E23" s="19">
        <v>0</v>
      </c>
      <c r="F23" s="20">
        <v>0</v>
      </c>
      <c r="G23" s="21">
        <v>10000</v>
      </c>
      <c r="H23" s="21">
        <v>0</v>
      </c>
      <c r="I23" s="22">
        <v>0</v>
      </c>
      <c r="J23" s="20">
        <v>0</v>
      </c>
      <c r="K23" s="20">
        <v>0</v>
      </c>
      <c r="L23" s="20">
        <v>0</v>
      </c>
      <c r="M23" s="20">
        <v>0</v>
      </c>
      <c r="N23" s="36" t="s">
        <v>33</v>
      </c>
      <c r="O23" s="2">
        <v>16</v>
      </c>
      <c r="R23" s="4"/>
      <c r="S23" s="4"/>
    </row>
    <row r="24" spans="2:19" ht="21" x14ac:dyDescent="0.2">
      <c r="B24" s="39">
        <v>5752</v>
      </c>
      <c r="C24" s="32" t="s">
        <v>43</v>
      </c>
      <c r="D24" s="18">
        <v>1882.9439499999999</v>
      </c>
      <c r="E24" s="19">
        <v>0</v>
      </c>
      <c r="F24" s="20">
        <v>246.83395000000002</v>
      </c>
      <c r="G24" s="21">
        <v>1636.11</v>
      </c>
      <c r="H24" s="21">
        <v>82.105760000000004</v>
      </c>
      <c r="I24" s="22">
        <v>5.0183520667925761</v>
      </c>
      <c r="J24" s="20">
        <v>0</v>
      </c>
      <c r="K24" s="20">
        <v>0</v>
      </c>
      <c r="L24" s="20">
        <v>0</v>
      </c>
      <c r="M24" s="20">
        <v>0</v>
      </c>
      <c r="N24" s="36" t="s">
        <v>44</v>
      </c>
      <c r="O24" s="2">
        <v>7</v>
      </c>
      <c r="R24" s="4"/>
      <c r="S24" s="4"/>
    </row>
    <row r="25" spans="2:19" ht="12.75" x14ac:dyDescent="0.2">
      <c r="B25" s="39">
        <v>5753</v>
      </c>
      <c r="C25" s="32" t="s">
        <v>45</v>
      </c>
      <c r="D25" s="18">
        <v>571.12</v>
      </c>
      <c r="E25" s="19">
        <v>0</v>
      </c>
      <c r="F25" s="20">
        <v>571.12</v>
      </c>
      <c r="G25" s="21">
        <v>0</v>
      </c>
      <c r="H25" s="21">
        <v>0</v>
      </c>
      <c r="I25" s="22">
        <v>0</v>
      </c>
      <c r="J25" s="20">
        <v>0</v>
      </c>
      <c r="K25" s="20">
        <v>0</v>
      </c>
      <c r="L25" s="20">
        <v>0</v>
      </c>
      <c r="M25" s="20">
        <v>0</v>
      </c>
      <c r="N25" s="40" t="s">
        <v>33</v>
      </c>
      <c r="O25" s="2">
        <v>7</v>
      </c>
      <c r="R25" s="4"/>
      <c r="S25" s="4"/>
    </row>
    <row r="26" spans="2:19" ht="21" x14ac:dyDescent="0.2">
      <c r="B26" s="39">
        <v>5772</v>
      </c>
      <c r="C26" s="32" t="s">
        <v>46</v>
      </c>
      <c r="D26" s="18">
        <v>24200.7</v>
      </c>
      <c r="E26" s="19">
        <v>0</v>
      </c>
      <c r="F26" s="20">
        <v>84.7</v>
      </c>
      <c r="G26" s="21">
        <v>24116</v>
      </c>
      <c r="H26" s="21">
        <v>1337.655</v>
      </c>
      <c r="I26" s="22">
        <v>5.5467531929009786</v>
      </c>
      <c r="J26" s="20">
        <v>0</v>
      </c>
      <c r="K26" s="20">
        <v>0</v>
      </c>
      <c r="L26" s="20">
        <v>0</v>
      </c>
      <c r="M26" s="20">
        <v>0</v>
      </c>
      <c r="N26" s="36" t="s">
        <v>33</v>
      </c>
      <c r="O26" s="2">
        <v>7</v>
      </c>
      <c r="R26" s="4"/>
      <c r="S26" s="4"/>
    </row>
    <row r="27" spans="2:19" ht="21" x14ac:dyDescent="0.2">
      <c r="B27" s="39">
        <v>5841</v>
      </c>
      <c r="C27" s="32" t="s">
        <v>47</v>
      </c>
      <c r="D27" s="18">
        <v>20000</v>
      </c>
      <c r="E27" s="19">
        <v>0</v>
      </c>
      <c r="F27" s="20">
        <v>0</v>
      </c>
      <c r="G27" s="21">
        <v>20000</v>
      </c>
      <c r="H27" s="21">
        <v>1000</v>
      </c>
      <c r="I27" s="22">
        <v>5</v>
      </c>
      <c r="J27" s="20">
        <v>0</v>
      </c>
      <c r="K27" s="20">
        <v>0</v>
      </c>
      <c r="L27" s="20">
        <v>0</v>
      </c>
      <c r="M27" s="20">
        <v>0</v>
      </c>
      <c r="N27" s="36" t="s">
        <v>33</v>
      </c>
      <c r="O27" s="2">
        <v>16</v>
      </c>
      <c r="R27" s="4"/>
      <c r="S27" s="4"/>
    </row>
    <row r="28" spans="2:19" ht="12.75" x14ac:dyDescent="0.2">
      <c r="B28" s="39">
        <v>5878</v>
      </c>
      <c r="C28" s="32" t="s">
        <v>48</v>
      </c>
      <c r="D28" s="18">
        <v>648000</v>
      </c>
      <c r="E28" s="19">
        <v>0</v>
      </c>
      <c r="F28" s="20">
        <v>0</v>
      </c>
      <c r="G28" s="21">
        <v>24000</v>
      </c>
      <c r="H28" s="21">
        <v>0</v>
      </c>
      <c r="I28" s="22">
        <v>0</v>
      </c>
      <c r="J28" s="20">
        <v>222000</v>
      </c>
      <c r="K28" s="20">
        <v>222000</v>
      </c>
      <c r="L28" s="20">
        <v>180000</v>
      </c>
      <c r="M28" s="20">
        <v>0</v>
      </c>
      <c r="N28" s="36"/>
      <c r="O28" s="2" t="s">
        <v>49</v>
      </c>
      <c r="R28" s="4"/>
      <c r="S28" s="4"/>
    </row>
    <row r="29" spans="2:19" ht="12.75" x14ac:dyDescent="0.2">
      <c r="B29" s="39">
        <v>5913</v>
      </c>
      <c r="C29" s="32" t="s">
        <v>50</v>
      </c>
      <c r="D29" s="18">
        <v>38000</v>
      </c>
      <c r="E29" s="19">
        <v>0</v>
      </c>
      <c r="F29" s="20">
        <v>0</v>
      </c>
      <c r="G29" s="21">
        <v>38000</v>
      </c>
      <c r="H29" s="21">
        <v>157.30000000000001</v>
      </c>
      <c r="I29" s="22">
        <v>0.41394736842105262</v>
      </c>
      <c r="J29" s="20">
        <v>0</v>
      </c>
      <c r="K29" s="20">
        <v>0</v>
      </c>
      <c r="L29" s="20">
        <v>0</v>
      </c>
      <c r="M29" s="20">
        <v>0</v>
      </c>
      <c r="N29" s="36" t="s">
        <v>33</v>
      </c>
      <c r="O29" s="2">
        <v>7</v>
      </c>
      <c r="R29" s="4"/>
      <c r="S29" s="4"/>
    </row>
    <row r="30" spans="2:19" ht="21" x14ac:dyDescent="0.2">
      <c r="B30" s="39">
        <v>5924</v>
      </c>
      <c r="C30" s="32" t="s">
        <v>51</v>
      </c>
      <c r="D30" s="18">
        <v>551</v>
      </c>
      <c r="E30" s="19">
        <v>0</v>
      </c>
      <c r="F30" s="20">
        <v>0</v>
      </c>
      <c r="G30" s="21">
        <v>551</v>
      </c>
      <c r="H30" s="21">
        <v>0</v>
      </c>
      <c r="I30" s="22">
        <v>0</v>
      </c>
      <c r="J30" s="20">
        <v>0</v>
      </c>
      <c r="K30" s="20">
        <v>0</v>
      </c>
      <c r="L30" s="20">
        <v>0</v>
      </c>
      <c r="M30" s="20">
        <v>0</v>
      </c>
      <c r="N30" s="36" t="s">
        <v>33</v>
      </c>
      <c r="O30" s="2">
        <v>7</v>
      </c>
      <c r="R30" s="4"/>
      <c r="S30" s="4"/>
    </row>
    <row r="31" spans="2:19" s="42" customFormat="1" ht="12" thickBot="1" x14ac:dyDescent="0.25">
      <c r="B31" s="24"/>
      <c r="C31" s="25" t="s">
        <v>52</v>
      </c>
      <c r="D31" s="41">
        <f>SUM(D19:D30)</f>
        <v>1380330.60145</v>
      </c>
      <c r="E31" s="41">
        <f t="shared" ref="E31:M31" si="3">SUM(E19:E30)</f>
        <v>272260.22250000003</v>
      </c>
      <c r="F31" s="41">
        <f t="shared" si="3"/>
        <v>108440.26895</v>
      </c>
      <c r="G31" s="41">
        <f t="shared" si="3"/>
        <v>360630.11</v>
      </c>
      <c r="H31" s="41">
        <f t="shared" si="3"/>
        <v>36113.090759999999</v>
      </c>
      <c r="I31" s="41">
        <f>(H31/G31)*100</f>
        <v>10.013886738409058</v>
      </c>
      <c r="J31" s="41">
        <f t="shared" si="3"/>
        <v>227000</v>
      </c>
      <c r="K31" s="41">
        <f t="shared" si="3"/>
        <v>227000</v>
      </c>
      <c r="L31" s="41">
        <f t="shared" si="3"/>
        <v>185000</v>
      </c>
      <c r="M31" s="41">
        <f t="shared" si="3"/>
        <v>0</v>
      </c>
      <c r="N31" s="28"/>
      <c r="O31" s="2" t="s">
        <v>24</v>
      </c>
      <c r="P31" s="4"/>
      <c r="Q31" s="4"/>
      <c r="R31" s="4"/>
      <c r="S31" s="4"/>
    </row>
    <row r="32" spans="2:19" s="2" customFormat="1" ht="12.75" x14ac:dyDescent="0.2">
      <c r="B32" s="15"/>
      <c r="C32" s="88" t="s">
        <v>53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2" t="s">
        <v>24</v>
      </c>
      <c r="P32" s="4"/>
      <c r="Q32" s="4"/>
      <c r="R32" s="4"/>
      <c r="S32" s="4"/>
    </row>
    <row r="33" spans="2:19" s="2" customFormat="1" ht="21" x14ac:dyDescent="0.2">
      <c r="B33" s="43">
        <v>4984</v>
      </c>
      <c r="C33" s="32" t="s">
        <v>54</v>
      </c>
      <c r="D33" s="18">
        <v>48432.881979999998</v>
      </c>
      <c r="E33" s="44">
        <v>23567.795480000001</v>
      </c>
      <c r="F33" s="20">
        <v>22732.5965</v>
      </c>
      <c r="G33" s="21">
        <v>2132.4899999999998</v>
      </c>
      <c r="H33" s="21">
        <v>142.62899999999999</v>
      </c>
      <c r="I33" s="22">
        <v>6.6883783745761995</v>
      </c>
      <c r="J33" s="20">
        <v>0</v>
      </c>
      <c r="K33" s="20">
        <v>0</v>
      </c>
      <c r="L33" s="20">
        <v>0</v>
      </c>
      <c r="M33" s="20">
        <v>0</v>
      </c>
      <c r="N33" s="45" t="s">
        <v>33</v>
      </c>
      <c r="O33" s="2">
        <v>7</v>
      </c>
      <c r="P33" s="4"/>
      <c r="Q33" s="4"/>
      <c r="R33" s="4"/>
      <c r="S33" s="4"/>
    </row>
    <row r="34" spans="2:19" s="2" customFormat="1" x14ac:dyDescent="0.2">
      <c r="B34" s="46">
        <v>5407</v>
      </c>
      <c r="C34" s="32" t="s">
        <v>55</v>
      </c>
      <c r="D34" s="18">
        <v>1691</v>
      </c>
      <c r="E34" s="44">
        <v>1691</v>
      </c>
      <c r="F34" s="20">
        <v>0</v>
      </c>
      <c r="G34" s="21">
        <v>0</v>
      </c>
      <c r="H34" s="21">
        <v>0</v>
      </c>
      <c r="I34" s="22">
        <v>0</v>
      </c>
      <c r="J34" s="20">
        <v>0</v>
      </c>
      <c r="K34" s="20">
        <v>0</v>
      </c>
      <c r="L34" s="20">
        <v>0</v>
      </c>
      <c r="M34" s="20">
        <v>0</v>
      </c>
      <c r="N34" s="45" t="s">
        <v>33</v>
      </c>
      <c r="O34" s="2" t="s">
        <v>56</v>
      </c>
      <c r="P34" s="4"/>
      <c r="Q34" s="4"/>
      <c r="R34" s="4"/>
      <c r="S34" s="4"/>
    </row>
    <row r="35" spans="2:19" s="2" customFormat="1" ht="12.75" x14ac:dyDescent="0.2">
      <c r="B35" s="47">
        <v>5609</v>
      </c>
      <c r="C35" s="32" t="s">
        <v>57</v>
      </c>
      <c r="D35" s="18">
        <v>4978.5715499999997</v>
      </c>
      <c r="E35" s="44">
        <v>3683.50164</v>
      </c>
      <c r="F35" s="20">
        <v>984.86991</v>
      </c>
      <c r="G35" s="21">
        <v>310.2</v>
      </c>
      <c r="H35" s="21">
        <v>140.38399999999999</v>
      </c>
      <c r="I35" s="22">
        <v>45.255963894261761</v>
      </c>
      <c r="J35" s="20">
        <v>0</v>
      </c>
      <c r="K35" s="20">
        <v>0</v>
      </c>
      <c r="L35" s="20">
        <v>0</v>
      </c>
      <c r="M35" s="20">
        <v>0</v>
      </c>
      <c r="N35" s="45" t="s">
        <v>33</v>
      </c>
      <c r="O35" s="2">
        <v>7</v>
      </c>
      <c r="P35" s="4"/>
      <c r="Q35" s="4"/>
      <c r="R35" s="4"/>
      <c r="S35" s="4"/>
    </row>
    <row r="36" spans="2:19" ht="21" x14ac:dyDescent="0.2">
      <c r="B36" s="43">
        <v>5619</v>
      </c>
      <c r="C36" s="32" t="s">
        <v>58</v>
      </c>
      <c r="D36" s="18">
        <v>181639.98496</v>
      </c>
      <c r="E36" s="44">
        <v>53840.93146</v>
      </c>
      <c r="F36" s="20">
        <v>102174.45349999999</v>
      </c>
      <c r="G36" s="21">
        <v>25624.6</v>
      </c>
      <c r="H36" s="21">
        <v>24342.2</v>
      </c>
      <c r="I36" s="22">
        <v>94.995434075068502</v>
      </c>
      <c r="J36" s="20">
        <v>0</v>
      </c>
      <c r="K36" s="20">
        <v>0</v>
      </c>
      <c r="L36" s="20">
        <v>0</v>
      </c>
      <c r="M36" s="20">
        <v>0</v>
      </c>
      <c r="N36" s="45" t="s">
        <v>59</v>
      </c>
      <c r="O36" s="2">
        <v>7</v>
      </c>
      <c r="R36" s="4"/>
      <c r="S36" s="4"/>
    </row>
    <row r="37" spans="2:19" ht="12.75" x14ac:dyDescent="0.2">
      <c r="B37" s="47">
        <v>5780</v>
      </c>
      <c r="C37" s="32" t="s">
        <v>60</v>
      </c>
      <c r="D37" s="18">
        <v>1950</v>
      </c>
      <c r="E37" s="44">
        <v>0</v>
      </c>
      <c r="F37" s="20">
        <v>100</v>
      </c>
      <c r="G37" s="21">
        <v>1850</v>
      </c>
      <c r="H37" s="21">
        <v>131.16399999999999</v>
      </c>
      <c r="I37" s="22">
        <v>7.0899459459459457</v>
      </c>
      <c r="J37" s="20">
        <v>0</v>
      </c>
      <c r="K37" s="20">
        <v>0</v>
      </c>
      <c r="L37" s="20">
        <v>0</v>
      </c>
      <c r="M37" s="20">
        <v>0</v>
      </c>
      <c r="N37" s="45" t="s">
        <v>33</v>
      </c>
      <c r="O37" s="2">
        <v>7</v>
      </c>
      <c r="R37" s="4"/>
      <c r="S37" s="4"/>
    </row>
    <row r="38" spans="2:19" ht="12.75" x14ac:dyDescent="0.2">
      <c r="B38" s="47">
        <v>5826</v>
      </c>
      <c r="C38" s="32" t="s">
        <v>61</v>
      </c>
      <c r="D38" s="18">
        <v>14850.397499999999</v>
      </c>
      <c r="E38" s="44">
        <v>0</v>
      </c>
      <c r="F38" s="20">
        <v>326.39749999999998</v>
      </c>
      <c r="G38" s="21">
        <v>14524</v>
      </c>
      <c r="H38" s="21">
        <v>14159.017320000001</v>
      </c>
      <c r="I38" s="22">
        <v>97.487037455246494</v>
      </c>
      <c r="J38" s="20">
        <v>0</v>
      </c>
      <c r="K38" s="20">
        <v>0</v>
      </c>
      <c r="L38" s="20">
        <v>0</v>
      </c>
      <c r="M38" s="20">
        <v>0</v>
      </c>
      <c r="N38" s="45" t="s">
        <v>33</v>
      </c>
      <c r="O38" s="2">
        <v>7</v>
      </c>
      <c r="R38" s="4"/>
      <c r="S38" s="4"/>
    </row>
    <row r="39" spans="2:19" ht="21" x14ac:dyDescent="0.2">
      <c r="B39" s="47">
        <v>5908</v>
      </c>
      <c r="C39" s="32" t="s">
        <v>62</v>
      </c>
      <c r="D39" s="18">
        <v>1500</v>
      </c>
      <c r="E39" s="44">
        <v>0</v>
      </c>
      <c r="F39" s="20">
        <v>0</v>
      </c>
      <c r="G39" s="21">
        <v>1500</v>
      </c>
      <c r="H39" s="21">
        <v>157.30000000000001</v>
      </c>
      <c r="I39" s="22">
        <v>10.486666666666668</v>
      </c>
      <c r="J39" s="20">
        <v>0</v>
      </c>
      <c r="K39" s="20">
        <v>0</v>
      </c>
      <c r="L39" s="20">
        <v>0</v>
      </c>
      <c r="M39" s="20">
        <v>0</v>
      </c>
      <c r="N39" s="45" t="s">
        <v>33</v>
      </c>
      <c r="O39" s="2">
        <v>7</v>
      </c>
      <c r="R39" s="4"/>
      <c r="S39" s="4"/>
    </row>
    <row r="40" spans="2:19" s="2" customFormat="1" ht="12" thickBot="1" x14ac:dyDescent="0.25">
      <c r="B40" s="24"/>
      <c r="C40" s="48" t="s">
        <v>63</v>
      </c>
      <c r="D40" s="41">
        <f>SUM(D33:D39)</f>
        <v>255042.83598999999</v>
      </c>
      <c r="E40" s="41">
        <f t="shared" ref="E40:M40" si="4">SUM(E33:E39)</f>
        <v>82783.228579999995</v>
      </c>
      <c r="F40" s="41">
        <f t="shared" si="4"/>
        <v>126318.31741</v>
      </c>
      <c r="G40" s="41">
        <f t="shared" si="4"/>
        <v>45941.289999999994</v>
      </c>
      <c r="H40" s="41">
        <f t="shared" si="4"/>
        <v>39072.694320000002</v>
      </c>
      <c r="I40" s="41">
        <f>(H40/G40)*100</f>
        <v>85.04918847511685</v>
      </c>
      <c r="J40" s="41">
        <f t="shared" si="4"/>
        <v>0</v>
      </c>
      <c r="K40" s="41">
        <f t="shared" si="4"/>
        <v>0</v>
      </c>
      <c r="L40" s="41">
        <f t="shared" si="4"/>
        <v>0</v>
      </c>
      <c r="M40" s="41">
        <f t="shared" si="4"/>
        <v>0</v>
      </c>
      <c r="N40" s="49"/>
      <c r="O40" s="2" t="s">
        <v>24</v>
      </c>
      <c r="P40" s="4"/>
      <c r="Q40" s="4"/>
      <c r="R40" s="4"/>
      <c r="S40" s="4"/>
    </row>
    <row r="41" spans="2:19" s="2" customFormat="1" ht="12.75" x14ac:dyDescent="0.2">
      <c r="B41" s="15"/>
      <c r="C41" s="88" t="s">
        <v>64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2" t="s">
        <v>24</v>
      </c>
      <c r="P41" s="4"/>
      <c r="Q41" s="4"/>
      <c r="R41" s="4"/>
      <c r="S41" s="4"/>
    </row>
    <row r="42" spans="2:19" s="2" customFormat="1" ht="31.5" x14ac:dyDescent="0.2">
      <c r="B42" s="29">
        <v>4724</v>
      </c>
      <c r="C42" s="32" t="s">
        <v>65</v>
      </c>
      <c r="D42" s="18">
        <v>150000.2015</v>
      </c>
      <c r="E42" s="50">
        <v>6158</v>
      </c>
      <c r="F42" s="20">
        <v>251.76150000000001</v>
      </c>
      <c r="G42" s="21">
        <v>10400.44</v>
      </c>
      <c r="H42" s="21">
        <v>42.35</v>
      </c>
      <c r="I42" s="22">
        <v>0.40719431100991882</v>
      </c>
      <c r="J42" s="20">
        <v>50000</v>
      </c>
      <c r="K42" s="20">
        <v>50000</v>
      </c>
      <c r="L42" s="20">
        <v>33190</v>
      </c>
      <c r="M42" s="20">
        <v>0</v>
      </c>
      <c r="N42" s="33" t="s">
        <v>66</v>
      </c>
      <c r="O42" s="2">
        <v>7</v>
      </c>
      <c r="P42" s="4"/>
      <c r="Q42" s="4"/>
      <c r="R42" s="4"/>
      <c r="S42" s="4"/>
    </row>
    <row r="43" spans="2:19" ht="21" x14ac:dyDescent="0.2">
      <c r="B43" s="29">
        <v>4854</v>
      </c>
      <c r="C43" s="32" t="s">
        <v>67</v>
      </c>
      <c r="D43" s="18">
        <v>68309.094849999994</v>
      </c>
      <c r="E43" s="50">
        <v>27068.492849999999</v>
      </c>
      <c r="F43" s="20">
        <v>261.60199999999998</v>
      </c>
      <c r="G43" s="21">
        <v>40979</v>
      </c>
      <c r="H43" s="21">
        <v>1</v>
      </c>
      <c r="I43" s="22">
        <v>2.4402742868298399E-3</v>
      </c>
      <c r="J43" s="20">
        <v>0</v>
      </c>
      <c r="K43" s="20">
        <v>0</v>
      </c>
      <c r="L43" s="20">
        <v>0</v>
      </c>
      <c r="M43" s="20">
        <v>0</v>
      </c>
      <c r="N43" s="33" t="s">
        <v>39</v>
      </c>
      <c r="O43" s="2">
        <v>7</v>
      </c>
      <c r="R43" s="4"/>
      <c r="S43" s="4"/>
    </row>
    <row r="44" spans="2:19" ht="21" x14ac:dyDescent="0.2">
      <c r="B44" s="29">
        <v>5250</v>
      </c>
      <c r="C44" s="32" t="s">
        <v>68</v>
      </c>
      <c r="D44" s="18">
        <v>981</v>
      </c>
      <c r="E44" s="50"/>
      <c r="F44" s="20"/>
      <c r="G44" s="21">
        <v>981</v>
      </c>
      <c r="H44" s="21">
        <v>981</v>
      </c>
      <c r="I44" s="22">
        <v>100</v>
      </c>
      <c r="J44" s="20"/>
      <c r="K44" s="20"/>
      <c r="L44" s="20"/>
      <c r="M44" s="20"/>
      <c r="N44" s="33"/>
      <c r="O44" s="2">
        <v>10</v>
      </c>
      <c r="R44" s="4"/>
      <c r="S44" s="4"/>
    </row>
    <row r="45" spans="2:19" ht="21" x14ac:dyDescent="0.2">
      <c r="B45" s="29">
        <v>5254</v>
      </c>
      <c r="C45" s="32" t="s">
        <v>69</v>
      </c>
      <c r="D45" s="18">
        <v>27805.85</v>
      </c>
      <c r="E45" s="50">
        <v>2475</v>
      </c>
      <c r="F45" s="20">
        <v>3510.85</v>
      </c>
      <c r="G45" s="21">
        <v>13090</v>
      </c>
      <c r="H45" s="21">
        <v>1770</v>
      </c>
      <c r="I45" s="22">
        <v>13.521772345301757</v>
      </c>
      <c r="J45" s="20">
        <v>2910</v>
      </c>
      <c r="K45" s="20">
        <v>2910</v>
      </c>
      <c r="L45" s="20">
        <v>2910</v>
      </c>
      <c r="M45" s="20">
        <v>0</v>
      </c>
      <c r="N45" s="33" t="s">
        <v>33</v>
      </c>
      <c r="O45" s="2">
        <v>10</v>
      </c>
      <c r="R45" s="4"/>
      <c r="S45" s="4"/>
    </row>
    <row r="46" spans="2:19" ht="31.5" x14ac:dyDescent="0.2">
      <c r="B46" s="51">
        <v>5635</v>
      </c>
      <c r="C46" s="32" t="s">
        <v>70</v>
      </c>
      <c r="D46" s="18">
        <v>399999.75</v>
      </c>
      <c r="E46" s="52">
        <v>423.5</v>
      </c>
      <c r="F46" s="20">
        <v>114.95</v>
      </c>
      <c r="G46" s="21">
        <v>30491.3</v>
      </c>
      <c r="H46" s="21">
        <v>2150.17</v>
      </c>
      <c r="I46" s="22">
        <v>7.0517491874731482</v>
      </c>
      <c r="J46" s="20">
        <v>30000</v>
      </c>
      <c r="K46" s="20">
        <v>230000</v>
      </c>
      <c r="L46" s="20">
        <v>108970</v>
      </c>
      <c r="M46" s="20">
        <v>0</v>
      </c>
      <c r="N46" s="33" t="s">
        <v>71</v>
      </c>
      <c r="O46" s="2">
        <v>7</v>
      </c>
      <c r="R46" s="4"/>
      <c r="S46" s="4"/>
    </row>
    <row r="47" spans="2:19" ht="31.5" x14ac:dyDescent="0.2">
      <c r="B47" s="51">
        <v>5745</v>
      </c>
      <c r="C47" s="32" t="s">
        <v>72</v>
      </c>
      <c r="D47" s="18">
        <v>6500</v>
      </c>
      <c r="E47" s="52">
        <v>0</v>
      </c>
      <c r="F47" s="20">
        <v>0</v>
      </c>
      <c r="G47" s="21">
        <v>6500</v>
      </c>
      <c r="H47" s="21">
        <v>96.8</v>
      </c>
      <c r="I47" s="22">
        <v>1.4892307692307694</v>
      </c>
      <c r="J47" s="20">
        <v>0</v>
      </c>
      <c r="K47" s="20">
        <v>0</v>
      </c>
      <c r="L47" s="20">
        <v>0</v>
      </c>
      <c r="M47" s="20">
        <v>0</v>
      </c>
      <c r="N47" s="33" t="s">
        <v>39</v>
      </c>
      <c r="O47" s="2">
        <v>7</v>
      </c>
      <c r="R47" s="4"/>
      <c r="S47" s="4"/>
    </row>
    <row r="48" spans="2:19" ht="21" x14ac:dyDescent="0.2">
      <c r="B48" s="51">
        <v>5746</v>
      </c>
      <c r="C48" s="32" t="s">
        <v>73</v>
      </c>
      <c r="D48" s="18">
        <v>3000</v>
      </c>
      <c r="E48" s="52">
        <v>0</v>
      </c>
      <c r="F48" s="20">
        <v>37</v>
      </c>
      <c r="G48" s="21">
        <v>2963</v>
      </c>
      <c r="H48" s="21">
        <v>0</v>
      </c>
      <c r="I48" s="22">
        <v>0</v>
      </c>
      <c r="J48" s="20">
        <v>0</v>
      </c>
      <c r="K48" s="20">
        <v>0</v>
      </c>
      <c r="L48" s="20">
        <v>0</v>
      </c>
      <c r="M48" s="20">
        <v>0</v>
      </c>
      <c r="N48" s="33" t="s">
        <v>39</v>
      </c>
      <c r="O48" s="2">
        <v>7</v>
      </c>
      <c r="R48" s="4"/>
      <c r="S48" s="4"/>
    </row>
    <row r="49" spans="2:19" ht="21" x14ac:dyDescent="0.2">
      <c r="B49" s="51">
        <v>5747</v>
      </c>
      <c r="C49" s="32" t="s">
        <v>74</v>
      </c>
      <c r="D49" s="18">
        <v>1787.66</v>
      </c>
      <c r="E49" s="52">
        <v>0</v>
      </c>
      <c r="F49" s="20">
        <v>500</v>
      </c>
      <c r="G49" s="21">
        <v>1287.6600000000001</v>
      </c>
      <c r="H49" s="21">
        <v>1287.6549499999999</v>
      </c>
      <c r="I49" s="22">
        <v>99.999607815727742</v>
      </c>
      <c r="J49" s="20">
        <v>0</v>
      </c>
      <c r="K49" s="20">
        <v>0</v>
      </c>
      <c r="L49" s="20">
        <v>0</v>
      </c>
      <c r="M49" s="20">
        <v>0</v>
      </c>
      <c r="N49" s="33" t="s">
        <v>39</v>
      </c>
      <c r="O49" s="2">
        <v>7</v>
      </c>
      <c r="R49" s="4"/>
      <c r="S49" s="4"/>
    </row>
    <row r="50" spans="2:19" ht="31.5" x14ac:dyDescent="0.2">
      <c r="B50" s="51">
        <v>5748</v>
      </c>
      <c r="C50" s="32" t="s">
        <v>75</v>
      </c>
      <c r="D50" s="18">
        <v>12000</v>
      </c>
      <c r="E50" s="52">
        <v>0</v>
      </c>
      <c r="F50" s="20">
        <v>0</v>
      </c>
      <c r="G50" s="21">
        <v>12000</v>
      </c>
      <c r="H50" s="21">
        <v>145.19999999999999</v>
      </c>
      <c r="I50" s="22">
        <v>1.21</v>
      </c>
      <c r="J50" s="20">
        <v>0</v>
      </c>
      <c r="K50" s="20">
        <v>0</v>
      </c>
      <c r="L50" s="20">
        <v>0</v>
      </c>
      <c r="M50" s="20">
        <v>0</v>
      </c>
      <c r="N50" s="33" t="s">
        <v>39</v>
      </c>
      <c r="O50" s="2">
        <v>7</v>
      </c>
      <c r="R50" s="4"/>
      <c r="S50" s="4"/>
    </row>
    <row r="51" spans="2:19" ht="21" x14ac:dyDescent="0.2">
      <c r="B51" s="51">
        <v>5798</v>
      </c>
      <c r="C51" s="32" t="s">
        <v>76</v>
      </c>
      <c r="D51" s="18">
        <v>4206</v>
      </c>
      <c r="E51" s="52">
        <v>0</v>
      </c>
      <c r="F51" s="20">
        <v>88.33</v>
      </c>
      <c r="G51" s="21">
        <v>3411.67</v>
      </c>
      <c r="H51" s="21">
        <v>3411.67</v>
      </c>
      <c r="I51" s="22">
        <v>100</v>
      </c>
      <c r="J51" s="20">
        <v>0</v>
      </c>
      <c r="K51" s="20">
        <v>0</v>
      </c>
      <c r="L51" s="20">
        <v>0</v>
      </c>
      <c r="M51" s="20">
        <v>0</v>
      </c>
      <c r="N51" s="53" t="s">
        <v>77</v>
      </c>
      <c r="O51" s="2">
        <v>7</v>
      </c>
      <c r="R51" s="4"/>
      <c r="S51" s="4"/>
    </row>
    <row r="52" spans="2:19" ht="21" x14ac:dyDescent="0.2">
      <c r="B52" s="51">
        <v>5799</v>
      </c>
      <c r="C52" s="32" t="s">
        <v>78</v>
      </c>
      <c r="D52" s="18">
        <v>4500</v>
      </c>
      <c r="E52" s="52">
        <v>0</v>
      </c>
      <c r="F52" s="20">
        <v>95.4</v>
      </c>
      <c r="G52" s="21">
        <v>4404.6000000000004</v>
      </c>
      <c r="H52" s="21">
        <v>3551.56</v>
      </c>
      <c r="I52" s="22">
        <v>80.632974617445385</v>
      </c>
      <c r="J52" s="20">
        <v>0</v>
      </c>
      <c r="K52" s="20">
        <v>0</v>
      </c>
      <c r="L52" s="20">
        <v>0</v>
      </c>
      <c r="M52" s="20">
        <v>0</v>
      </c>
      <c r="N52" s="53" t="s">
        <v>33</v>
      </c>
      <c r="O52" s="2">
        <v>7</v>
      </c>
      <c r="R52" s="4"/>
      <c r="S52" s="4"/>
    </row>
    <row r="53" spans="2:19" ht="12.75" x14ac:dyDescent="0.2">
      <c r="B53" s="51">
        <v>5819</v>
      </c>
      <c r="C53" s="32" t="s">
        <v>79</v>
      </c>
      <c r="D53" s="18">
        <v>321.99063999999998</v>
      </c>
      <c r="E53" s="52">
        <v>0</v>
      </c>
      <c r="F53" s="20">
        <v>193.58064000000002</v>
      </c>
      <c r="G53" s="21">
        <v>128.41</v>
      </c>
      <c r="H53" s="21">
        <v>0</v>
      </c>
      <c r="I53" s="22">
        <v>0</v>
      </c>
      <c r="J53" s="20">
        <v>0</v>
      </c>
      <c r="K53" s="20">
        <v>0</v>
      </c>
      <c r="L53" s="20">
        <v>0</v>
      </c>
      <c r="M53" s="20">
        <v>0</v>
      </c>
      <c r="N53" s="53" t="s">
        <v>33</v>
      </c>
      <c r="O53" s="2">
        <v>7</v>
      </c>
      <c r="R53" s="4"/>
      <c r="S53" s="4"/>
    </row>
    <row r="54" spans="2:19" ht="21" x14ac:dyDescent="0.2">
      <c r="B54" s="51">
        <v>5842</v>
      </c>
      <c r="C54" s="32" t="s">
        <v>80</v>
      </c>
      <c r="D54" s="18">
        <v>19720</v>
      </c>
      <c r="E54" s="52">
        <v>0</v>
      </c>
      <c r="F54" s="20">
        <v>0</v>
      </c>
      <c r="G54" s="21">
        <v>19500</v>
      </c>
      <c r="H54" s="21">
        <v>36.11</v>
      </c>
      <c r="I54" s="22">
        <v>0.18517948717948718</v>
      </c>
      <c r="J54" s="20">
        <v>0</v>
      </c>
      <c r="K54" s="20">
        <v>0</v>
      </c>
      <c r="L54" s="20">
        <v>0</v>
      </c>
      <c r="M54" s="20">
        <v>0</v>
      </c>
      <c r="N54" s="53" t="s">
        <v>77</v>
      </c>
      <c r="O54" s="2">
        <v>7</v>
      </c>
      <c r="R54" s="4"/>
      <c r="S54" s="4"/>
    </row>
    <row r="55" spans="2:19" ht="21" x14ac:dyDescent="0.2">
      <c r="B55" s="51">
        <v>5843</v>
      </c>
      <c r="C55" s="32" t="s">
        <v>81</v>
      </c>
      <c r="D55" s="18">
        <v>8200</v>
      </c>
      <c r="E55" s="52">
        <v>0</v>
      </c>
      <c r="F55" s="20">
        <v>0</v>
      </c>
      <c r="G55" s="21">
        <v>2000</v>
      </c>
      <c r="H55" s="21">
        <v>0</v>
      </c>
      <c r="I55" s="22">
        <v>0</v>
      </c>
      <c r="J55" s="20">
        <v>5500</v>
      </c>
      <c r="K55" s="20">
        <v>700</v>
      </c>
      <c r="L55" s="20">
        <v>0</v>
      </c>
      <c r="M55" s="20">
        <v>0</v>
      </c>
      <c r="N55" s="53" t="s">
        <v>33</v>
      </c>
      <c r="O55" s="2">
        <v>7</v>
      </c>
      <c r="R55" s="4"/>
      <c r="S55" s="4"/>
    </row>
    <row r="56" spans="2:19" ht="21" x14ac:dyDescent="0.2">
      <c r="B56" s="51">
        <v>5844</v>
      </c>
      <c r="C56" s="32" t="s">
        <v>82</v>
      </c>
      <c r="D56" s="18">
        <v>4700</v>
      </c>
      <c r="E56" s="52">
        <v>0</v>
      </c>
      <c r="F56" s="20">
        <v>0</v>
      </c>
      <c r="G56" s="21">
        <v>4000</v>
      </c>
      <c r="H56" s="21">
        <v>0</v>
      </c>
      <c r="I56" s="22">
        <v>0</v>
      </c>
      <c r="J56" s="20">
        <v>700</v>
      </c>
      <c r="K56" s="20">
        <v>0</v>
      </c>
      <c r="L56" s="20">
        <v>0</v>
      </c>
      <c r="M56" s="20">
        <v>0</v>
      </c>
      <c r="N56" s="53" t="s">
        <v>33</v>
      </c>
      <c r="O56" s="2">
        <v>7</v>
      </c>
      <c r="R56" s="4"/>
      <c r="S56" s="4"/>
    </row>
    <row r="57" spans="2:19" ht="21" x14ac:dyDescent="0.2">
      <c r="B57" s="51">
        <v>5845</v>
      </c>
      <c r="C57" s="32" t="s">
        <v>83</v>
      </c>
      <c r="D57" s="18">
        <v>5000</v>
      </c>
      <c r="E57" s="52">
        <v>0</v>
      </c>
      <c r="F57" s="20">
        <v>0</v>
      </c>
      <c r="G57" s="21">
        <v>5000</v>
      </c>
      <c r="H57" s="21">
        <v>0</v>
      </c>
      <c r="I57" s="22">
        <v>0</v>
      </c>
      <c r="J57" s="20">
        <v>0</v>
      </c>
      <c r="K57" s="20">
        <v>0</v>
      </c>
      <c r="L57" s="20">
        <v>0</v>
      </c>
      <c r="M57" s="20">
        <v>0</v>
      </c>
      <c r="N57" s="53" t="s">
        <v>33</v>
      </c>
      <c r="O57" s="2">
        <v>7</v>
      </c>
      <c r="R57" s="4"/>
      <c r="S57" s="4"/>
    </row>
    <row r="58" spans="2:19" ht="21" x14ac:dyDescent="0.2">
      <c r="B58" s="51">
        <v>5846</v>
      </c>
      <c r="C58" s="32" t="s">
        <v>84</v>
      </c>
      <c r="D58" s="18">
        <v>5614</v>
      </c>
      <c r="E58" s="52">
        <v>0</v>
      </c>
      <c r="F58" s="20">
        <v>0</v>
      </c>
      <c r="G58" s="21">
        <v>5500</v>
      </c>
      <c r="H58" s="21">
        <v>98.8</v>
      </c>
      <c r="I58" s="22">
        <v>1.7963636363636362</v>
      </c>
      <c r="J58" s="20">
        <v>0</v>
      </c>
      <c r="K58" s="20">
        <v>0</v>
      </c>
      <c r="L58" s="20">
        <v>0</v>
      </c>
      <c r="M58" s="20">
        <v>0</v>
      </c>
      <c r="N58" s="53" t="s">
        <v>77</v>
      </c>
      <c r="O58" s="2">
        <v>7</v>
      </c>
      <c r="R58" s="4"/>
      <c r="S58" s="4"/>
    </row>
    <row r="59" spans="2:19" ht="21" x14ac:dyDescent="0.2">
      <c r="B59" s="51">
        <v>5847</v>
      </c>
      <c r="C59" s="32" t="s">
        <v>85</v>
      </c>
      <c r="D59" s="18">
        <v>31000</v>
      </c>
      <c r="E59" s="52">
        <v>0</v>
      </c>
      <c r="F59" s="20">
        <v>0</v>
      </c>
      <c r="G59" s="21">
        <v>5000</v>
      </c>
      <c r="H59" s="21">
        <v>0</v>
      </c>
      <c r="I59" s="22">
        <v>0</v>
      </c>
      <c r="J59" s="20">
        <v>26000</v>
      </c>
      <c r="K59" s="20">
        <v>0</v>
      </c>
      <c r="L59" s="20">
        <v>0</v>
      </c>
      <c r="M59" s="20">
        <v>0</v>
      </c>
      <c r="N59" s="53" t="s">
        <v>33</v>
      </c>
      <c r="O59" s="2">
        <v>7</v>
      </c>
      <c r="R59" s="4"/>
      <c r="S59" s="4"/>
    </row>
    <row r="60" spans="2:19" ht="21" x14ac:dyDescent="0.2">
      <c r="B60" s="51">
        <v>5848</v>
      </c>
      <c r="C60" s="32" t="s">
        <v>86</v>
      </c>
      <c r="D60" s="18">
        <v>100000</v>
      </c>
      <c r="E60" s="52">
        <v>0</v>
      </c>
      <c r="F60" s="20">
        <v>0</v>
      </c>
      <c r="G60" s="21">
        <v>3000</v>
      </c>
      <c r="H60" s="21">
        <v>0</v>
      </c>
      <c r="I60" s="22">
        <v>0</v>
      </c>
      <c r="J60" s="20">
        <v>20000</v>
      </c>
      <c r="K60" s="20">
        <v>40000</v>
      </c>
      <c r="L60" s="20">
        <v>37000</v>
      </c>
      <c r="M60" s="20">
        <v>0</v>
      </c>
      <c r="N60" s="53" t="s">
        <v>33</v>
      </c>
      <c r="O60" s="2">
        <v>7</v>
      </c>
      <c r="R60" s="4"/>
      <c r="S60" s="4"/>
    </row>
    <row r="61" spans="2:19" ht="21" x14ac:dyDescent="0.2">
      <c r="B61" s="51">
        <v>5849</v>
      </c>
      <c r="C61" s="32" t="s">
        <v>87</v>
      </c>
      <c r="D61" s="18">
        <v>14200</v>
      </c>
      <c r="E61" s="52">
        <v>0</v>
      </c>
      <c r="F61" s="20">
        <v>0</v>
      </c>
      <c r="G61" s="21">
        <v>4200</v>
      </c>
      <c r="H61" s="21">
        <v>62.92</v>
      </c>
      <c r="I61" s="22">
        <v>1.4980952380952381</v>
      </c>
      <c r="J61" s="20">
        <v>10000</v>
      </c>
      <c r="K61" s="20">
        <v>0</v>
      </c>
      <c r="L61" s="20">
        <v>0</v>
      </c>
      <c r="M61" s="20">
        <v>0</v>
      </c>
      <c r="N61" s="53" t="s">
        <v>33</v>
      </c>
      <c r="O61" s="2">
        <v>17</v>
      </c>
      <c r="R61" s="4"/>
      <c r="S61" s="4"/>
    </row>
    <row r="62" spans="2:19" ht="21" x14ac:dyDescent="0.2">
      <c r="B62" s="51">
        <v>5877</v>
      </c>
      <c r="C62" s="32" t="s">
        <v>88</v>
      </c>
      <c r="D62" s="18">
        <v>9000</v>
      </c>
      <c r="E62" s="52">
        <v>0</v>
      </c>
      <c r="F62" s="20">
        <v>0</v>
      </c>
      <c r="G62" s="21">
        <v>9000</v>
      </c>
      <c r="H62" s="21">
        <v>4827.87</v>
      </c>
      <c r="I62" s="22">
        <v>53.642999999999994</v>
      </c>
      <c r="J62" s="20">
        <v>0</v>
      </c>
      <c r="K62" s="20">
        <v>0</v>
      </c>
      <c r="L62" s="20">
        <v>0</v>
      </c>
      <c r="M62" s="20">
        <v>0</v>
      </c>
      <c r="N62" s="53" t="s">
        <v>33</v>
      </c>
      <c r="O62" s="2">
        <v>7</v>
      </c>
      <c r="R62" s="4"/>
      <c r="S62" s="4"/>
    </row>
    <row r="63" spans="2:19" ht="12.75" x14ac:dyDescent="0.2">
      <c r="B63" s="51">
        <v>5885</v>
      </c>
      <c r="C63" s="32" t="s">
        <v>89</v>
      </c>
      <c r="D63" s="18">
        <v>242</v>
      </c>
      <c r="E63" s="52">
        <v>0</v>
      </c>
      <c r="F63" s="20">
        <v>0</v>
      </c>
      <c r="G63" s="21">
        <v>242</v>
      </c>
      <c r="H63" s="21">
        <v>0</v>
      </c>
      <c r="I63" s="22">
        <v>0</v>
      </c>
      <c r="J63" s="20">
        <v>0</v>
      </c>
      <c r="K63" s="20">
        <v>0</v>
      </c>
      <c r="L63" s="20">
        <v>0</v>
      </c>
      <c r="M63" s="20">
        <v>0</v>
      </c>
      <c r="N63" s="53" t="s">
        <v>33</v>
      </c>
      <c r="O63" s="2">
        <v>0</v>
      </c>
      <c r="R63" s="4"/>
      <c r="S63" s="4"/>
    </row>
    <row r="64" spans="2:19" s="2" customFormat="1" ht="12" thickBot="1" x14ac:dyDescent="0.25">
      <c r="B64" s="24"/>
      <c r="C64" s="25" t="s">
        <v>90</v>
      </c>
      <c r="D64" s="26">
        <f>SUM(D42:D63)</f>
        <v>877087.54699000006</v>
      </c>
      <c r="E64" s="26">
        <f t="shared" ref="E64:M64" si="5">SUM(E42:E63)</f>
        <v>36124.992849999995</v>
      </c>
      <c r="F64" s="26">
        <f t="shared" si="5"/>
        <v>5053.4741399999994</v>
      </c>
      <c r="G64" s="26">
        <f t="shared" si="5"/>
        <v>184079.08000000002</v>
      </c>
      <c r="H64" s="26">
        <f t="shared" si="5"/>
        <v>18463.104950000001</v>
      </c>
      <c r="I64" s="26">
        <f>(H64/G64)*100</f>
        <v>10.029985455164161</v>
      </c>
      <c r="J64" s="26">
        <f t="shared" si="5"/>
        <v>145110</v>
      </c>
      <c r="K64" s="26">
        <f t="shared" si="5"/>
        <v>323610</v>
      </c>
      <c r="L64" s="26">
        <f t="shared" si="5"/>
        <v>182070</v>
      </c>
      <c r="M64" s="26">
        <f t="shared" si="5"/>
        <v>0</v>
      </c>
      <c r="N64" s="28"/>
      <c r="O64" s="2" t="s">
        <v>24</v>
      </c>
      <c r="P64" s="4"/>
      <c r="Q64" s="4"/>
      <c r="R64" s="4"/>
      <c r="S64" s="4"/>
    </row>
    <row r="65" spans="2:19" s="2" customFormat="1" ht="12.75" x14ac:dyDescent="0.2">
      <c r="B65" s="15"/>
      <c r="C65" s="88" t="s">
        <v>91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90"/>
      <c r="O65" s="2" t="s">
        <v>24</v>
      </c>
      <c r="P65" s="4"/>
      <c r="Q65" s="4"/>
      <c r="R65" s="4"/>
      <c r="S65" s="4"/>
    </row>
    <row r="66" spans="2:19" s="2" customFormat="1" ht="21" x14ac:dyDescent="0.2">
      <c r="B66" s="54">
        <v>5307</v>
      </c>
      <c r="C66" s="32" t="s">
        <v>92</v>
      </c>
      <c r="D66" s="18">
        <v>13688.556649999999</v>
      </c>
      <c r="E66" s="19">
        <v>2519.7666000000004</v>
      </c>
      <c r="F66" s="20">
        <v>4004.6800499999999</v>
      </c>
      <c r="G66" s="21">
        <v>7164.11</v>
      </c>
      <c r="H66" s="21">
        <v>1090.21</v>
      </c>
      <c r="I66" s="22">
        <v>15.217661370358638</v>
      </c>
      <c r="J66" s="20">
        <v>0</v>
      </c>
      <c r="K66" s="20">
        <v>0</v>
      </c>
      <c r="L66" s="20">
        <v>0</v>
      </c>
      <c r="M66" s="52">
        <v>0</v>
      </c>
      <c r="N66" s="33" t="s">
        <v>33</v>
      </c>
      <c r="O66" s="2">
        <v>0</v>
      </c>
      <c r="P66" s="4"/>
      <c r="Q66" s="4"/>
      <c r="R66" s="4"/>
      <c r="S66" s="4"/>
    </row>
    <row r="67" spans="2:19" s="2" customFormat="1" ht="31.5" x14ac:dyDescent="0.2">
      <c r="B67" s="54">
        <v>5840</v>
      </c>
      <c r="C67" s="32" t="s">
        <v>93</v>
      </c>
      <c r="D67" s="18">
        <v>3600</v>
      </c>
      <c r="E67" s="19">
        <v>0</v>
      </c>
      <c r="F67" s="20">
        <v>0</v>
      </c>
      <c r="G67" s="21">
        <v>3600</v>
      </c>
      <c r="H67" s="21">
        <v>0</v>
      </c>
      <c r="I67" s="22">
        <v>0</v>
      </c>
      <c r="J67" s="20">
        <v>0</v>
      </c>
      <c r="K67" s="20">
        <v>0</v>
      </c>
      <c r="L67" s="20">
        <v>0</v>
      </c>
      <c r="M67" s="52">
        <v>0</v>
      </c>
      <c r="N67" s="33" t="s">
        <v>94</v>
      </c>
      <c r="O67" s="2">
        <v>14</v>
      </c>
      <c r="P67" s="4"/>
      <c r="Q67" s="4"/>
      <c r="R67" s="4"/>
      <c r="S67" s="4"/>
    </row>
    <row r="68" spans="2:19" s="2" customFormat="1" ht="21" x14ac:dyDescent="0.2">
      <c r="B68" s="54">
        <v>5883</v>
      </c>
      <c r="C68" s="32" t="s">
        <v>95</v>
      </c>
      <c r="D68" s="18">
        <v>100</v>
      </c>
      <c r="E68" s="19">
        <v>0</v>
      </c>
      <c r="F68" s="20">
        <v>0</v>
      </c>
      <c r="G68" s="21">
        <v>100</v>
      </c>
      <c r="H68" s="21">
        <v>50</v>
      </c>
      <c r="I68" s="22">
        <v>50</v>
      </c>
      <c r="J68" s="20">
        <v>0</v>
      </c>
      <c r="K68" s="20">
        <v>0</v>
      </c>
      <c r="L68" s="20">
        <v>0</v>
      </c>
      <c r="M68" s="52">
        <v>0</v>
      </c>
      <c r="N68" s="33" t="s">
        <v>33</v>
      </c>
      <c r="O68" s="2">
        <v>0</v>
      </c>
      <c r="P68" s="4"/>
      <c r="Q68" s="4"/>
      <c r="R68" s="4"/>
      <c r="S68" s="4"/>
    </row>
    <row r="69" spans="2:19" s="2" customFormat="1" ht="12" thickBot="1" x14ac:dyDescent="0.25">
      <c r="B69" s="24"/>
      <c r="C69" s="48" t="s">
        <v>96</v>
      </c>
      <c r="D69" s="26">
        <f>SUM(D66:D68)</f>
        <v>17388.556649999999</v>
      </c>
      <c r="E69" s="26">
        <f t="shared" ref="E69:M69" si="6">SUM(E66:E68)</f>
        <v>2519.7666000000004</v>
      </c>
      <c r="F69" s="26">
        <f t="shared" si="6"/>
        <v>4004.6800499999999</v>
      </c>
      <c r="G69" s="26">
        <f t="shared" si="6"/>
        <v>10864.11</v>
      </c>
      <c r="H69" s="26">
        <f t="shared" si="6"/>
        <v>1140.21</v>
      </c>
      <c r="I69" s="26">
        <f>(H69/G69)*100</f>
        <v>10.495199330640062</v>
      </c>
      <c r="J69" s="26">
        <f t="shared" si="6"/>
        <v>0</v>
      </c>
      <c r="K69" s="26">
        <f t="shared" si="6"/>
        <v>0</v>
      </c>
      <c r="L69" s="26">
        <f t="shared" si="6"/>
        <v>0</v>
      </c>
      <c r="M69" s="26">
        <f t="shared" si="6"/>
        <v>0</v>
      </c>
      <c r="N69" s="28"/>
      <c r="O69" s="2" t="s">
        <v>24</v>
      </c>
      <c r="P69" s="4"/>
      <c r="Q69" s="4"/>
      <c r="R69" s="4"/>
      <c r="S69" s="4"/>
    </row>
    <row r="70" spans="2:19" s="2" customFormat="1" ht="12.75" x14ac:dyDescent="0.2">
      <c r="B70" s="15"/>
      <c r="C70" s="88" t="s">
        <v>97</v>
      </c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90"/>
      <c r="O70" s="2" t="s">
        <v>24</v>
      </c>
      <c r="P70" s="4"/>
      <c r="Q70" s="4"/>
      <c r="R70" s="4"/>
      <c r="S70" s="4"/>
    </row>
    <row r="71" spans="2:19" s="2" customFormat="1" ht="21" x14ac:dyDescent="0.2">
      <c r="B71" s="54">
        <v>5032</v>
      </c>
      <c r="C71" s="32" t="s">
        <v>98</v>
      </c>
      <c r="D71" s="18">
        <v>5240.9595799999997</v>
      </c>
      <c r="E71" s="19">
        <v>1490</v>
      </c>
      <c r="F71" s="20">
        <v>2344.9595799999997</v>
      </c>
      <c r="G71" s="21">
        <v>1300</v>
      </c>
      <c r="H71" s="21">
        <v>0</v>
      </c>
      <c r="I71" s="22">
        <v>0</v>
      </c>
      <c r="J71" s="20">
        <v>0</v>
      </c>
      <c r="K71" s="20">
        <v>0</v>
      </c>
      <c r="L71" s="20">
        <v>0</v>
      </c>
      <c r="M71" s="20">
        <v>0</v>
      </c>
      <c r="N71" s="33" t="s">
        <v>99</v>
      </c>
      <c r="O71" s="2">
        <v>15</v>
      </c>
      <c r="P71" s="4"/>
      <c r="Q71" s="4"/>
      <c r="R71" s="4"/>
      <c r="S71" s="4"/>
    </row>
    <row r="72" spans="2:19" s="2" customFormat="1" ht="12.75" x14ac:dyDescent="0.2">
      <c r="B72" s="55">
        <v>5259</v>
      </c>
      <c r="C72" s="32" t="s">
        <v>100</v>
      </c>
      <c r="D72" s="18">
        <v>1200</v>
      </c>
      <c r="E72" s="19">
        <v>0</v>
      </c>
      <c r="F72" s="20">
        <v>0</v>
      </c>
      <c r="G72" s="21">
        <v>1200</v>
      </c>
      <c r="H72" s="21">
        <v>0</v>
      </c>
      <c r="I72" s="22">
        <v>0</v>
      </c>
      <c r="J72" s="20">
        <v>0</v>
      </c>
      <c r="K72" s="20">
        <v>0</v>
      </c>
      <c r="L72" s="20">
        <v>0</v>
      </c>
      <c r="M72" s="20">
        <v>0</v>
      </c>
      <c r="N72" s="33" t="s">
        <v>33</v>
      </c>
      <c r="O72" s="2">
        <v>7</v>
      </c>
      <c r="P72" s="4"/>
      <c r="Q72" s="4"/>
      <c r="R72" s="4"/>
      <c r="S72" s="4"/>
    </row>
    <row r="73" spans="2:19" s="2" customFormat="1" ht="21" x14ac:dyDescent="0.2">
      <c r="B73" s="51">
        <v>5316</v>
      </c>
      <c r="C73" s="32" t="s">
        <v>101</v>
      </c>
      <c r="D73" s="18">
        <v>27399.998</v>
      </c>
      <c r="E73" s="19">
        <v>12</v>
      </c>
      <c r="F73" s="20">
        <v>564.82799999999997</v>
      </c>
      <c r="G73" s="21">
        <v>26823.17</v>
      </c>
      <c r="H73" s="21">
        <v>1697.1939199999999</v>
      </c>
      <c r="I73" s="22">
        <v>6.3273428159311527</v>
      </c>
      <c r="J73" s="20">
        <v>0</v>
      </c>
      <c r="K73" s="20">
        <v>0</v>
      </c>
      <c r="L73" s="20">
        <v>0</v>
      </c>
      <c r="M73" s="20">
        <v>0</v>
      </c>
      <c r="N73" s="33" t="s">
        <v>33</v>
      </c>
      <c r="O73" s="2">
        <v>7</v>
      </c>
      <c r="P73" s="4"/>
      <c r="Q73" s="4"/>
      <c r="R73" s="4"/>
      <c r="S73" s="4"/>
    </row>
    <row r="74" spans="2:19" s="2" customFormat="1" ht="21" x14ac:dyDescent="0.2">
      <c r="B74" s="51">
        <v>5347</v>
      </c>
      <c r="C74" s="32" t="s">
        <v>102</v>
      </c>
      <c r="D74" s="18">
        <v>16141.721</v>
      </c>
      <c r="E74" s="19">
        <v>3526.721</v>
      </c>
      <c r="F74" s="20">
        <v>4800</v>
      </c>
      <c r="G74" s="21">
        <v>2500</v>
      </c>
      <c r="H74" s="21">
        <v>0</v>
      </c>
      <c r="I74" s="22">
        <v>0</v>
      </c>
      <c r="J74" s="20">
        <v>0</v>
      </c>
      <c r="K74" s="20">
        <v>0</v>
      </c>
      <c r="L74" s="20">
        <v>0</v>
      </c>
      <c r="M74" s="20">
        <v>0</v>
      </c>
      <c r="N74" s="33" t="s">
        <v>99</v>
      </c>
      <c r="O74" s="2">
        <v>15</v>
      </c>
      <c r="P74" s="4"/>
      <c r="Q74" s="4"/>
      <c r="R74" s="4"/>
      <c r="S74" s="4"/>
    </row>
    <row r="75" spans="2:19" s="2" customFormat="1" ht="21" x14ac:dyDescent="0.2">
      <c r="B75" s="54">
        <v>5418</v>
      </c>
      <c r="C75" s="32" t="s">
        <v>103</v>
      </c>
      <c r="D75" s="18">
        <v>70569.873330000002</v>
      </c>
      <c r="E75" s="19">
        <v>661.87</v>
      </c>
      <c r="F75" s="20">
        <v>385.25333000000001</v>
      </c>
      <c r="G75" s="21">
        <v>41872.75</v>
      </c>
      <c r="H75" s="21">
        <v>56.026499999999999</v>
      </c>
      <c r="I75" s="22">
        <v>0.13380181621699075</v>
      </c>
      <c r="J75" s="20">
        <v>27650</v>
      </c>
      <c r="K75" s="20">
        <v>0</v>
      </c>
      <c r="L75" s="20">
        <v>0</v>
      </c>
      <c r="M75" s="20">
        <v>0</v>
      </c>
      <c r="N75" s="33" t="s">
        <v>104</v>
      </c>
      <c r="O75" s="2">
        <v>7</v>
      </c>
      <c r="P75" s="4"/>
      <c r="Q75" s="4"/>
      <c r="R75" s="4"/>
      <c r="S75" s="4"/>
    </row>
    <row r="76" spans="2:19" s="2" customFormat="1" ht="21" x14ac:dyDescent="0.2">
      <c r="B76" s="51">
        <v>5737</v>
      </c>
      <c r="C76" s="32" t="s">
        <v>105</v>
      </c>
      <c r="D76" s="18">
        <v>249999.79</v>
      </c>
      <c r="E76" s="19">
        <v>0</v>
      </c>
      <c r="F76" s="20">
        <v>240.79</v>
      </c>
      <c r="G76" s="21">
        <v>12060</v>
      </c>
      <c r="H76" s="21">
        <v>26.015000000000001</v>
      </c>
      <c r="I76" s="22">
        <v>0.21571310116086234</v>
      </c>
      <c r="J76" s="20">
        <v>209000</v>
      </c>
      <c r="K76" s="20">
        <v>28700</v>
      </c>
      <c r="L76" s="20">
        <v>0</v>
      </c>
      <c r="M76" s="20">
        <v>0</v>
      </c>
      <c r="N76" s="33" t="s">
        <v>33</v>
      </c>
      <c r="O76" s="2">
        <v>7</v>
      </c>
      <c r="P76" s="4"/>
      <c r="Q76" s="4"/>
      <c r="R76" s="4"/>
      <c r="S76" s="4"/>
    </row>
    <row r="77" spans="2:19" s="2" customFormat="1" ht="31.5" x14ac:dyDescent="0.2">
      <c r="B77" s="51">
        <v>5757</v>
      </c>
      <c r="C77" s="32" t="s">
        <v>106</v>
      </c>
      <c r="D77" s="18">
        <v>5057.0050000000001</v>
      </c>
      <c r="E77" s="19">
        <v>0</v>
      </c>
      <c r="F77" s="20">
        <v>3248.6849999999999</v>
      </c>
      <c r="G77" s="21">
        <v>1551.32</v>
      </c>
      <c r="H77" s="21">
        <v>1464.2650000000001</v>
      </c>
      <c r="I77" s="22">
        <v>94.388327359925754</v>
      </c>
      <c r="J77" s="20">
        <v>0</v>
      </c>
      <c r="K77" s="20">
        <v>0</v>
      </c>
      <c r="L77" s="20">
        <v>0</v>
      </c>
      <c r="M77" s="20">
        <v>0</v>
      </c>
      <c r="N77" s="33" t="s">
        <v>99</v>
      </c>
      <c r="O77" s="2">
        <v>7</v>
      </c>
      <c r="P77" s="4"/>
      <c r="Q77" s="4"/>
      <c r="R77" s="4"/>
      <c r="S77" s="4"/>
    </row>
    <row r="78" spans="2:19" s="2" customFormat="1" ht="21" x14ac:dyDescent="0.2">
      <c r="B78" s="51">
        <v>5758</v>
      </c>
      <c r="C78" s="32" t="s">
        <v>107</v>
      </c>
      <c r="D78" s="18">
        <v>85500</v>
      </c>
      <c r="E78" s="19">
        <v>0</v>
      </c>
      <c r="F78" s="20">
        <v>0</v>
      </c>
      <c r="G78" s="21">
        <v>23500</v>
      </c>
      <c r="H78" s="21">
        <v>0</v>
      </c>
      <c r="I78" s="22">
        <v>0</v>
      </c>
      <c r="J78" s="20">
        <v>30000</v>
      </c>
      <c r="K78" s="20">
        <v>32000</v>
      </c>
      <c r="L78" s="20">
        <v>0</v>
      </c>
      <c r="M78" s="20">
        <v>0</v>
      </c>
      <c r="N78" s="33" t="s">
        <v>33</v>
      </c>
      <c r="O78" s="2">
        <v>7</v>
      </c>
      <c r="P78" s="4"/>
      <c r="Q78" s="4"/>
      <c r="R78" s="4"/>
      <c r="S78" s="4"/>
    </row>
    <row r="79" spans="2:19" s="2" customFormat="1" ht="21" x14ac:dyDescent="0.2">
      <c r="B79" s="51">
        <v>5759</v>
      </c>
      <c r="C79" s="32" t="s">
        <v>108</v>
      </c>
      <c r="D79" s="18">
        <v>6711.57</v>
      </c>
      <c r="E79" s="19">
        <v>0</v>
      </c>
      <c r="F79" s="20">
        <v>0</v>
      </c>
      <c r="G79" s="21">
        <v>6711.57</v>
      </c>
      <c r="H79" s="21">
        <v>5283.7740000000003</v>
      </c>
      <c r="I79" s="22">
        <v>78.726348678476128</v>
      </c>
      <c r="J79" s="20">
        <v>0</v>
      </c>
      <c r="K79" s="20">
        <v>0</v>
      </c>
      <c r="L79" s="20">
        <v>0</v>
      </c>
      <c r="M79" s="20">
        <v>0</v>
      </c>
      <c r="N79" s="33" t="s">
        <v>33</v>
      </c>
      <c r="O79" s="2">
        <v>7</v>
      </c>
      <c r="P79" s="4"/>
      <c r="Q79" s="4"/>
      <c r="R79" s="4"/>
      <c r="S79" s="4"/>
    </row>
    <row r="80" spans="2:19" s="2" customFormat="1" ht="21" x14ac:dyDescent="0.2">
      <c r="B80" s="51">
        <v>5760</v>
      </c>
      <c r="C80" s="32" t="s">
        <v>109</v>
      </c>
      <c r="D80" s="18">
        <v>6000</v>
      </c>
      <c r="E80" s="19">
        <v>0</v>
      </c>
      <c r="F80" s="20">
        <v>0</v>
      </c>
      <c r="G80" s="21">
        <v>500</v>
      </c>
      <c r="H80" s="21">
        <v>0</v>
      </c>
      <c r="I80" s="22">
        <v>0</v>
      </c>
      <c r="J80" s="20">
        <v>0</v>
      </c>
      <c r="K80" s="20">
        <v>0</v>
      </c>
      <c r="L80" s="20">
        <v>0</v>
      </c>
      <c r="M80" s="20">
        <v>0</v>
      </c>
      <c r="N80" s="33" t="s">
        <v>110</v>
      </c>
      <c r="O80" s="2">
        <v>7</v>
      </c>
      <c r="P80" s="4"/>
      <c r="Q80" s="4"/>
      <c r="R80" s="4"/>
      <c r="S80" s="4"/>
    </row>
    <row r="81" spans="2:19" s="2" customFormat="1" ht="21" x14ac:dyDescent="0.2">
      <c r="B81" s="51">
        <v>5850</v>
      </c>
      <c r="C81" s="32" t="s">
        <v>111</v>
      </c>
      <c r="D81" s="18">
        <v>4500</v>
      </c>
      <c r="E81" s="19">
        <v>0</v>
      </c>
      <c r="F81" s="20">
        <v>0</v>
      </c>
      <c r="G81" s="21">
        <v>4500</v>
      </c>
      <c r="H81" s="21">
        <v>0</v>
      </c>
      <c r="I81" s="22">
        <v>0</v>
      </c>
      <c r="J81" s="20">
        <v>0</v>
      </c>
      <c r="K81" s="20">
        <v>0</v>
      </c>
      <c r="L81" s="20">
        <v>0</v>
      </c>
      <c r="M81" s="20">
        <v>0</v>
      </c>
      <c r="N81" s="53" t="s">
        <v>33</v>
      </c>
      <c r="O81" s="2">
        <v>7</v>
      </c>
      <c r="P81" s="4"/>
      <c r="Q81" s="4"/>
      <c r="R81" s="4"/>
      <c r="S81" s="4"/>
    </row>
    <row r="82" spans="2:19" s="2" customFormat="1" ht="21" x14ac:dyDescent="0.2">
      <c r="B82" s="51">
        <v>5851</v>
      </c>
      <c r="C82" s="32" t="s">
        <v>112</v>
      </c>
      <c r="D82" s="18">
        <v>18032</v>
      </c>
      <c r="E82" s="19">
        <v>0</v>
      </c>
      <c r="F82" s="20">
        <v>0</v>
      </c>
      <c r="G82" s="21">
        <v>18032</v>
      </c>
      <c r="H82" s="21">
        <v>0</v>
      </c>
      <c r="I82" s="22">
        <v>0</v>
      </c>
      <c r="J82" s="20">
        <v>0</v>
      </c>
      <c r="K82" s="20">
        <v>0</v>
      </c>
      <c r="L82" s="20">
        <v>0</v>
      </c>
      <c r="M82" s="20">
        <v>0</v>
      </c>
      <c r="N82" s="53" t="s">
        <v>33</v>
      </c>
      <c r="O82" s="2">
        <v>7</v>
      </c>
      <c r="P82" s="4"/>
      <c r="Q82" s="4"/>
      <c r="R82" s="4"/>
      <c r="S82" s="4"/>
    </row>
    <row r="83" spans="2:19" s="2" customFormat="1" ht="21" x14ac:dyDescent="0.2">
      <c r="B83" s="51">
        <v>5852</v>
      </c>
      <c r="C83" s="32" t="s">
        <v>113</v>
      </c>
      <c r="D83" s="18">
        <v>4700</v>
      </c>
      <c r="E83" s="19">
        <v>0</v>
      </c>
      <c r="F83" s="20">
        <v>0</v>
      </c>
      <c r="G83" s="21">
        <v>2100</v>
      </c>
      <c r="H83" s="21">
        <v>0</v>
      </c>
      <c r="I83" s="22">
        <v>0</v>
      </c>
      <c r="J83" s="20">
        <v>0</v>
      </c>
      <c r="K83" s="20">
        <v>0</v>
      </c>
      <c r="L83" s="20">
        <v>0</v>
      </c>
      <c r="M83" s="20">
        <v>0</v>
      </c>
      <c r="N83" s="33" t="s">
        <v>110</v>
      </c>
      <c r="O83" s="2">
        <v>7</v>
      </c>
      <c r="P83" s="4"/>
      <c r="Q83" s="4"/>
      <c r="R83" s="4"/>
      <c r="S83" s="4"/>
    </row>
    <row r="84" spans="2:19" s="2" customFormat="1" ht="21" x14ac:dyDescent="0.2">
      <c r="B84" s="51">
        <v>5853</v>
      </c>
      <c r="C84" s="32" t="s">
        <v>114</v>
      </c>
      <c r="D84" s="18">
        <v>4400</v>
      </c>
      <c r="E84" s="19">
        <v>0</v>
      </c>
      <c r="F84" s="20">
        <v>0</v>
      </c>
      <c r="G84" s="21">
        <v>1900</v>
      </c>
      <c r="H84" s="21">
        <v>0</v>
      </c>
      <c r="I84" s="22">
        <v>0</v>
      </c>
      <c r="J84" s="20">
        <v>0</v>
      </c>
      <c r="K84" s="20">
        <v>0</v>
      </c>
      <c r="L84" s="20">
        <v>0</v>
      </c>
      <c r="M84" s="20">
        <v>0</v>
      </c>
      <c r="N84" s="33" t="s">
        <v>77</v>
      </c>
      <c r="O84" s="2">
        <v>7</v>
      </c>
      <c r="P84" s="4"/>
      <c r="Q84" s="4"/>
      <c r="R84" s="4"/>
      <c r="S84" s="4"/>
    </row>
    <row r="85" spans="2:19" s="2" customFormat="1" ht="21" x14ac:dyDescent="0.2">
      <c r="B85" s="51">
        <v>5854</v>
      </c>
      <c r="C85" s="32" t="s">
        <v>115</v>
      </c>
      <c r="D85" s="18">
        <v>1339</v>
      </c>
      <c r="E85" s="19">
        <v>0</v>
      </c>
      <c r="F85" s="20">
        <v>0</v>
      </c>
      <c r="G85" s="21">
        <v>1300</v>
      </c>
      <c r="H85" s="21">
        <v>0</v>
      </c>
      <c r="I85" s="22">
        <v>0</v>
      </c>
      <c r="J85" s="20">
        <v>0</v>
      </c>
      <c r="K85" s="20">
        <v>0</v>
      </c>
      <c r="L85" s="20">
        <v>0</v>
      </c>
      <c r="M85" s="20">
        <v>0</v>
      </c>
      <c r="N85" s="33" t="s">
        <v>77</v>
      </c>
      <c r="O85" s="2">
        <v>7</v>
      </c>
      <c r="P85" s="4"/>
      <c r="Q85" s="4"/>
      <c r="R85" s="4"/>
      <c r="S85" s="4"/>
    </row>
    <row r="86" spans="2:19" s="2" customFormat="1" ht="21" x14ac:dyDescent="0.2">
      <c r="B86" s="51">
        <v>5882</v>
      </c>
      <c r="C86" s="32" t="s">
        <v>116</v>
      </c>
      <c r="D86" s="18">
        <v>200</v>
      </c>
      <c r="E86" s="19">
        <v>0</v>
      </c>
      <c r="F86" s="20">
        <v>0</v>
      </c>
      <c r="G86" s="21">
        <v>200</v>
      </c>
      <c r="H86" s="21">
        <v>0</v>
      </c>
      <c r="I86" s="22">
        <v>0</v>
      </c>
      <c r="J86" s="20">
        <v>0</v>
      </c>
      <c r="K86" s="20">
        <v>0</v>
      </c>
      <c r="L86" s="20">
        <v>0</v>
      </c>
      <c r="M86" s="20">
        <v>0</v>
      </c>
      <c r="N86" s="53" t="s">
        <v>33</v>
      </c>
      <c r="O86" s="2">
        <v>0</v>
      </c>
      <c r="P86" s="4"/>
      <c r="Q86" s="4"/>
      <c r="R86" s="4"/>
      <c r="S86" s="4"/>
    </row>
    <row r="87" spans="2:19" s="2" customFormat="1" ht="21" x14ac:dyDescent="0.2">
      <c r="B87" s="51">
        <v>5925</v>
      </c>
      <c r="C87" s="32" t="s">
        <v>117</v>
      </c>
      <c r="D87" s="18">
        <v>4000</v>
      </c>
      <c r="E87" s="19">
        <v>0</v>
      </c>
      <c r="F87" s="20">
        <v>0</v>
      </c>
      <c r="G87" s="21">
        <v>4000</v>
      </c>
      <c r="H87" s="21">
        <v>0</v>
      </c>
      <c r="I87" s="22">
        <v>0</v>
      </c>
      <c r="J87" s="20">
        <v>0</v>
      </c>
      <c r="K87" s="20">
        <v>0</v>
      </c>
      <c r="L87" s="20">
        <v>0</v>
      </c>
      <c r="M87" s="20">
        <v>0</v>
      </c>
      <c r="N87" s="53" t="s">
        <v>33</v>
      </c>
      <c r="O87" s="2">
        <v>7</v>
      </c>
      <c r="P87" s="4"/>
      <c r="Q87" s="4"/>
      <c r="R87" s="4"/>
      <c r="S87" s="4"/>
    </row>
    <row r="88" spans="2:19" s="2" customFormat="1" ht="12" thickBot="1" x14ac:dyDescent="0.25">
      <c r="B88" s="24"/>
      <c r="C88" s="48" t="s">
        <v>118</v>
      </c>
      <c r="D88" s="26">
        <f>SUM(D71:D87)</f>
        <v>510991.91691000003</v>
      </c>
      <c r="E88" s="27">
        <v>5690.5909999999994</v>
      </c>
      <c r="F88" s="26">
        <v>11584.51591</v>
      </c>
      <c r="G88" s="26">
        <v>150050.81</v>
      </c>
      <c r="H88" s="26">
        <v>8527.2744200000016</v>
      </c>
      <c r="I88" s="26">
        <f>(H88/G88)*100</f>
        <v>5.6829246173346224</v>
      </c>
      <c r="J88" s="26">
        <v>266650</v>
      </c>
      <c r="K88" s="26">
        <v>60700</v>
      </c>
      <c r="L88" s="26">
        <v>0</v>
      </c>
      <c r="M88" s="26">
        <v>0</v>
      </c>
      <c r="N88" s="28"/>
      <c r="O88" s="2" t="s">
        <v>24</v>
      </c>
      <c r="P88" s="4"/>
      <c r="Q88" s="4"/>
      <c r="R88" s="4"/>
      <c r="S88" s="4"/>
    </row>
    <row r="89" spans="2:19" s="2" customFormat="1" ht="12.75" x14ac:dyDescent="0.2">
      <c r="B89" s="15"/>
      <c r="C89" s="88" t="s">
        <v>119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90"/>
      <c r="O89" s="2" t="s">
        <v>24</v>
      </c>
      <c r="P89" s="4"/>
      <c r="Q89" s="4"/>
      <c r="R89" s="4"/>
      <c r="S89" s="4"/>
    </row>
    <row r="90" spans="2:19" s="2" customFormat="1" ht="21" x14ac:dyDescent="0.2">
      <c r="B90" s="51">
        <v>5181</v>
      </c>
      <c r="C90" s="32" t="s">
        <v>120</v>
      </c>
      <c r="D90" s="18">
        <v>22386.909</v>
      </c>
      <c r="E90" s="56">
        <v>3995.83</v>
      </c>
      <c r="F90" s="20">
        <v>6985.9139999999998</v>
      </c>
      <c r="G90" s="21">
        <v>11215.165000000001</v>
      </c>
      <c r="H90" s="21">
        <v>2971.08</v>
      </c>
      <c r="I90" s="22">
        <v>26.491629860104599</v>
      </c>
      <c r="J90" s="20">
        <v>0</v>
      </c>
      <c r="K90" s="20">
        <v>0</v>
      </c>
      <c r="L90" s="20">
        <v>0</v>
      </c>
      <c r="M90" s="20">
        <v>0</v>
      </c>
      <c r="N90" s="33" t="s">
        <v>99</v>
      </c>
      <c r="O90" s="2">
        <v>7</v>
      </c>
      <c r="P90" s="4"/>
      <c r="Q90" s="4"/>
      <c r="R90" s="4"/>
      <c r="S90" s="4"/>
    </row>
    <row r="91" spans="2:19" s="2" customFormat="1" ht="12.75" x14ac:dyDescent="0.2">
      <c r="B91" s="51">
        <v>5195</v>
      </c>
      <c r="C91" s="32" t="s">
        <v>121</v>
      </c>
      <c r="D91" s="18">
        <v>8704.5</v>
      </c>
      <c r="E91" s="56">
        <v>7642</v>
      </c>
      <c r="F91" s="20">
        <v>0</v>
      </c>
      <c r="G91" s="21">
        <v>1062.5</v>
      </c>
      <c r="H91" s="21">
        <v>0</v>
      </c>
      <c r="I91" s="22">
        <v>0</v>
      </c>
      <c r="J91" s="20">
        <v>0</v>
      </c>
      <c r="K91" s="20">
        <v>0</v>
      </c>
      <c r="L91" s="20">
        <v>0</v>
      </c>
      <c r="M91" s="20">
        <v>0</v>
      </c>
      <c r="N91" s="33" t="s">
        <v>33</v>
      </c>
      <c r="O91" s="2">
        <v>13</v>
      </c>
      <c r="P91" s="4"/>
      <c r="Q91" s="4"/>
      <c r="R91" s="4"/>
      <c r="S91" s="4"/>
    </row>
    <row r="92" spans="2:19" s="2" customFormat="1" ht="21" x14ac:dyDescent="0.2">
      <c r="B92" s="51">
        <v>5385</v>
      </c>
      <c r="C92" s="32" t="s">
        <v>122</v>
      </c>
      <c r="D92" s="18">
        <v>9859</v>
      </c>
      <c r="E92" s="56">
        <v>5185</v>
      </c>
      <c r="F92" s="20">
        <v>810</v>
      </c>
      <c r="G92" s="21">
        <v>3500</v>
      </c>
      <c r="H92" s="21">
        <v>1090</v>
      </c>
      <c r="I92" s="22">
        <v>31.142857142857146</v>
      </c>
      <c r="J92" s="20">
        <v>0</v>
      </c>
      <c r="K92" s="20">
        <v>0</v>
      </c>
      <c r="L92" s="20">
        <v>0</v>
      </c>
      <c r="M92" s="20">
        <v>0</v>
      </c>
      <c r="N92" s="33" t="s">
        <v>99</v>
      </c>
      <c r="O92" s="2">
        <v>13</v>
      </c>
      <c r="P92" s="4"/>
      <c r="Q92" s="4"/>
      <c r="R92" s="4"/>
      <c r="S92" s="4"/>
    </row>
    <row r="93" spans="2:19" s="2" customFormat="1" ht="21" x14ac:dyDescent="0.2">
      <c r="B93" s="51">
        <v>5456</v>
      </c>
      <c r="C93" s="32" t="s">
        <v>123</v>
      </c>
      <c r="D93" s="18">
        <v>4343.7</v>
      </c>
      <c r="E93" s="56">
        <v>2343.6999999999998</v>
      </c>
      <c r="F93" s="20">
        <v>0</v>
      </c>
      <c r="G93" s="21">
        <v>2000</v>
      </c>
      <c r="H93" s="21">
        <v>0</v>
      </c>
      <c r="I93" s="22">
        <v>0</v>
      </c>
      <c r="J93" s="20">
        <v>0</v>
      </c>
      <c r="K93" s="20">
        <v>0</v>
      </c>
      <c r="L93" s="20">
        <v>0</v>
      </c>
      <c r="M93" s="20">
        <v>0</v>
      </c>
      <c r="N93" s="33" t="s">
        <v>33</v>
      </c>
      <c r="O93" s="2">
        <v>7</v>
      </c>
      <c r="P93" s="4"/>
      <c r="Q93" s="4"/>
      <c r="R93" s="4"/>
      <c r="S93" s="4"/>
    </row>
    <row r="94" spans="2:19" ht="21" x14ac:dyDescent="0.2">
      <c r="B94" s="51">
        <v>5474</v>
      </c>
      <c r="C94" s="32" t="s">
        <v>124</v>
      </c>
      <c r="D94" s="18">
        <v>13388.70289</v>
      </c>
      <c r="E94" s="20">
        <v>5953.7028899999996</v>
      </c>
      <c r="F94" s="20">
        <v>3000</v>
      </c>
      <c r="G94" s="21">
        <v>3000</v>
      </c>
      <c r="H94" s="21">
        <v>115</v>
      </c>
      <c r="I94" s="22">
        <v>3.833333333333333</v>
      </c>
      <c r="J94" s="20">
        <v>0</v>
      </c>
      <c r="K94" s="20">
        <v>0</v>
      </c>
      <c r="L94" s="20">
        <v>0</v>
      </c>
      <c r="M94" s="20">
        <v>0</v>
      </c>
      <c r="N94" s="33" t="s">
        <v>77</v>
      </c>
      <c r="O94" s="2">
        <v>7</v>
      </c>
      <c r="R94" s="4"/>
      <c r="S94" s="4"/>
    </row>
    <row r="95" spans="2:19" ht="21" x14ac:dyDescent="0.2">
      <c r="B95" s="51">
        <v>5525</v>
      </c>
      <c r="C95" s="32" t="s">
        <v>125</v>
      </c>
      <c r="D95" s="18">
        <v>25677.218499999999</v>
      </c>
      <c r="E95" s="20">
        <v>208.24099999999999</v>
      </c>
      <c r="F95" s="20">
        <v>69.877499999999998</v>
      </c>
      <c r="G95" s="21">
        <v>25399.1</v>
      </c>
      <c r="H95" s="21">
        <v>0</v>
      </c>
      <c r="I95" s="22">
        <v>0</v>
      </c>
      <c r="J95" s="20">
        <v>0</v>
      </c>
      <c r="K95" s="20">
        <v>0</v>
      </c>
      <c r="L95" s="20">
        <v>0</v>
      </c>
      <c r="M95" s="20">
        <v>0</v>
      </c>
      <c r="N95" s="57" t="s">
        <v>33</v>
      </c>
      <c r="O95" s="2">
        <v>7</v>
      </c>
      <c r="R95" s="4"/>
      <c r="S95" s="4"/>
    </row>
    <row r="96" spans="2:19" ht="21" x14ac:dyDescent="0.2">
      <c r="B96" s="51">
        <v>5544</v>
      </c>
      <c r="C96" s="32" t="s">
        <v>126</v>
      </c>
      <c r="D96" s="18">
        <v>8700.005000000001</v>
      </c>
      <c r="E96" s="20">
        <v>37.51</v>
      </c>
      <c r="F96" s="20">
        <v>14.484999999999999</v>
      </c>
      <c r="G96" s="21">
        <v>8648.01</v>
      </c>
      <c r="H96" s="21">
        <v>714.4</v>
      </c>
      <c r="I96" s="22">
        <v>8.2608600128815759</v>
      </c>
      <c r="J96" s="20">
        <v>0</v>
      </c>
      <c r="K96" s="20">
        <v>0</v>
      </c>
      <c r="L96" s="20">
        <v>0</v>
      </c>
      <c r="M96" s="20">
        <v>0</v>
      </c>
      <c r="N96" s="33" t="s">
        <v>33</v>
      </c>
      <c r="O96" s="2">
        <v>7</v>
      </c>
      <c r="R96" s="4"/>
      <c r="S96" s="4"/>
    </row>
    <row r="97" spans="2:19" ht="21" x14ac:dyDescent="0.2">
      <c r="B97" s="51">
        <v>5556</v>
      </c>
      <c r="C97" s="32" t="s">
        <v>127</v>
      </c>
      <c r="D97" s="18">
        <v>6176.5633899999993</v>
      </c>
      <c r="E97" s="20">
        <v>2476.5633899999998</v>
      </c>
      <c r="F97" s="20">
        <v>0</v>
      </c>
      <c r="G97" s="21">
        <v>3400</v>
      </c>
      <c r="H97" s="21">
        <v>0</v>
      </c>
      <c r="I97" s="22">
        <v>0</v>
      </c>
      <c r="J97" s="20">
        <v>0</v>
      </c>
      <c r="K97" s="20">
        <v>0</v>
      </c>
      <c r="L97" s="20">
        <v>0</v>
      </c>
      <c r="M97" s="20">
        <v>0</v>
      </c>
      <c r="N97" s="33" t="s">
        <v>77</v>
      </c>
      <c r="O97" s="2">
        <v>7</v>
      </c>
      <c r="R97" s="4"/>
      <c r="S97" s="4"/>
    </row>
    <row r="98" spans="2:19" ht="31.5" x14ac:dyDescent="0.2">
      <c r="B98" s="51">
        <v>5671</v>
      </c>
      <c r="C98" s="32" t="s">
        <v>128</v>
      </c>
      <c r="D98" s="18">
        <v>4182.3</v>
      </c>
      <c r="E98" s="20">
        <v>45.98</v>
      </c>
      <c r="F98" s="20">
        <v>2786.89</v>
      </c>
      <c r="G98" s="21">
        <v>1349.43</v>
      </c>
      <c r="H98" s="21">
        <v>1349.4259999999999</v>
      </c>
      <c r="I98" s="22">
        <v>99.999703578547965</v>
      </c>
      <c r="J98" s="20">
        <v>0</v>
      </c>
      <c r="K98" s="20">
        <v>0</v>
      </c>
      <c r="L98" s="20">
        <v>0</v>
      </c>
      <c r="M98" s="20">
        <v>0</v>
      </c>
      <c r="N98" s="53" t="s">
        <v>129</v>
      </c>
      <c r="O98" s="2">
        <v>7</v>
      </c>
      <c r="R98" s="4"/>
      <c r="S98" s="4"/>
    </row>
    <row r="99" spans="2:19" ht="31.5" x14ac:dyDescent="0.2">
      <c r="B99" s="51">
        <v>5677</v>
      </c>
      <c r="C99" s="32" t="s">
        <v>130</v>
      </c>
      <c r="D99" s="18">
        <v>6513.5379999999996</v>
      </c>
      <c r="E99" s="20">
        <v>3077.8339999999998</v>
      </c>
      <c r="F99" s="20">
        <v>2749.0039999999999</v>
      </c>
      <c r="G99" s="21">
        <v>686.7</v>
      </c>
      <c r="H99" s="21">
        <v>686.69677999999999</v>
      </c>
      <c r="I99" s="22">
        <v>99.99953109072375</v>
      </c>
      <c r="J99" s="20">
        <v>0</v>
      </c>
      <c r="K99" s="20">
        <v>0</v>
      </c>
      <c r="L99" s="20">
        <v>0</v>
      </c>
      <c r="M99" s="20">
        <v>0</v>
      </c>
      <c r="N99" s="53" t="s">
        <v>129</v>
      </c>
      <c r="O99" s="2">
        <v>7</v>
      </c>
      <c r="R99" s="4"/>
      <c r="S99" s="4"/>
    </row>
    <row r="100" spans="2:19" ht="21" x14ac:dyDescent="0.2">
      <c r="B100" s="51">
        <v>5681</v>
      </c>
      <c r="C100" s="32" t="s">
        <v>131</v>
      </c>
      <c r="D100" s="18">
        <v>105000</v>
      </c>
      <c r="E100" s="20">
        <v>0</v>
      </c>
      <c r="F100" s="20">
        <v>0</v>
      </c>
      <c r="G100" s="21">
        <v>5000</v>
      </c>
      <c r="H100" s="21">
        <v>0</v>
      </c>
      <c r="I100" s="22">
        <v>0</v>
      </c>
      <c r="J100" s="20">
        <v>45000</v>
      </c>
      <c r="K100" s="20">
        <v>55000</v>
      </c>
      <c r="L100" s="20">
        <v>0</v>
      </c>
      <c r="M100" s="20">
        <v>0</v>
      </c>
      <c r="N100" s="53" t="s">
        <v>33</v>
      </c>
      <c r="O100" s="2">
        <v>7</v>
      </c>
      <c r="R100" s="4"/>
      <c r="S100" s="4"/>
    </row>
    <row r="101" spans="2:19" ht="21" x14ac:dyDescent="0.2">
      <c r="B101" s="51">
        <v>5712</v>
      </c>
      <c r="C101" s="32" t="s">
        <v>132</v>
      </c>
      <c r="D101" s="18">
        <v>56773.726999999999</v>
      </c>
      <c r="E101" s="56">
        <v>679.65700000000004</v>
      </c>
      <c r="F101" s="20">
        <v>0</v>
      </c>
      <c r="G101" s="21">
        <v>56094.07</v>
      </c>
      <c r="H101" s="21">
        <v>19303.682860000001</v>
      </c>
      <c r="I101" s="22">
        <v>34.413054463689299</v>
      </c>
      <c r="J101" s="20">
        <v>0</v>
      </c>
      <c r="K101" s="20">
        <v>0</v>
      </c>
      <c r="L101" s="20">
        <v>0</v>
      </c>
      <c r="M101" s="20">
        <v>0</v>
      </c>
      <c r="N101" s="33" t="s">
        <v>33</v>
      </c>
      <c r="O101" s="2">
        <v>7</v>
      </c>
      <c r="R101" s="4"/>
      <c r="S101" s="4"/>
    </row>
    <row r="102" spans="2:19" ht="21" x14ac:dyDescent="0.2">
      <c r="B102" s="51">
        <v>5727</v>
      </c>
      <c r="C102" s="32" t="s">
        <v>133</v>
      </c>
      <c r="D102" s="18">
        <v>7331.1023800000003</v>
      </c>
      <c r="E102" s="56">
        <v>3001.1203799999998</v>
      </c>
      <c r="F102" s="20">
        <v>3733.279</v>
      </c>
      <c r="G102" s="21">
        <v>582.70299999999997</v>
      </c>
      <c r="H102" s="21">
        <v>582.70299999999997</v>
      </c>
      <c r="I102" s="22">
        <v>100</v>
      </c>
      <c r="J102" s="20">
        <v>0</v>
      </c>
      <c r="K102" s="20">
        <v>0</v>
      </c>
      <c r="L102" s="20">
        <v>0</v>
      </c>
      <c r="M102" s="20">
        <v>0</v>
      </c>
      <c r="N102" s="33" t="s">
        <v>77</v>
      </c>
      <c r="O102" s="2">
        <v>13</v>
      </c>
      <c r="R102" s="4"/>
      <c r="S102" s="4"/>
    </row>
    <row r="103" spans="2:19" ht="31.5" x14ac:dyDescent="0.2">
      <c r="B103" s="51">
        <v>5730</v>
      </c>
      <c r="C103" s="32" t="s">
        <v>134</v>
      </c>
      <c r="D103" s="18">
        <v>170327</v>
      </c>
      <c r="E103" s="56">
        <v>22</v>
      </c>
      <c r="F103" s="20">
        <v>96.8</v>
      </c>
      <c r="G103" s="21">
        <v>7203.2</v>
      </c>
      <c r="H103" s="21">
        <v>0</v>
      </c>
      <c r="I103" s="22">
        <v>0</v>
      </c>
      <c r="J103" s="20">
        <v>40000</v>
      </c>
      <c r="K103" s="20">
        <v>123000</v>
      </c>
      <c r="L103" s="20">
        <v>0</v>
      </c>
      <c r="M103" s="20">
        <v>0</v>
      </c>
      <c r="N103" s="33" t="s">
        <v>135</v>
      </c>
      <c r="O103" s="2">
        <v>7</v>
      </c>
      <c r="R103" s="4"/>
      <c r="S103" s="4"/>
    </row>
    <row r="104" spans="2:19" ht="21" x14ac:dyDescent="0.2">
      <c r="B104" s="51">
        <v>5733</v>
      </c>
      <c r="C104" s="32" t="s">
        <v>136</v>
      </c>
      <c r="D104" s="18">
        <v>7544.4088599999995</v>
      </c>
      <c r="E104" s="56">
        <v>84.7</v>
      </c>
      <c r="F104" s="20">
        <v>6180.0988600000001</v>
      </c>
      <c r="G104" s="21">
        <v>1135.21</v>
      </c>
      <c r="H104" s="21">
        <v>1135.2011399999999</v>
      </c>
      <c r="I104" s="22">
        <v>99.999219527664479</v>
      </c>
      <c r="J104" s="20">
        <v>0</v>
      </c>
      <c r="K104" s="20">
        <v>0</v>
      </c>
      <c r="L104" s="20">
        <v>0</v>
      </c>
      <c r="M104" s="20">
        <v>0</v>
      </c>
      <c r="N104" s="33" t="s">
        <v>77</v>
      </c>
      <c r="O104" s="2">
        <v>7</v>
      </c>
      <c r="R104" s="4"/>
      <c r="S104" s="4"/>
    </row>
    <row r="105" spans="2:19" ht="31.5" x14ac:dyDescent="0.2">
      <c r="B105" s="51">
        <v>5750</v>
      </c>
      <c r="C105" s="32" t="s">
        <v>137</v>
      </c>
      <c r="D105" s="18">
        <v>74499.358000000007</v>
      </c>
      <c r="E105" s="56">
        <v>0</v>
      </c>
      <c r="F105" s="20">
        <v>956.35799999999995</v>
      </c>
      <c r="G105" s="21">
        <v>21543</v>
      </c>
      <c r="H105" s="21">
        <v>163.35</v>
      </c>
      <c r="I105" s="22">
        <v>0.75825093998050408</v>
      </c>
      <c r="J105" s="20">
        <v>25000</v>
      </c>
      <c r="K105" s="20">
        <v>27000</v>
      </c>
      <c r="L105" s="20">
        <v>0</v>
      </c>
      <c r="M105" s="20">
        <v>0</v>
      </c>
      <c r="N105" s="58" t="s">
        <v>33</v>
      </c>
      <c r="O105" s="2">
        <v>7</v>
      </c>
      <c r="R105" s="4"/>
      <c r="S105" s="4"/>
    </row>
    <row r="106" spans="2:19" ht="42" x14ac:dyDescent="0.2">
      <c r="B106" s="51">
        <v>5754</v>
      </c>
      <c r="C106" s="32" t="s">
        <v>138</v>
      </c>
      <c r="D106" s="18">
        <v>40417.132769999997</v>
      </c>
      <c r="E106" s="56">
        <v>0</v>
      </c>
      <c r="F106" s="20">
        <v>23659.802769999998</v>
      </c>
      <c r="G106" s="21">
        <v>16757.330000000002</v>
      </c>
      <c r="H106" s="21">
        <v>1</v>
      </c>
      <c r="I106" s="22">
        <v>0</v>
      </c>
      <c r="J106" s="20">
        <v>0</v>
      </c>
      <c r="K106" s="20">
        <v>0</v>
      </c>
      <c r="L106" s="20">
        <v>0</v>
      </c>
      <c r="M106" s="20">
        <v>0</v>
      </c>
      <c r="N106" s="58" t="s">
        <v>33</v>
      </c>
      <c r="O106" s="2">
        <v>7</v>
      </c>
      <c r="R106" s="4"/>
      <c r="S106" s="4"/>
    </row>
    <row r="107" spans="2:19" ht="21" x14ac:dyDescent="0.2">
      <c r="B107" s="51">
        <v>5781</v>
      </c>
      <c r="C107" s="32" t="s">
        <v>139</v>
      </c>
      <c r="D107" s="18">
        <v>11528.1</v>
      </c>
      <c r="E107" s="56">
        <v>0</v>
      </c>
      <c r="F107" s="20">
        <v>0</v>
      </c>
      <c r="G107" s="21">
        <v>11205.1</v>
      </c>
      <c r="H107" s="21">
        <v>54.631500000000003</v>
      </c>
      <c r="I107" s="22">
        <v>0.48755923641913063</v>
      </c>
      <c r="J107" s="20">
        <v>0</v>
      </c>
      <c r="K107" s="20">
        <v>0</v>
      </c>
      <c r="L107" s="20">
        <v>0</v>
      </c>
      <c r="M107" s="20">
        <v>0</v>
      </c>
      <c r="N107" s="53" t="s">
        <v>77</v>
      </c>
      <c r="O107" s="2">
        <v>7</v>
      </c>
      <c r="R107" s="4"/>
      <c r="S107" s="4"/>
    </row>
    <row r="108" spans="2:19" ht="21" x14ac:dyDescent="0.2">
      <c r="B108" s="51">
        <v>5782</v>
      </c>
      <c r="C108" s="32" t="s">
        <v>140</v>
      </c>
      <c r="D108" s="18">
        <v>9400</v>
      </c>
      <c r="E108" s="56">
        <v>0</v>
      </c>
      <c r="F108" s="20">
        <v>0</v>
      </c>
      <c r="G108" s="21">
        <v>8900</v>
      </c>
      <c r="H108" s="21">
        <v>862.68399999999997</v>
      </c>
      <c r="I108" s="22">
        <v>9.6930786516853917</v>
      </c>
      <c r="J108" s="20">
        <v>0</v>
      </c>
      <c r="K108" s="20">
        <v>0</v>
      </c>
      <c r="L108" s="20">
        <v>0</v>
      </c>
      <c r="M108" s="20">
        <v>0</v>
      </c>
      <c r="N108" s="53" t="s">
        <v>141</v>
      </c>
      <c r="O108" s="2">
        <v>7</v>
      </c>
      <c r="R108" s="4"/>
      <c r="S108" s="4"/>
    </row>
    <row r="109" spans="2:19" ht="21" x14ac:dyDescent="0.2">
      <c r="B109" s="51">
        <v>5784</v>
      </c>
      <c r="C109" s="32" t="s">
        <v>142</v>
      </c>
      <c r="D109" s="18">
        <v>3000</v>
      </c>
      <c r="E109" s="56">
        <v>0</v>
      </c>
      <c r="F109" s="20">
        <v>0</v>
      </c>
      <c r="G109" s="21">
        <v>2000</v>
      </c>
      <c r="H109" s="21">
        <v>0</v>
      </c>
      <c r="I109" s="22">
        <v>0</v>
      </c>
      <c r="J109" s="20">
        <v>0</v>
      </c>
      <c r="K109" s="20">
        <v>0</v>
      </c>
      <c r="L109" s="20">
        <v>0</v>
      </c>
      <c r="M109" s="20">
        <v>0</v>
      </c>
      <c r="N109" s="53" t="s">
        <v>141</v>
      </c>
      <c r="O109" s="2">
        <v>7</v>
      </c>
      <c r="R109" s="4"/>
      <c r="S109" s="4"/>
    </row>
    <row r="110" spans="2:19" ht="31.5" x14ac:dyDescent="0.2">
      <c r="B110" s="51">
        <v>5785</v>
      </c>
      <c r="C110" s="32" t="s">
        <v>143</v>
      </c>
      <c r="D110" s="18">
        <v>11449.151150000002</v>
      </c>
      <c r="E110" s="56">
        <v>0</v>
      </c>
      <c r="F110" s="20">
        <v>7964.5711500000007</v>
      </c>
      <c r="G110" s="21">
        <v>3484.58</v>
      </c>
      <c r="H110" s="21">
        <v>3484.578</v>
      </c>
      <c r="I110" s="22">
        <v>99.999942604273684</v>
      </c>
      <c r="J110" s="20">
        <v>0</v>
      </c>
      <c r="K110" s="20">
        <v>0</v>
      </c>
      <c r="L110" s="20">
        <v>0</v>
      </c>
      <c r="M110" s="20">
        <v>0</v>
      </c>
      <c r="N110" s="58" t="s">
        <v>33</v>
      </c>
      <c r="O110" s="2">
        <v>7</v>
      </c>
      <c r="R110" s="4"/>
      <c r="S110" s="4"/>
    </row>
    <row r="111" spans="2:19" ht="21" x14ac:dyDescent="0.2">
      <c r="B111" s="51">
        <v>5789</v>
      </c>
      <c r="C111" s="32" t="s">
        <v>144</v>
      </c>
      <c r="D111" s="18">
        <v>3535</v>
      </c>
      <c r="E111" s="56">
        <v>0</v>
      </c>
      <c r="F111" s="20">
        <v>200</v>
      </c>
      <c r="G111" s="21">
        <v>3300</v>
      </c>
      <c r="H111" s="21">
        <v>0</v>
      </c>
      <c r="I111" s="22">
        <v>0</v>
      </c>
      <c r="J111" s="20">
        <v>0</v>
      </c>
      <c r="K111" s="20">
        <v>0</v>
      </c>
      <c r="L111" s="20">
        <v>0</v>
      </c>
      <c r="M111" s="20">
        <v>0</v>
      </c>
      <c r="N111" s="53" t="s">
        <v>77</v>
      </c>
      <c r="O111" s="2">
        <v>7</v>
      </c>
      <c r="R111" s="4"/>
      <c r="S111" s="4"/>
    </row>
    <row r="112" spans="2:19" ht="21" x14ac:dyDescent="0.2">
      <c r="B112" s="51">
        <v>5796</v>
      </c>
      <c r="C112" s="32" t="s">
        <v>145</v>
      </c>
      <c r="D112" s="18">
        <v>1215.00461</v>
      </c>
      <c r="E112" s="56">
        <v>0</v>
      </c>
      <c r="F112" s="20">
        <v>1023.0346099999999</v>
      </c>
      <c r="G112" s="21">
        <v>191.97</v>
      </c>
      <c r="H112" s="21">
        <v>170.65015</v>
      </c>
      <c r="I112" s="22">
        <v>88.894176173360421</v>
      </c>
      <c r="J112" s="20">
        <v>0</v>
      </c>
      <c r="K112" s="20">
        <v>0</v>
      </c>
      <c r="L112" s="20">
        <v>0</v>
      </c>
      <c r="M112" s="20">
        <v>0</v>
      </c>
      <c r="N112" s="58" t="s">
        <v>33</v>
      </c>
      <c r="O112" s="2">
        <v>7</v>
      </c>
      <c r="R112" s="4"/>
      <c r="S112" s="4"/>
    </row>
    <row r="113" spans="2:19" ht="21" x14ac:dyDescent="0.2">
      <c r="B113" s="51">
        <v>5801</v>
      </c>
      <c r="C113" s="32" t="s">
        <v>146</v>
      </c>
      <c r="D113" s="18">
        <v>8104</v>
      </c>
      <c r="E113" s="56">
        <v>0</v>
      </c>
      <c r="F113" s="20">
        <v>2000</v>
      </c>
      <c r="G113" s="21">
        <v>3700</v>
      </c>
      <c r="H113" s="21">
        <v>0</v>
      </c>
      <c r="I113" s="22">
        <v>0</v>
      </c>
      <c r="J113" s="20">
        <v>0</v>
      </c>
      <c r="K113" s="20">
        <v>0</v>
      </c>
      <c r="L113" s="20">
        <v>0</v>
      </c>
      <c r="M113" s="20">
        <v>0</v>
      </c>
      <c r="N113" s="53" t="s">
        <v>77</v>
      </c>
      <c r="O113" s="2">
        <v>7</v>
      </c>
      <c r="R113" s="4"/>
      <c r="S113" s="4"/>
    </row>
    <row r="114" spans="2:19" ht="21" x14ac:dyDescent="0.2">
      <c r="B114" s="51">
        <v>5802</v>
      </c>
      <c r="C114" s="32" t="s">
        <v>147</v>
      </c>
      <c r="D114" s="18">
        <v>575</v>
      </c>
      <c r="E114" s="56">
        <v>0</v>
      </c>
      <c r="F114" s="20">
        <v>0</v>
      </c>
      <c r="G114" s="21">
        <v>475</v>
      </c>
      <c r="H114" s="21">
        <v>0</v>
      </c>
      <c r="I114" s="22">
        <v>0</v>
      </c>
      <c r="J114" s="20">
        <v>0</v>
      </c>
      <c r="K114" s="20">
        <v>0</v>
      </c>
      <c r="L114" s="20">
        <v>0</v>
      </c>
      <c r="M114" s="20">
        <v>0</v>
      </c>
      <c r="N114" s="53" t="s">
        <v>141</v>
      </c>
      <c r="O114" s="2">
        <v>7</v>
      </c>
      <c r="R114" s="4"/>
      <c r="S114" s="4"/>
    </row>
    <row r="115" spans="2:19" ht="31.5" x14ac:dyDescent="0.2">
      <c r="B115" s="51">
        <v>5804</v>
      </c>
      <c r="C115" s="32" t="s">
        <v>148</v>
      </c>
      <c r="D115" s="18">
        <v>4513.2700000000004</v>
      </c>
      <c r="E115" s="56">
        <v>0</v>
      </c>
      <c r="F115" s="20">
        <v>0</v>
      </c>
      <c r="G115" s="21">
        <v>1700</v>
      </c>
      <c r="H115" s="21">
        <v>1700</v>
      </c>
      <c r="I115" s="22">
        <v>100</v>
      </c>
      <c r="J115" s="20">
        <v>0</v>
      </c>
      <c r="K115" s="20">
        <v>0</v>
      </c>
      <c r="L115" s="20">
        <v>0</v>
      </c>
      <c r="M115" s="20">
        <v>0</v>
      </c>
      <c r="N115" s="53" t="s">
        <v>141</v>
      </c>
      <c r="O115" s="2">
        <v>7</v>
      </c>
      <c r="R115" s="4"/>
      <c r="S115" s="4"/>
    </row>
    <row r="116" spans="2:19" ht="21" x14ac:dyDescent="0.2">
      <c r="B116" s="51">
        <v>5810</v>
      </c>
      <c r="C116" s="32" t="s">
        <v>149</v>
      </c>
      <c r="D116" s="18">
        <v>19500</v>
      </c>
      <c r="E116" s="56">
        <v>0</v>
      </c>
      <c r="F116" s="20">
        <v>410</v>
      </c>
      <c r="G116" s="21">
        <v>19090</v>
      </c>
      <c r="H116" s="21">
        <v>516.8999</v>
      </c>
      <c r="I116" s="22">
        <v>2.7076998428496593</v>
      </c>
      <c r="J116" s="20">
        <v>0</v>
      </c>
      <c r="K116" s="20">
        <v>0</v>
      </c>
      <c r="L116" s="20">
        <v>0</v>
      </c>
      <c r="M116" s="20">
        <v>0</v>
      </c>
      <c r="N116" s="58" t="s">
        <v>33</v>
      </c>
      <c r="O116" s="2">
        <v>7</v>
      </c>
      <c r="R116" s="4"/>
      <c r="S116" s="4"/>
    </row>
    <row r="117" spans="2:19" ht="31.5" x14ac:dyDescent="0.2">
      <c r="B117" s="51">
        <v>5815</v>
      </c>
      <c r="C117" s="32" t="s">
        <v>150</v>
      </c>
      <c r="D117" s="18">
        <v>11558.42491</v>
      </c>
      <c r="E117" s="56">
        <v>0</v>
      </c>
      <c r="F117" s="20">
        <v>1158.42491</v>
      </c>
      <c r="G117" s="21">
        <v>10400</v>
      </c>
      <c r="H117" s="21">
        <v>202.31200000000001</v>
      </c>
      <c r="I117" s="22">
        <v>1.9453076923076924</v>
      </c>
      <c r="J117" s="20">
        <v>0</v>
      </c>
      <c r="K117" s="20">
        <v>0</v>
      </c>
      <c r="L117" s="20">
        <v>0</v>
      </c>
      <c r="M117" s="20">
        <v>0</v>
      </c>
      <c r="N117" s="58" t="s">
        <v>33</v>
      </c>
      <c r="O117" s="2">
        <v>7</v>
      </c>
      <c r="R117" s="4"/>
      <c r="S117" s="4"/>
    </row>
    <row r="118" spans="2:19" ht="21" x14ac:dyDescent="0.2">
      <c r="B118" s="51">
        <v>5816</v>
      </c>
      <c r="C118" s="32" t="s">
        <v>151</v>
      </c>
      <c r="D118" s="18">
        <v>450</v>
      </c>
      <c r="E118" s="56">
        <v>0</v>
      </c>
      <c r="F118" s="20">
        <v>0</v>
      </c>
      <c r="G118" s="21">
        <v>450</v>
      </c>
      <c r="H118" s="21">
        <v>177.87</v>
      </c>
      <c r="I118" s="22">
        <v>39.526666666666664</v>
      </c>
      <c r="J118" s="20">
        <v>0</v>
      </c>
      <c r="K118" s="20">
        <v>0</v>
      </c>
      <c r="L118" s="20">
        <v>0</v>
      </c>
      <c r="M118" s="20">
        <v>0</v>
      </c>
      <c r="N118" s="58" t="s">
        <v>33</v>
      </c>
      <c r="O118" s="2">
        <v>7</v>
      </c>
      <c r="R118" s="4"/>
      <c r="S118" s="4"/>
    </row>
    <row r="119" spans="2:19" ht="21" x14ac:dyDescent="0.2">
      <c r="B119" s="51">
        <v>5833</v>
      </c>
      <c r="C119" s="32" t="s">
        <v>152</v>
      </c>
      <c r="D119" s="18">
        <v>6540</v>
      </c>
      <c r="E119" s="56">
        <v>0</v>
      </c>
      <c r="F119" s="20">
        <v>0</v>
      </c>
      <c r="G119" s="21">
        <v>6540</v>
      </c>
      <c r="H119" s="21">
        <v>1097.3699999999999</v>
      </c>
      <c r="I119" s="22">
        <v>16.779357798165137</v>
      </c>
      <c r="J119" s="20">
        <v>0</v>
      </c>
      <c r="K119" s="20">
        <v>0</v>
      </c>
      <c r="L119" s="20">
        <v>0</v>
      </c>
      <c r="M119" s="20">
        <v>0</v>
      </c>
      <c r="N119" s="58" t="s">
        <v>33</v>
      </c>
      <c r="O119" s="2">
        <v>7</v>
      </c>
      <c r="R119" s="4"/>
      <c r="S119" s="4"/>
    </row>
    <row r="120" spans="2:19" ht="21" x14ac:dyDescent="0.2">
      <c r="B120" s="51">
        <v>5834</v>
      </c>
      <c r="C120" s="32" t="s">
        <v>153</v>
      </c>
      <c r="D120" s="18">
        <v>2650</v>
      </c>
      <c r="E120" s="56">
        <v>0</v>
      </c>
      <c r="F120" s="20">
        <v>100</v>
      </c>
      <c r="G120" s="21">
        <v>2550</v>
      </c>
      <c r="H120" s="21">
        <v>26.62</v>
      </c>
      <c r="I120" s="22">
        <v>1.043921568627451</v>
      </c>
      <c r="J120" s="20">
        <v>0</v>
      </c>
      <c r="K120" s="20">
        <v>0</v>
      </c>
      <c r="L120" s="20">
        <v>0</v>
      </c>
      <c r="M120" s="20">
        <v>0</v>
      </c>
      <c r="N120" s="58" t="s">
        <v>33</v>
      </c>
      <c r="O120" s="2">
        <v>7</v>
      </c>
      <c r="R120" s="4"/>
      <c r="S120" s="4"/>
    </row>
    <row r="121" spans="2:19" ht="21" x14ac:dyDescent="0.2">
      <c r="B121" s="51">
        <v>5836</v>
      </c>
      <c r="C121" s="32" t="s">
        <v>154</v>
      </c>
      <c r="D121" s="18">
        <v>28600</v>
      </c>
      <c r="E121" s="56">
        <v>0</v>
      </c>
      <c r="F121" s="20">
        <v>100</v>
      </c>
      <c r="G121" s="21">
        <v>28500</v>
      </c>
      <c r="H121" s="21">
        <v>13787.524800000001</v>
      </c>
      <c r="I121" s="22">
        <v>48.377280000000006</v>
      </c>
      <c r="J121" s="20">
        <v>0</v>
      </c>
      <c r="K121" s="20">
        <v>0</v>
      </c>
      <c r="L121" s="20">
        <v>0</v>
      </c>
      <c r="M121" s="20">
        <v>0</v>
      </c>
      <c r="N121" s="58" t="s">
        <v>33</v>
      </c>
      <c r="O121" s="2">
        <v>7</v>
      </c>
      <c r="R121" s="4"/>
      <c r="S121" s="4"/>
    </row>
    <row r="122" spans="2:19" ht="31.5" x14ac:dyDescent="0.2">
      <c r="B122" s="51">
        <v>5837</v>
      </c>
      <c r="C122" s="32" t="s">
        <v>155</v>
      </c>
      <c r="D122" s="18">
        <v>4200</v>
      </c>
      <c r="E122" s="56">
        <v>0</v>
      </c>
      <c r="F122" s="20">
        <v>0</v>
      </c>
      <c r="G122" s="21">
        <v>4200</v>
      </c>
      <c r="H122" s="21">
        <v>24.2</v>
      </c>
      <c r="I122" s="22">
        <v>0.57619047619047614</v>
      </c>
      <c r="J122" s="20">
        <v>0</v>
      </c>
      <c r="K122" s="20">
        <v>0</v>
      </c>
      <c r="L122" s="20">
        <v>0</v>
      </c>
      <c r="M122" s="20">
        <v>0</v>
      </c>
      <c r="N122" s="58" t="s">
        <v>33</v>
      </c>
      <c r="O122" s="2">
        <v>7</v>
      </c>
      <c r="R122" s="4"/>
      <c r="S122" s="4"/>
    </row>
    <row r="123" spans="2:19" ht="31.5" x14ac:dyDescent="0.2">
      <c r="B123" s="51">
        <v>5838</v>
      </c>
      <c r="C123" s="32" t="s">
        <v>156</v>
      </c>
      <c r="D123" s="18">
        <v>350</v>
      </c>
      <c r="E123" s="56">
        <v>0</v>
      </c>
      <c r="F123" s="20">
        <v>73.81</v>
      </c>
      <c r="G123" s="21">
        <v>276.19</v>
      </c>
      <c r="H123" s="21">
        <v>35.090000000000003</v>
      </c>
      <c r="I123" s="22">
        <v>12.705021905210181</v>
      </c>
      <c r="J123" s="20">
        <v>0</v>
      </c>
      <c r="K123" s="20">
        <v>0</v>
      </c>
      <c r="L123" s="20">
        <v>0</v>
      </c>
      <c r="M123" s="20">
        <v>0</v>
      </c>
      <c r="N123" s="58" t="s">
        <v>33</v>
      </c>
      <c r="O123" s="2">
        <v>7</v>
      </c>
      <c r="R123" s="4"/>
      <c r="S123" s="4"/>
    </row>
    <row r="124" spans="2:19" ht="21" x14ac:dyDescent="0.2">
      <c r="B124" s="51">
        <v>5855</v>
      </c>
      <c r="C124" s="32" t="s">
        <v>157</v>
      </c>
      <c r="D124" s="18">
        <v>6513</v>
      </c>
      <c r="E124" s="56">
        <v>0</v>
      </c>
      <c r="F124" s="20">
        <v>0</v>
      </c>
      <c r="G124" s="21">
        <v>5800</v>
      </c>
      <c r="H124" s="21">
        <v>3532.9315200000001</v>
      </c>
      <c r="I124" s="22">
        <v>60.912612413793113</v>
      </c>
      <c r="J124" s="20">
        <v>0</v>
      </c>
      <c r="K124" s="20">
        <v>0</v>
      </c>
      <c r="L124" s="20">
        <v>0</v>
      </c>
      <c r="M124" s="20">
        <v>0</v>
      </c>
      <c r="N124" s="53" t="s">
        <v>77</v>
      </c>
      <c r="O124" s="2">
        <v>7</v>
      </c>
      <c r="R124" s="4"/>
      <c r="S124" s="4"/>
    </row>
    <row r="125" spans="2:19" ht="31.5" x14ac:dyDescent="0.2">
      <c r="B125" s="51">
        <v>5856</v>
      </c>
      <c r="C125" s="32" t="s">
        <v>158</v>
      </c>
      <c r="D125" s="18">
        <v>10800</v>
      </c>
      <c r="E125" s="56">
        <v>0</v>
      </c>
      <c r="F125" s="20">
        <v>0</v>
      </c>
      <c r="G125" s="21">
        <v>3200</v>
      </c>
      <c r="H125" s="21">
        <v>0</v>
      </c>
      <c r="I125" s="22">
        <v>0</v>
      </c>
      <c r="J125" s="20">
        <v>4400</v>
      </c>
      <c r="K125" s="20">
        <v>3200</v>
      </c>
      <c r="L125" s="20">
        <v>0</v>
      </c>
      <c r="M125" s="20">
        <v>0</v>
      </c>
      <c r="N125" s="33" t="s">
        <v>33</v>
      </c>
      <c r="O125" s="2">
        <v>7</v>
      </c>
      <c r="R125" s="4"/>
      <c r="S125" s="4"/>
    </row>
    <row r="126" spans="2:19" ht="21" x14ac:dyDescent="0.2">
      <c r="B126" s="51">
        <v>5857</v>
      </c>
      <c r="C126" s="32" t="s">
        <v>159</v>
      </c>
      <c r="D126" s="18">
        <v>500</v>
      </c>
      <c r="E126" s="56">
        <v>0</v>
      </c>
      <c r="F126" s="20">
        <v>0</v>
      </c>
      <c r="G126" s="21">
        <v>500</v>
      </c>
      <c r="H126" s="21">
        <v>325.97000000000003</v>
      </c>
      <c r="I126" s="22">
        <v>65.194000000000003</v>
      </c>
      <c r="J126" s="20">
        <v>0</v>
      </c>
      <c r="K126" s="20">
        <v>0</v>
      </c>
      <c r="L126" s="20">
        <v>0</v>
      </c>
      <c r="M126" s="20">
        <v>0</v>
      </c>
      <c r="N126" s="33" t="s">
        <v>33</v>
      </c>
      <c r="O126" s="2">
        <v>7</v>
      </c>
      <c r="R126" s="4"/>
      <c r="S126" s="4"/>
    </row>
    <row r="127" spans="2:19" ht="21" x14ac:dyDescent="0.2">
      <c r="B127" s="51">
        <v>5858</v>
      </c>
      <c r="C127" s="32" t="s">
        <v>160</v>
      </c>
      <c r="D127" s="18">
        <v>2428</v>
      </c>
      <c r="E127" s="56">
        <v>0</v>
      </c>
      <c r="F127" s="20">
        <v>0</v>
      </c>
      <c r="G127" s="21">
        <v>1770</v>
      </c>
      <c r="H127" s="21">
        <v>1770</v>
      </c>
      <c r="I127" s="22">
        <v>100</v>
      </c>
      <c r="J127" s="20">
        <v>0</v>
      </c>
      <c r="K127" s="20">
        <v>0</v>
      </c>
      <c r="L127" s="20">
        <v>0</v>
      </c>
      <c r="M127" s="20">
        <v>0</v>
      </c>
      <c r="N127" s="33" t="s">
        <v>141</v>
      </c>
      <c r="O127" s="2">
        <v>7</v>
      </c>
      <c r="R127" s="4"/>
      <c r="S127" s="4"/>
    </row>
    <row r="128" spans="2:19" ht="31.5" x14ac:dyDescent="0.2">
      <c r="B128" s="51">
        <v>5859</v>
      </c>
      <c r="C128" s="32" t="s">
        <v>161</v>
      </c>
      <c r="D128" s="18">
        <v>4600</v>
      </c>
      <c r="E128" s="56">
        <v>0</v>
      </c>
      <c r="F128" s="20">
        <v>0</v>
      </c>
      <c r="G128" s="21">
        <v>3900</v>
      </c>
      <c r="H128" s="21">
        <v>0</v>
      </c>
      <c r="I128" s="22">
        <v>0</v>
      </c>
      <c r="J128" s="20">
        <v>0</v>
      </c>
      <c r="K128" s="20">
        <v>0</v>
      </c>
      <c r="L128" s="20">
        <v>0</v>
      </c>
      <c r="M128" s="20">
        <v>0</v>
      </c>
      <c r="N128" s="33" t="s">
        <v>141</v>
      </c>
      <c r="O128" s="2">
        <v>7</v>
      </c>
      <c r="R128" s="4"/>
      <c r="S128" s="4"/>
    </row>
    <row r="129" spans="2:19" ht="31.5" x14ac:dyDescent="0.2">
      <c r="B129" s="51">
        <v>5860</v>
      </c>
      <c r="C129" s="32" t="s">
        <v>162</v>
      </c>
      <c r="D129" s="18">
        <v>6300</v>
      </c>
      <c r="E129" s="56">
        <v>0</v>
      </c>
      <c r="F129" s="20">
        <v>0</v>
      </c>
      <c r="G129" s="21">
        <v>5300</v>
      </c>
      <c r="H129" s="21">
        <v>1613.6</v>
      </c>
      <c r="I129" s="22">
        <v>30.445283018867926</v>
      </c>
      <c r="J129" s="20">
        <v>0</v>
      </c>
      <c r="K129" s="20">
        <v>0</v>
      </c>
      <c r="L129" s="20">
        <v>0</v>
      </c>
      <c r="M129" s="20">
        <v>0</v>
      </c>
      <c r="N129" s="33" t="s">
        <v>141</v>
      </c>
      <c r="O129" s="2">
        <v>7</v>
      </c>
      <c r="R129" s="4"/>
      <c r="S129" s="4"/>
    </row>
    <row r="130" spans="2:19" ht="31.5" x14ac:dyDescent="0.2">
      <c r="B130" s="51">
        <v>5861</v>
      </c>
      <c r="C130" s="32" t="s">
        <v>163</v>
      </c>
      <c r="D130" s="18">
        <v>3000</v>
      </c>
      <c r="E130" s="56">
        <v>0</v>
      </c>
      <c r="F130" s="20">
        <v>0</v>
      </c>
      <c r="G130" s="21">
        <v>3000</v>
      </c>
      <c r="H130" s="21">
        <v>1098.1759999999999</v>
      </c>
      <c r="I130" s="22">
        <v>36.605866666666664</v>
      </c>
      <c r="J130" s="20">
        <v>0</v>
      </c>
      <c r="K130" s="20">
        <v>0</v>
      </c>
      <c r="L130" s="20">
        <v>0</v>
      </c>
      <c r="M130" s="20">
        <v>0</v>
      </c>
      <c r="N130" s="33" t="s">
        <v>33</v>
      </c>
      <c r="O130" s="2">
        <v>7</v>
      </c>
      <c r="R130" s="4"/>
      <c r="S130" s="4"/>
    </row>
    <row r="131" spans="2:19" ht="31.5" x14ac:dyDescent="0.2">
      <c r="B131" s="51">
        <v>5862</v>
      </c>
      <c r="C131" s="32" t="s">
        <v>164</v>
      </c>
      <c r="D131" s="18">
        <v>7400</v>
      </c>
      <c r="E131" s="56">
        <v>0</v>
      </c>
      <c r="F131" s="20">
        <v>0</v>
      </c>
      <c r="G131" s="21">
        <v>7400</v>
      </c>
      <c r="H131" s="21">
        <v>0</v>
      </c>
      <c r="I131" s="22">
        <v>0</v>
      </c>
      <c r="J131" s="20">
        <v>0</v>
      </c>
      <c r="K131" s="20">
        <v>0</v>
      </c>
      <c r="L131" s="20">
        <v>0</v>
      </c>
      <c r="M131" s="20">
        <v>0</v>
      </c>
      <c r="N131" s="53" t="s">
        <v>33</v>
      </c>
      <c r="O131" s="2">
        <v>7</v>
      </c>
      <c r="R131" s="4"/>
      <c r="S131" s="4"/>
    </row>
    <row r="132" spans="2:19" ht="21" x14ac:dyDescent="0.2">
      <c r="B132" s="51">
        <v>5863</v>
      </c>
      <c r="C132" s="32" t="s">
        <v>165</v>
      </c>
      <c r="D132" s="18">
        <v>1100</v>
      </c>
      <c r="E132" s="56">
        <v>0</v>
      </c>
      <c r="F132" s="20">
        <v>0</v>
      </c>
      <c r="G132" s="21">
        <v>1100</v>
      </c>
      <c r="H132" s="21">
        <v>0</v>
      </c>
      <c r="I132" s="22">
        <v>0</v>
      </c>
      <c r="J132" s="20">
        <v>0</v>
      </c>
      <c r="K132" s="20">
        <v>0</v>
      </c>
      <c r="L132" s="20">
        <v>0</v>
      </c>
      <c r="M132" s="20">
        <v>0</v>
      </c>
      <c r="N132" s="53" t="s">
        <v>33</v>
      </c>
      <c r="O132" s="2">
        <v>7</v>
      </c>
      <c r="R132" s="4"/>
      <c r="S132" s="4"/>
    </row>
    <row r="133" spans="2:19" ht="21" x14ac:dyDescent="0.2">
      <c r="B133" s="51">
        <v>5864</v>
      </c>
      <c r="C133" s="32" t="s">
        <v>166</v>
      </c>
      <c r="D133" s="18">
        <v>4700</v>
      </c>
      <c r="E133" s="56">
        <v>0</v>
      </c>
      <c r="F133" s="20">
        <v>0</v>
      </c>
      <c r="G133" s="21">
        <v>4700</v>
      </c>
      <c r="H133" s="21">
        <v>0</v>
      </c>
      <c r="I133" s="22">
        <v>0</v>
      </c>
      <c r="J133" s="20">
        <v>0</v>
      </c>
      <c r="K133" s="20">
        <v>0</v>
      </c>
      <c r="L133" s="20">
        <v>0</v>
      </c>
      <c r="M133" s="20">
        <v>0</v>
      </c>
      <c r="N133" s="53" t="s">
        <v>33</v>
      </c>
      <c r="O133" s="2">
        <v>7</v>
      </c>
      <c r="R133" s="4"/>
      <c r="S133" s="4"/>
    </row>
    <row r="134" spans="2:19" ht="31.5" x14ac:dyDescent="0.2">
      <c r="B134" s="51">
        <v>5865</v>
      </c>
      <c r="C134" s="32" t="s">
        <v>167</v>
      </c>
      <c r="D134" s="18">
        <v>500</v>
      </c>
      <c r="E134" s="56">
        <v>0</v>
      </c>
      <c r="F134" s="20">
        <v>0</v>
      </c>
      <c r="G134" s="21">
        <v>500</v>
      </c>
      <c r="H134" s="21">
        <v>0</v>
      </c>
      <c r="I134" s="22">
        <v>0</v>
      </c>
      <c r="J134" s="20">
        <v>0</v>
      </c>
      <c r="K134" s="20">
        <v>0</v>
      </c>
      <c r="L134" s="20">
        <v>0</v>
      </c>
      <c r="M134" s="20">
        <v>0</v>
      </c>
      <c r="N134" s="53" t="s">
        <v>33</v>
      </c>
      <c r="O134" s="2">
        <v>7</v>
      </c>
      <c r="R134" s="4"/>
      <c r="S134" s="4"/>
    </row>
    <row r="135" spans="2:19" ht="21" x14ac:dyDescent="0.2">
      <c r="B135" s="51">
        <v>5866</v>
      </c>
      <c r="C135" s="32" t="s">
        <v>168</v>
      </c>
      <c r="D135" s="18">
        <v>22000</v>
      </c>
      <c r="E135" s="56">
        <v>0</v>
      </c>
      <c r="F135" s="20">
        <v>0</v>
      </c>
      <c r="G135" s="21">
        <v>1000</v>
      </c>
      <c r="H135" s="21">
        <v>0</v>
      </c>
      <c r="I135" s="22">
        <v>0</v>
      </c>
      <c r="J135" s="20">
        <v>12000</v>
      </c>
      <c r="K135" s="20">
        <v>9000</v>
      </c>
      <c r="L135" s="20">
        <v>0</v>
      </c>
      <c r="M135" s="20">
        <v>0</v>
      </c>
      <c r="N135" s="53" t="s">
        <v>33</v>
      </c>
      <c r="O135" s="2">
        <v>7</v>
      </c>
      <c r="R135" s="4"/>
      <c r="S135" s="4"/>
    </row>
    <row r="136" spans="2:19" ht="31.5" x14ac:dyDescent="0.2">
      <c r="B136" s="51">
        <v>5867</v>
      </c>
      <c r="C136" s="32" t="s">
        <v>169</v>
      </c>
      <c r="D136" s="18">
        <v>52500</v>
      </c>
      <c r="E136" s="56">
        <v>0</v>
      </c>
      <c r="F136" s="20">
        <v>0</v>
      </c>
      <c r="G136" s="21">
        <v>2500</v>
      </c>
      <c r="H136" s="21">
        <v>0</v>
      </c>
      <c r="I136" s="22">
        <v>0</v>
      </c>
      <c r="J136" s="20">
        <v>25000</v>
      </c>
      <c r="K136" s="20">
        <v>25000</v>
      </c>
      <c r="L136" s="20">
        <v>0</v>
      </c>
      <c r="M136" s="20">
        <v>0</v>
      </c>
      <c r="N136" s="53" t="s">
        <v>33</v>
      </c>
      <c r="O136" s="2">
        <v>7</v>
      </c>
      <c r="R136" s="4"/>
      <c r="S136" s="4"/>
    </row>
    <row r="137" spans="2:19" ht="42" x14ac:dyDescent="0.2">
      <c r="B137" s="51">
        <v>5868</v>
      </c>
      <c r="C137" s="32" t="s">
        <v>170</v>
      </c>
      <c r="D137" s="18">
        <v>47200</v>
      </c>
      <c r="E137" s="56">
        <v>0</v>
      </c>
      <c r="F137" s="20">
        <v>0</v>
      </c>
      <c r="G137" s="21">
        <v>2200</v>
      </c>
      <c r="H137" s="21">
        <v>0</v>
      </c>
      <c r="I137" s="22">
        <v>0</v>
      </c>
      <c r="J137" s="20">
        <v>25000</v>
      </c>
      <c r="K137" s="20">
        <v>20000</v>
      </c>
      <c r="L137" s="20">
        <v>0</v>
      </c>
      <c r="M137" s="20">
        <v>0</v>
      </c>
      <c r="N137" s="53" t="s">
        <v>33</v>
      </c>
      <c r="O137" s="2">
        <v>7</v>
      </c>
      <c r="R137" s="4"/>
      <c r="S137" s="4"/>
    </row>
    <row r="138" spans="2:19" ht="21" x14ac:dyDescent="0.2">
      <c r="B138" s="51">
        <v>5879</v>
      </c>
      <c r="C138" s="32" t="s">
        <v>171</v>
      </c>
      <c r="D138" s="18">
        <v>1500</v>
      </c>
      <c r="E138" s="56">
        <v>0</v>
      </c>
      <c r="F138" s="20">
        <v>0</v>
      </c>
      <c r="G138" s="21">
        <v>1500</v>
      </c>
      <c r="H138" s="21">
        <v>0</v>
      </c>
      <c r="I138" s="22">
        <v>0</v>
      </c>
      <c r="J138" s="20">
        <v>0</v>
      </c>
      <c r="K138" s="20">
        <v>0</v>
      </c>
      <c r="L138" s="20">
        <v>0</v>
      </c>
      <c r="M138" s="20">
        <v>0</v>
      </c>
      <c r="N138" s="58" t="s">
        <v>33</v>
      </c>
      <c r="O138" s="2">
        <v>7</v>
      </c>
      <c r="R138" s="4"/>
      <c r="S138" s="4"/>
    </row>
    <row r="139" spans="2:19" ht="21" x14ac:dyDescent="0.2">
      <c r="B139" s="51">
        <v>5884</v>
      </c>
      <c r="C139" s="32" t="s">
        <v>172</v>
      </c>
      <c r="D139" s="18">
        <v>237298.4</v>
      </c>
      <c r="E139" s="56">
        <v>1680.4</v>
      </c>
      <c r="F139" s="20">
        <v>380.4</v>
      </c>
      <c r="G139" s="21">
        <v>18135.599999999999</v>
      </c>
      <c r="H139" s="21">
        <v>2401.85</v>
      </c>
      <c r="I139" s="22">
        <v>13.243840843423985</v>
      </c>
      <c r="J139" s="20">
        <v>120000</v>
      </c>
      <c r="K139" s="20">
        <v>97102</v>
      </c>
      <c r="L139" s="20">
        <v>0</v>
      </c>
      <c r="M139" s="20">
        <v>0</v>
      </c>
      <c r="N139" s="58" t="s">
        <v>33</v>
      </c>
      <c r="O139" s="2">
        <v>7</v>
      </c>
      <c r="R139" s="4"/>
      <c r="S139" s="4"/>
    </row>
    <row r="140" spans="2:19" ht="21" x14ac:dyDescent="0.2">
      <c r="B140" s="51">
        <v>5886</v>
      </c>
      <c r="C140" s="32" t="s">
        <v>173</v>
      </c>
      <c r="D140" s="18">
        <v>6300</v>
      </c>
      <c r="E140" s="56">
        <v>0</v>
      </c>
      <c r="F140" s="20">
        <v>0</v>
      </c>
      <c r="G140" s="21">
        <v>6000</v>
      </c>
      <c r="H140" s="21">
        <v>0</v>
      </c>
      <c r="I140" s="22">
        <v>0</v>
      </c>
      <c r="J140" s="20">
        <v>0</v>
      </c>
      <c r="K140" s="20">
        <v>0</v>
      </c>
      <c r="L140" s="20">
        <v>0</v>
      </c>
      <c r="M140" s="20">
        <v>0</v>
      </c>
      <c r="N140" s="33" t="s">
        <v>141</v>
      </c>
      <c r="O140" s="2">
        <v>7</v>
      </c>
      <c r="R140" s="4"/>
      <c r="S140" s="4"/>
    </row>
    <row r="141" spans="2:19" ht="31.5" x14ac:dyDescent="0.2">
      <c r="B141" s="51">
        <v>5887</v>
      </c>
      <c r="C141" s="32" t="s">
        <v>174</v>
      </c>
      <c r="D141" s="18">
        <v>10500</v>
      </c>
      <c r="E141" s="56">
        <v>0</v>
      </c>
      <c r="F141" s="20">
        <v>0</v>
      </c>
      <c r="G141" s="21">
        <v>10000</v>
      </c>
      <c r="H141" s="21">
        <v>0</v>
      </c>
      <c r="I141" s="22">
        <v>0</v>
      </c>
      <c r="J141" s="20">
        <v>0</v>
      </c>
      <c r="K141" s="20">
        <v>0</v>
      </c>
      <c r="L141" s="20">
        <v>0</v>
      </c>
      <c r="M141" s="20">
        <v>0</v>
      </c>
      <c r="N141" s="33" t="s">
        <v>141</v>
      </c>
      <c r="O141" s="2">
        <v>7</v>
      </c>
      <c r="R141" s="4"/>
      <c r="S141" s="4"/>
    </row>
    <row r="142" spans="2:19" ht="21" x14ac:dyDescent="0.2">
      <c r="B142" s="51">
        <v>5888</v>
      </c>
      <c r="C142" s="32" t="s">
        <v>175</v>
      </c>
      <c r="D142" s="18">
        <v>5000</v>
      </c>
      <c r="E142" s="56">
        <v>0</v>
      </c>
      <c r="F142" s="20">
        <v>0</v>
      </c>
      <c r="G142" s="21">
        <v>1700</v>
      </c>
      <c r="H142" s="21">
        <v>0</v>
      </c>
      <c r="I142" s="22">
        <v>0</v>
      </c>
      <c r="J142" s="20">
        <v>0</v>
      </c>
      <c r="K142" s="20">
        <v>0</v>
      </c>
      <c r="L142" s="20">
        <v>0</v>
      </c>
      <c r="M142" s="20">
        <v>0</v>
      </c>
      <c r="N142" s="33" t="s">
        <v>176</v>
      </c>
      <c r="O142" s="2">
        <v>7</v>
      </c>
      <c r="R142" s="4"/>
      <c r="S142" s="4"/>
    </row>
    <row r="143" spans="2:19" ht="21" x14ac:dyDescent="0.2">
      <c r="B143" s="51">
        <v>5889</v>
      </c>
      <c r="C143" s="32" t="s">
        <v>177</v>
      </c>
      <c r="D143" s="18">
        <v>900</v>
      </c>
      <c r="E143" s="56">
        <v>0</v>
      </c>
      <c r="F143" s="20">
        <v>0</v>
      </c>
      <c r="G143" s="21">
        <v>900</v>
      </c>
      <c r="H143" s="21">
        <v>0</v>
      </c>
      <c r="I143" s="22">
        <v>0</v>
      </c>
      <c r="J143" s="20">
        <v>0</v>
      </c>
      <c r="K143" s="20">
        <v>0</v>
      </c>
      <c r="L143" s="20">
        <v>0</v>
      </c>
      <c r="M143" s="20">
        <v>0</v>
      </c>
      <c r="N143" s="58" t="s">
        <v>33</v>
      </c>
      <c r="O143" s="2">
        <v>7</v>
      </c>
      <c r="R143" s="4"/>
      <c r="S143" s="4"/>
    </row>
    <row r="144" spans="2:19" ht="31.5" x14ac:dyDescent="0.2">
      <c r="B144" s="51">
        <v>5890</v>
      </c>
      <c r="C144" s="32" t="s">
        <v>178</v>
      </c>
      <c r="D144" s="18">
        <v>900</v>
      </c>
      <c r="E144" s="56">
        <v>0</v>
      </c>
      <c r="F144" s="20">
        <v>0</v>
      </c>
      <c r="G144" s="21">
        <v>840</v>
      </c>
      <c r="H144" s="21">
        <v>7.26</v>
      </c>
      <c r="I144" s="22">
        <v>0.86428571428571432</v>
      </c>
      <c r="J144" s="20">
        <v>0</v>
      </c>
      <c r="K144" s="20">
        <v>0</v>
      </c>
      <c r="L144" s="20">
        <v>0</v>
      </c>
      <c r="M144" s="20">
        <v>0</v>
      </c>
      <c r="N144" s="33" t="s">
        <v>141</v>
      </c>
      <c r="O144" s="2">
        <v>7</v>
      </c>
      <c r="R144" s="4"/>
      <c r="S144" s="4"/>
    </row>
    <row r="145" spans="2:19" ht="31.5" x14ac:dyDescent="0.2">
      <c r="B145" s="51">
        <v>5891</v>
      </c>
      <c r="C145" s="32" t="s">
        <v>179</v>
      </c>
      <c r="D145" s="18">
        <v>1646</v>
      </c>
      <c r="E145" s="56">
        <v>23</v>
      </c>
      <c r="F145" s="20">
        <v>0</v>
      </c>
      <c r="G145" s="21">
        <v>1500</v>
      </c>
      <c r="H145" s="21">
        <v>0</v>
      </c>
      <c r="I145" s="22">
        <v>0</v>
      </c>
      <c r="J145" s="20">
        <v>0</v>
      </c>
      <c r="K145" s="20">
        <v>0</v>
      </c>
      <c r="L145" s="20">
        <v>0</v>
      </c>
      <c r="M145" s="20">
        <v>0</v>
      </c>
      <c r="N145" s="33" t="s">
        <v>141</v>
      </c>
      <c r="O145" s="2">
        <v>7</v>
      </c>
      <c r="R145" s="4"/>
      <c r="S145" s="4"/>
    </row>
    <row r="146" spans="2:19" ht="21" x14ac:dyDescent="0.2">
      <c r="B146" s="51">
        <v>5892</v>
      </c>
      <c r="C146" s="32" t="s">
        <v>180</v>
      </c>
      <c r="D146" s="18">
        <v>2850</v>
      </c>
      <c r="E146" s="56">
        <v>0</v>
      </c>
      <c r="F146" s="20">
        <v>0</v>
      </c>
      <c r="G146" s="21">
        <v>2850</v>
      </c>
      <c r="H146" s="21">
        <v>87</v>
      </c>
      <c r="I146" s="22">
        <v>3.0526315789473681</v>
      </c>
      <c r="J146" s="20">
        <v>0</v>
      </c>
      <c r="K146" s="20">
        <v>0</v>
      </c>
      <c r="L146" s="20">
        <v>0</v>
      </c>
      <c r="M146" s="20">
        <v>0</v>
      </c>
      <c r="N146" s="58" t="s">
        <v>33</v>
      </c>
      <c r="O146" s="2">
        <v>7</v>
      </c>
      <c r="R146" s="4"/>
      <c r="S146" s="4"/>
    </row>
    <row r="147" spans="2:19" ht="21" x14ac:dyDescent="0.2">
      <c r="B147" s="51">
        <v>5893</v>
      </c>
      <c r="C147" s="32" t="s">
        <v>181</v>
      </c>
      <c r="D147" s="18">
        <v>9980</v>
      </c>
      <c r="E147" s="56">
        <v>0</v>
      </c>
      <c r="F147" s="20">
        <v>0</v>
      </c>
      <c r="G147" s="21">
        <v>8900</v>
      </c>
      <c r="H147" s="21">
        <v>0</v>
      </c>
      <c r="I147" s="22">
        <v>0</v>
      </c>
      <c r="J147" s="20">
        <v>0</v>
      </c>
      <c r="K147" s="20">
        <v>0</v>
      </c>
      <c r="L147" s="20">
        <v>0</v>
      </c>
      <c r="M147" s="20">
        <v>0</v>
      </c>
      <c r="N147" s="33" t="s">
        <v>141</v>
      </c>
      <c r="O147" s="2">
        <v>7</v>
      </c>
      <c r="R147" s="4"/>
      <c r="S147" s="4"/>
    </row>
    <row r="148" spans="2:19" ht="21" x14ac:dyDescent="0.2">
      <c r="B148" s="51">
        <v>5894</v>
      </c>
      <c r="C148" s="32" t="s">
        <v>182</v>
      </c>
      <c r="D148" s="18">
        <v>3491</v>
      </c>
      <c r="E148" s="56">
        <v>0</v>
      </c>
      <c r="F148" s="20">
        <v>0</v>
      </c>
      <c r="G148" s="21">
        <v>3400</v>
      </c>
      <c r="H148" s="21">
        <v>3400</v>
      </c>
      <c r="I148" s="22">
        <v>100</v>
      </c>
      <c r="J148" s="20">
        <v>0</v>
      </c>
      <c r="K148" s="20">
        <v>0</v>
      </c>
      <c r="L148" s="20">
        <v>0</v>
      </c>
      <c r="M148" s="20">
        <v>0</v>
      </c>
      <c r="N148" s="33" t="s">
        <v>77</v>
      </c>
      <c r="O148" s="2">
        <v>7</v>
      </c>
      <c r="R148" s="4"/>
      <c r="S148" s="4"/>
    </row>
    <row r="149" spans="2:19" ht="21" x14ac:dyDescent="0.2">
      <c r="B149" s="51">
        <v>5895</v>
      </c>
      <c r="C149" s="32" t="s">
        <v>183</v>
      </c>
      <c r="D149" s="18">
        <v>6000</v>
      </c>
      <c r="E149" s="56">
        <v>0</v>
      </c>
      <c r="F149" s="20">
        <v>0</v>
      </c>
      <c r="G149" s="21">
        <v>6000</v>
      </c>
      <c r="H149" s="21">
        <v>142.78</v>
      </c>
      <c r="I149" s="22">
        <v>2.3796666666666666</v>
      </c>
      <c r="J149" s="20">
        <v>0</v>
      </c>
      <c r="K149" s="20">
        <v>0</v>
      </c>
      <c r="L149" s="20">
        <v>0</v>
      </c>
      <c r="M149" s="20">
        <v>0</v>
      </c>
      <c r="N149" s="58" t="s">
        <v>33</v>
      </c>
      <c r="O149" s="2">
        <v>7</v>
      </c>
      <c r="R149" s="4"/>
      <c r="S149" s="4"/>
    </row>
    <row r="150" spans="2:19" ht="31.5" x14ac:dyDescent="0.2">
      <c r="B150" s="51">
        <v>5896</v>
      </c>
      <c r="C150" s="32" t="s">
        <v>184</v>
      </c>
      <c r="D150" s="18">
        <v>5600</v>
      </c>
      <c r="E150" s="56">
        <v>0</v>
      </c>
      <c r="F150" s="20">
        <v>0</v>
      </c>
      <c r="G150" s="21">
        <v>4600</v>
      </c>
      <c r="H150" s="21">
        <v>0</v>
      </c>
      <c r="I150" s="22">
        <v>0</v>
      </c>
      <c r="J150" s="20">
        <v>0</v>
      </c>
      <c r="K150" s="20">
        <v>0</v>
      </c>
      <c r="L150" s="20">
        <v>0</v>
      </c>
      <c r="M150" s="20">
        <v>0</v>
      </c>
      <c r="N150" s="33" t="s">
        <v>141</v>
      </c>
      <c r="O150" s="2">
        <v>7</v>
      </c>
      <c r="R150" s="4"/>
      <c r="S150" s="4"/>
    </row>
    <row r="151" spans="2:19" ht="21" x14ac:dyDescent="0.2">
      <c r="B151" s="51">
        <v>5897</v>
      </c>
      <c r="C151" s="32" t="s">
        <v>185</v>
      </c>
      <c r="D151" s="18">
        <v>2000</v>
      </c>
      <c r="E151" s="56">
        <v>0</v>
      </c>
      <c r="F151" s="20">
        <v>0</v>
      </c>
      <c r="G151" s="21">
        <v>2000</v>
      </c>
      <c r="H151" s="21">
        <v>0</v>
      </c>
      <c r="I151" s="22">
        <v>0</v>
      </c>
      <c r="J151" s="20">
        <v>0</v>
      </c>
      <c r="K151" s="20">
        <v>0</v>
      </c>
      <c r="L151" s="20">
        <v>0</v>
      </c>
      <c r="M151" s="20">
        <v>0</v>
      </c>
      <c r="N151" s="58" t="s">
        <v>33</v>
      </c>
      <c r="O151" s="2">
        <v>7</v>
      </c>
      <c r="R151" s="4"/>
      <c r="S151" s="4"/>
    </row>
    <row r="152" spans="2:19" ht="21" x14ac:dyDescent="0.2">
      <c r="B152" s="51">
        <v>5898</v>
      </c>
      <c r="C152" s="32" t="s">
        <v>186</v>
      </c>
      <c r="D152" s="18">
        <v>4000</v>
      </c>
      <c r="E152" s="56">
        <v>0</v>
      </c>
      <c r="F152" s="20">
        <v>0</v>
      </c>
      <c r="G152" s="21">
        <v>4000</v>
      </c>
      <c r="H152" s="21">
        <v>86</v>
      </c>
      <c r="I152" s="22">
        <v>2.15</v>
      </c>
      <c r="J152" s="20">
        <v>0</v>
      </c>
      <c r="K152" s="20">
        <v>0</v>
      </c>
      <c r="L152" s="20">
        <v>0</v>
      </c>
      <c r="M152" s="20">
        <v>0</v>
      </c>
      <c r="N152" s="58" t="s">
        <v>33</v>
      </c>
      <c r="O152" s="2">
        <v>7</v>
      </c>
      <c r="R152" s="4"/>
      <c r="S152" s="4"/>
    </row>
    <row r="153" spans="2:19" ht="31.5" x14ac:dyDescent="0.2">
      <c r="B153" s="51">
        <v>5899</v>
      </c>
      <c r="C153" s="32" t="s">
        <v>187</v>
      </c>
      <c r="D153" s="18">
        <v>2500</v>
      </c>
      <c r="E153" s="56">
        <v>0</v>
      </c>
      <c r="F153" s="20">
        <v>0</v>
      </c>
      <c r="G153" s="21">
        <v>2500</v>
      </c>
      <c r="H153" s="21">
        <v>0</v>
      </c>
      <c r="I153" s="22">
        <v>0</v>
      </c>
      <c r="J153" s="20">
        <v>0</v>
      </c>
      <c r="K153" s="20">
        <v>0</v>
      </c>
      <c r="L153" s="20">
        <v>0</v>
      </c>
      <c r="M153" s="20">
        <v>0</v>
      </c>
      <c r="N153" s="58" t="s">
        <v>33</v>
      </c>
      <c r="O153" s="2">
        <v>7</v>
      </c>
      <c r="R153" s="4"/>
      <c r="S153" s="4"/>
    </row>
    <row r="154" spans="2:19" ht="31.5" x14ac:dyDescent="0.2">
      <c r="B154" s="51">
        <v>5900</v>
      </c>
      <c r="C154" s="32" t="s">
        <v>188</v>
      </c>
      <c r="D154" s="18">
        <v>4000</v>
      </c>
      <c r="E154" s="56">
        <v>0</v>
      </c>
      <c r="F154" s="20">
        <v>0</v>
      </c>
      <c r="G154" s="21">
        <v>4000</v>
      </c>
      <c r="H154" s="21">
        <v>0</v>
      </c>
      <c r="I154" s="22">
        <v>0</v>
      </c>
      <c r="J154" s="20">
        <v>0</v>
      </c>
      <c r="K154" s="20">
        <v>0</v>
      </c>
      <c r="L154" s="20">
        <v>0</v>
      </c>
      <c r="M154" s="20">
        <v>0</v>
      </c>
      <c r="N154" s="58" t="s">
        <v>33</v>
      </c>
      <c r="O154" s="2">
        <v>7</v>
      </c>
      <c r="R154" s="4"/>
      <c r="S154" s="4"/>
    </row>
    <row r="155" spans="2:19" ht="21" x14ac:dyDescent="0.2">
      <c r="B155" s="51">
        <v>5901</v>
      </c>
      <c r="C155" s="32" t="s">
        <v>189</v>
      </c>
      <c r="D155" s="18">
        <v>2000</v>
      </c>
      <c r="E155" s="56">
        <v>0</v>
      </c>
      <c r="F155" s="20">
        <v>0</v>
      </c>
      <c r="G155" s="21">
        <v>2000</v>
      </c>
      <c r="H155" s="21">
        <v>0</v>
      </c>
      <c r="I155" s="22">
        <v>0</v>
      </c>
      <c r="J155" s="20">
        <v>0</v>
      </c>
      <c r="K155" s="20">
        <v>0</v>
      </c>
      <c r="L155" s="20">
        <v>0</v>
      </c>
      <c r="M155" s="20">
        <v>0</v>
      </c>
      <c r="N155" s="58" t="s">
        <v>33</v>
      </c>
      <c r="O155" s="2">
        <v>7</v>
      </c>
      <c r="R155" s="4"/>
      <c r="S155" s="4"/>
    </row>
    <row r="156" spans="2:19" ht="21" x14ac:dyDescent="0.2">
      <c r="B156" s="51">
        <v>5902</v>
      </c>
      <c r="C156" s="32" t="s">
        <v>190</v>
      </c>
      <c r="D156" s="18">
        <v>2250</v>
      </c>
      <c r="E156" s="56">
        <v>0</v>
      </c>
      <c r="F156" s="20">
        <v>0</v>
      </c>
      <c r="G156" s="21">
        <v>2250</v>
      </c>
      <c r="H156" s="21">
        <v>75.180000000000007</v>
      </c>
      <c r="I156" s="22">
        <v>3.3413333333333335</v>
      </c>
      <c r="J156" s="20">
        <v>0</v>
      </c>
      <c r="K156" s="20">
        <v>0</v>
      </c>
      <c r="L156" s="20">
        <v>0</v>
      </c>
      <c r="M156" s="20">
        <v>0</v>
      </c>
      <c r="N156" s="58" t="s">
        <v>33</v>
      </c>
      <c r="O156" s="2">
        <v>7</v>
      </c>
      <c r="R156" s="4"/>
      <c r="S156" s="4"/>
    </row>
    <row r="157" spans="2:19" ht="31.5" x14ac:dyDescent="0.2">
      <c r="B157" s="51">
        <v>5903</v>
      </c>
      <c r="C157" s="32" t="s">
        <v>191</v>
      </c>
      <c r="D157" s="18">
        <v>1300</v>
      </c>
      <c r="E157" s="56">
        <v>0</v>
      </c>
      <c r="F157" s="20">
        <v>0</v>
      </c>
      <c r="G157" s="21">
        <v>1300</v>
      </c>
      <c r="H157" s="21">
        <v>0</v>
      </c>
      <c r="I157" s="22">
        <v>0</v>
      </c>
      <c r="J157" s="20">
        <v>0</v>
      </c>
      <c r="K157" s="20">
        <v>0</v>
      </c>
      <c r="L157" s="20">
        <v>0</v>
      </c>
      <c r="M157" s="20">
        <v>0</v>
      </c>
      <c r="N157" s="58" t="s">
        <v>33</v>
      </c>
      <c r="O157" s="2">
        <v>7</v>
      </c>
      <c r="R157" s="4"/>
      <c r="S157" s="4"/>
    </row>
    <row r="158" spans="2:19" ht="21" x14ac:dyDescent="0.2">
      <c r="B158" s="51">
        <v>5904</v>
      </c>
      <c r="C158" s="32" t="s">
        <v>192</v>
      </c>
      <c r="D158" s="18">
        <v>250</v>
      </c>
      <c r="E158" s="56">
        <v>0</v>
      </c>
      <c r="F158" s="20">
        <v>0</v>
      </c>
      <c r="G158" s="21">
        <v>250</v>
      </c>
      <c r="H158" s="21">
        <v>0</v>
      </c>
      <c r="I158" s="22">
        <v>0</v>
      </c>
      <c r="J158" s="20">
        <v>0</v>
      </c>
      <c r="K158" s="20">
        <v>0</v>
      </c>
      <c r="L158" s="20">
        <v>0</v>
      </c>
      <c r="M158" s="20">
        <v>0</v>
      </c>
      <c r="N158" s="58" t="s">
        <v>33</v>
      </c>
      <c r="O158" s="2">
        <v>7</v>
      </c>
      <c r="R158" s="4"/>
      <c r="S158" s="4"/>
    </row>
    <row r="159" spans="2:19" ht="21" x14ac:dyDescent="0.2">
      <c r="B159" s="51">
        <v>5905</v>
      </c>
      <c r="C159" s="32" t="s">
        <v>193</v>
      </c>
      <c r="D159" s="18">
        <v>1000</v>
      </c>
      <c r="E159" s="56">
        <v>0</v>
      </c>
      <c r="F159" s="20">
        <v>0</v>
      </c>
      <c r="G159" s="21">
        <v>1000</v>
      </c>
      <c r="H159" s="21">
        <v>0</v>
      </c>
      <c r="I159" s="22">
        <v>0</v>
      </c>
      <c r="J159" s="20">
        <v>0</v>
      </c>
      <c r="K159" s="20">
        <v>0</v>
      </c>
      <c r="L159" s="20">
        <v>0</v>
      </c>
      <c r="M159" s="20">
        <v>0</v>
      </c>
      <c r="N159" s="58" t="s">
        <v>33</v>
      </c>
      <c r="O159" s="2">
        <v>7</v>
      </c>
      <c r="R159" s="4"/>
      <c r="S159" s="4"/>
    </row>
    <row r="160" spans="2:19" ht="21" x14ac:dyDescent="0.2">
      <c r="B160" s="51">
        <v>5906</v>
      </c>
      <c r="C160" s="32" t="s">
        <v>194</v>
      </c>
      <c r="D160" s="18">
        <v>1300</v>
      </c>
      <c r="E160" s="56">
        <v>0</v>
      </c>
      <c r="F160" s="20">
        <v>0</v>
      </c>
      <c r="G160" s="21">
        <v>1300</v>
      </c>
      <c r="H160" s="21">
        <v>0</v>
      </c>
      <c r="I160" s="22">
        <v>0</v>
      </c>
      <c r="J160" s="20">
        <v>0</v>
      </c>
      <c r="K160" s="20">
        <v>0</v>
      </c>
      <c r="L160" s="20">
        <v>0</v>
      </c>
      <c r="M160" s="20">
        <v>0</v>
      </c>
      <c r="N160" s="58" t="s">
        <v>33</v>
      </c>
      <c r="O160" s="2">
        <v>7</v>
      </c>
      <c r="R160" s="4"/>
      <c r="S160" s="4"/>
    </row>
    <row r="161" spans="2:19" ht="21" x14ac:dyDescent="0.2">
      <c r="B161" s="51">
        <v>5907</v>
      </c>
      <c r="C161" s="32" t="s">
        <v>195</v>
      </c>
      <c r="D161" s="18">
        <v>2800</v>
      </c>
      <c r="E161" s="56">
        <v>0</v>
      </c>
      <c r="F161" s="20">
        <v>0</v>
      </c>
      <c r="G161" s="21">
        <v>2800</v>
      </c>
      <c r="H161" s="21">
        <v>18.754999999999999</v>
      </c>
      <c r="I161" s="22">
        <v>0.66982142857142857</v>
      </c>
      <c r="J161" s="20">
        <v>0</v>
      </c>
      <c r="K161" s="20">
        <v>0</v>
      </c>
      <c r="L161" s="20">
        <v>0</v>
      </c>
      <c r="M161" s="20">
        <v>0</v>
      </c>
      <c r="N161" s="58" t="s">
        <v>33</v>
      </c>
      <c r="O161" s="2">
        <v>7</v>
      </c>
      <c r="R161" s="4"/>
      <c r="S161" s="4"/>
    </row>
    <row r="162" spans="2:19" ht="31.5" x14ac:dyDescent="0.2">
      <c r="B162" s="51">
        <v>5909</v>
      </c>
      <c r="C162" s="32" t="s">
        <v>196</v>
      </c>
      <c r="D162" s="18">
        <v>5020</v>
      </c>
      <c r="E162" s="56">
        <v>0</v>
      </c>
      <c r="F162" s="20">
        <v>0</v>
      </c>
      <c r="G162" s="21">
        <v>5020</v>
      </c>
      <c r="H162" s="21">
        <v>876.34765000000004</v>
      </c>
      <c r="I162" s="22">
        <v>17.457124501992034</v>
      </c>
      <c r="J162" s="20">
        <v>0</v>
      </c>
      <c r="K162" s="20">
        <v>0</v>
      </c>
      <c r="L162" s="20">
        <v>0</v>
      </c>
      <c r="M162" s="20">
        <v>0</v>
      </c>
      <c r="N162" s="58" t="s">
        <v>33</v>
      </c>
      <c r="O162" s="2">
        <v>7</v>
      </c>
      <c r="R162" s="4"/>
      <c r="S162" s="4"/>
    </row>
    <row r="163" spans="2:19" ht="21" x14ac:dyDescent="0.2">
      <c r="B163" s="51">
        <v>5910</v>
      </c>
      <c r="C163" s="32" t="s">
        <v>197</v>
      </c>
      <c r="D163" s="18">
        <v>3200</v>
      </c>
      <c r="E163" s="56">
        <v>0</v>
      </c>
      <c r="F163" s="20">
        <v>0</v>
      </c>
      <c r="G163" s="21">
        <v>2000</v>
      </c>
      <c r="H163" s="21">
        <v>0</v>
      </c>
      <c r="I163" s="22">
        <v>0</v>
      </c>
      <c r="J163" s="20">
        <v>0</v>
      </c>
      <c r="K163" s="20">
        <v>0</v>
      </c>
      <c r="L163" s="20">
        <v>0</v>
      </c>
      <c r="M163" s="20">
        <v>0</v>
      </c>
      <c r="N163" s="33" t="s">
        <v>141</v>
      </c>
      <c r="O163" s="2">
        <v>7</v>
      </c>
      <c r="R163" s="4"/>
      <c r="S163" s="4"/>
    </row>
    <row r="164" spans="2:19" ht="31.5" x14ac:dyDescent="0.2">
      <c r="B164" s="51">
        <v>5911</v>
      </c>
      <c r="C164" s="32" t="s">
        <v>198</v>
      </c>
      <c r="D164" s="18">
        <v>1489.4</v>
      </c>
      <c r="E164" s="56">
        <v>0</v>
      </c>
      <c r="F164" s="20">
        <v>0</v>
      </c>
      <c r="G164" s="21">
        <v>1200</v>
      </c>
      <c r="H164" s="21">
        <v>0</v>
      </c>
      <c r="I164" s="22">
        <v>0</v>
      </c>
      <c r="J164" s="20">
        <v>0</v>
      </c>
      <c r="K164" s="20">
        <v>0</v>
      </c>
      <c r="L164" s="20">
        <v>0</v>
      </c>
      <c r="M164" s="20">
        <v>0</v>
      </c>
      <c r="N164" s="58" t="s">
        <v>33</v>
      </c>
      <c r="O164" s="2">
        <v>7</v>
      </c>
      <c r="R164" s="4"/>
      <c r="S164" s="4"/>
    </row>
    <row r="165" spans="2:19" ht="21" x14ac:dyDescent="0.2">
      <c r="B165" s="51">
        <v>5914</v>
      </c>
      <c r="C165" s="32" t="s">
        <v>199</v>
      </c>
      <c r="D165" s="18">
        <v>350</v>
      </c>
      <c r="E165" s="20">
        <v>0</v>
      </c>
      <c r="F165" s="20">
        <v>0</v>
      </c>
      <c r="G165" s="21">
        <v>350</v>
      </c>
      <c r="H165" s="21">
        <v>0</v>
      </c>
      <c r="I165" s="22">
        <v>0</v>
      </c>
      <c r="J165" s="20">
        <v>0</v>
      </c>
      <c r="K165" s="20">
        <v>0</v>
      </c>
      <c r="L165" s="20">
        <v>0</v>
      </c>
      <c r="M165" s="20">
        <v>0</v>
      </c>
      <c r="N165" s="58" t="s">
        <v>33</v>
      </c>
      <c r="O165" s="2">
        <v>7</v>
      </c>
      <c r="R165" s="4"/>
      <c r="S165" s="4"/>
    </row>
    <row r="166" spans="2:19" ht="31.5" x14ac:dyDescent="0.2">
      <c r="B166" s="51">
        <v>5915</v>
      </c>
      <c r="C166" s="32" t="s">
        <v>200</v>
      </c>
      <c r="D166" s="18">
        <v>500</v>
      </c>
      <c r="E166" s="20">
        <v>0</v>
      </c>
      <c r="F166" s="20">
        <v>0</v>
      </c>
      <c r="G166" s="21">
        <v>500</v>
      </c>
      <c r="H166" s="21">
        <v>0</v>
      </c>
      <c r="I166" s="22">
        <v>0</v>
      </c>
      <c r="J166" s="20">
        <v>0</v>
      </c>
      <c r="K166" s="20">
        <v>0</v>
      </c>
      <c r="L166" s="20">
        <v>0</v>
      </c>
      <c r="M166" s="20">
        <v>0</v>
      </c>
      <c r="N166" s="58" t="s">
        <v>33</v>
      </c>
      <c r="O166" s="2">
        <v>7</v>
      </c>
      <c r="R166" s="4"/>
      <c r="S166" s="4"/>
    </row>
    <row r="167" spans="2:19" ht="21" x14ac:dyDescent="0.2">
      <c r="B167" s="51">
        <v>5916</v>
      </c>
      <c r="C167" s="32" t="s">
        <v>201</v>
      </c>
      <c r="D167" s="18">
        <v>850</v>
      </c>
      <c r="E167" s="20">
        <v>0</v>
      </c>
      <c r="F167" s="20">
        <v>0</v>
      </c>
      <c r="G167" s="21">
        <v>700</v>
      </c>
      <c r="H167" s="21">
        <v>0</v>
      </c>
      <c r="I167" s="22">
        <v>0</v>
      </c>
      <c r="J167" s="20">
        <v>0</v>
      </c>
      <c r="K167" s="20">
        <v>0</v>
      </c>
      <c r="L167" s="20">
        <v>0</v>
      </c>
      <c r="M167" s="20">
        <v>0</v>
      </c>
      <c r="N167" s="33" t="s">
        <v>141</v>
      </c>
      <c r="O167" s="2">
        <v>7</v>
      </c>
      <c r="R167" s="4"/>
      <c r="S167" s="4"/>
    </row>
    <row r="168" spans="2:19" ht="21" x14ac:dyDescent="0.2">
      <c r="B168" s="51">
        <v>5917</v>
      </c>
      <c r="C168" s="32" t="s">
        <v>202</v>
      </c>
      <c r="D168" s="18">
        <v>1239</v>
      </c>
      <c r="E168" s="20">
        <v>0</v>
      </c>
      <c r="F168" s="20">
        <v>0</v>
      </c>
      <c r="G168" s="21">
        <v>1200</v>
      </c>
      <c r="H168" s="21">
        <v>0</v>
      </c>
      <c r="I168" s="22">
        <v>0</v>
      </c>
      <c r="J168" s="20">
        <v>0</v>
      </c>
      <c r="K168" s="20">
        <v>0</v>
      </c>
      <c r="L168" s="20">
        <v>0</v>
      </c>
      <c r="M168" s="20">
        <v>0</v>
      </c>
      <c r="N168" s="33" t="s">
        <v>77</v>
      </c>
      <c r="O168" s="2">
        <v>7</v>
      </c>
      <c r="R168" s="4"/>
      <c r="S168" s="4"/>
    </row>
    <row r="169" spans="2:19" ht="42" x14ac:dyDescent="0.2">
      <c r="B169" s="51">
        <v>5923</v>
      </c>
      <c r="C169" s="32" t="s">
        <v>203</v>
      </c>
      <c r="D169" s="18">
        <v>3388</v>
      </c>
      <c r="E169" s="20">
        <v>0</v>
      </c>
      <c r="F169" s="20">
        <v>0</v>
      </c>
      <c r="G169" s="21">
        <v>3207</v>
      </c>
      <c r="H169" s="21">
        <v>0</v>
      </c>
      <c r="I169" s="22">
        <v>0</v>
      </c>
      <c r="J169" s="20">
        <v>0</v>
      </c>
      <c r="K169" s="20">
        <v>0</v>
      </c>
      <c r="L169" s="20">
        <v>0</v>
      </c>
      <c r="M169" s="20">
        <v>0</v>
      </c>
      <c r="N169" s="33" t="s">
        <v>204</v>
      </c>
      <c r="O169" s="2">
        <v>7</v>
      </c>
      <c r="R169" s="4"/>
      <c r="S169" s="4"/>
    </row>
    <row r="170" spans="2:19" ht="21" x14ac:dyDescent="0.2">
      <c r="B170" s="51">
        <v>5926</v>
      </c>
      <c r="C170" s="32" t="s">
        <v>205</v>
      </c>
      <c r="D170" s="18">
        <v>285</v>
      </c>
      <c r="E170" s="20">
        <v>0</v>
      </c>
      <c r="F170" s="20">
        <v>0</v>
      </c>
      <c r="G170" s="21">
        <v>285</v>
      </c>
      <c r="H170" s="21">
        <v>0</v>
      </c>
      <c r="I170" s="22">
        <v>0</v>
      </c>
      <c r="J170" s="20">
        <v>0</v>
      </c>
      <c r="K170" s="20">
        <v>0</v>
      </c>
      <c r="L170" s="20">
        <v>0</v>
      </c>
      <c r="M170" s="20">
        <v>0</v>
      </c>
      <c r="N170" s="33" t="s">
        <v>33</v>
      </c>
      <c r="O170" s="2">
        <v>7</v>
      </c>
      <c r="R170" s="4"/>
      <c r="S170" s="4"/>
    </row>
    <row r="171" spans="2:19" ht="31.5" x14ac:dyDescent="0.2">
      <c r="B171" s="51">
        <v>5927</v>
      </c>
      <c r="C171" s="32" t="s">
        <v>206</v>
      </c>
      <c r="D171" s="18">
        <v>200</v>
      </c>
      <c r="E171" s="20">
        <v>0</v>
      </c>
      <c r="F171" s="20">
        <v>0</v>
      </c>
      <c r="G171" s="21">
        <v>200</v>
      </c>
      <c r="H171" s="21">
        <v>0</v>
      </c>
      <c r="I171" s="22">
        <v>0</v>
      </c>
      <c r="J171" s="20">
        <v>0</v>
      </c>
      <c r="K171" s="20">
        <v>0</v>
      </c>
      <c r="L171" s="20">
        <v>0</v>
      </c>
      <c r="M171" s="20">
        <v>0</v>
      </c>
      <c r="N171" s="33" t="s">
        <v>33</v>
      </c>
      <c r="O171" s="2">
        <v>7</v>
      </c>
      <c r="R171" s="4"/>
      <c r="S171" s="4"/>
    </row>
    <row r="172" spans="2:19" ht="21" x14ac:dyDescent="0.2">
      <c r="B172" s="51">
        <v>5928</v>
      </c>
      <c r="C172" s="32" t="s">
        <v>207</v>
      </c>
      <c r="D172" s="18">
        <v>6000</v>
      </c>
      <c r="E172" s="20">
        <v>0</v>
      </c>
      <c r="F172" s="20">
        <v>0</v>
      </c>
      <c r="G172" s="21">
        <v>5000</v>
      </c>
      <c r="H172" s="21">
        <v>0</v>
      </c>
      <c r="I172" s="22">
        <v>0</v>
      </c>
      <c r="J172" s="20">
        <v>0</v>
      </c>
      <c r="K172" s="20">
        <v>0</v>
      </c>
      <c r="L172" s="20">
        <v>0</v>
      </c>
      <c r="M172" s="20">
        <v>0</v>
      </c>
      <c r="N172" s="33" t="s">
        <v>141</v>
      </c>
      <c r="O172" s="2">
        <v>7</v>
      </c>
      <c r="R172" s="4"/>
      <c r="S172" s="4"/>
    </row>
    <row r="173" spans="2:19" ht="21" x14ac:dyDescent="0.2">
      <c r="B173" s="51">
        <v>5929</v>
      </c>
      <c r="C173" s="32" t="s">
        <v>208</v>
      </c>
      <c r="D173" s="18">
        <v>2650</v>
      </c>
      <c r="E173" s="20">
        <v>0</v>
      </c>
      <c r="F173" s="20">
        <v>0</v>
      </c>
      <c r="G173" s="21">
        <v>2000</v>
      </c>
      <c r="H173" s="21">
        <v>0</v>
      </c>
      <c r="I173" s="22">
        <v>0</v>
      </c>
      <c r="J173" s="20">
        <v>0</v>
      </c>
      <c r="K173" s="20">
        <v>0</v>
      </c>
      <c r="L173" s="20">
        <v>0</v>
      </c>
      <c r="M173" s="20">
        <v>0</v>
      </c>
      <c r="N173" s="33" t="s">
        <v>141</v>
      </c>
      <c r="O173" s="2">
        <v>7</v>
      </c>
      <c r="R173" s="4"/>
      <c r="S173" s="4"/>
    </row>
    <row r="174" spans="2:19" ht="31.5" x14ac:dyDescent="0.2">
      <c r="B174" s="51">
        <v>5930</v>
      </c>
      <c r="C174" s="32" t="s">
        <v>209</v>
      </c>
      <c r="D174" s="18">
        <v>500</v>
      </c>
      <c r="E174" s="20">
        <v>0</v>
      </c>
      <c r="F174" s="20">
        <v>0</v>
      </c>
      <c r="G174" s="21">
        <v>500</v>
      </c>
      <c r="H174" s="21">
        <v>0</v>
      </c>
      <c r="I174" s="22">
        <v>0</v>
      </c>
      <c r="J174" s="20">
        <v>0</v>
      </c>
      <c r="K174" s="20">
        <v>0</v>
      </c>
      <c r="L174" s="20">
        <v>0</v>
      </c>
      <c r="M174" s="20">
        <v>0</v>
      </c>
      <c r="N174" s="33" t="s">
        <v>33</v>
      </c>
      <c r="O174" s="2">
        <v>7</v>
      </c>
      <c r="R174" s="4"/>
      <c r="S174" s="4"/>
    </row>
    <row r="175" spans="2:19" s="2" customFormat="1" ht="12" thickBot="1" x14ac:dyDescent="0.25">
      <c r="B175" s="24"/>
      <c r="C175" s="48" t="s">
        <v>210</v>
      </c>
      <c r="D175" s="41">
        <f>SUM(D90:D174)</f>
        <v>1209570.9164599997</v>
      </c>
      <c r="E175" s="41">
        <f t="shared" ref="E175:M175" si="7">SUM(E90:E174)</f>
        <v>36457.238659999995</v>
      </c>
      <c r="F175" s="41">
        <f t="shared" si="7"/>
        <v>64452.749799999998</v>
      </c>
      <c r="G175" s="41">
        <f t="shared" si="7"/>
        <v>430296.85799999995</v>
      </c>
      <c r="H175" s="41">
        <f t="shared" si="7"/>
        <v>65688.820299999992</v>
      </c>
      <c r="I175" s="41">
        <f>(H175/G175)*100</f>
        <v>15.265930735659705</v>
      </c>
      <c r="J175" s="41">
        <f t="shared" si="7"/>
        <v>296400</v>
      </c>
      <c r="K175" s="41">
        <f t="shared" si="7"/>
        <v>359302</v>
      </c>
      <c r="L175" s="41">
        <f t="shared" si="7"/>
        <v>0</v>
      </c>
      <c r="M175" s="41">
        <f t="shared" si="7"/>
        <v>0</v>
      </c>
      <c r="N175" s="49"/>
      <c r="O175" s="2" t="s">
        <v>24</v>
      </c>
      <c r="P175" s="4"/>
      <c r="Q175" s="4"/>
      <c r="R175" s="4"/>
      <c r="S175" s="4"/>
    </row>
    <row r="176" spans="2:19" s="2" customFormat="1" ht="12.75" x14ac:dyDescent="0.2">
      <c r="B176" s="15"/>
      <c r="C176" s="88" t="s">
        <v>211</v>
      </c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90"/>
      <c r="O176" s="2" t="s">
        <v>24</v>
      </c>
      <c r="P176" s="4"/>
      <c r="Q176" s="4"/>
      <c r="R176" s="4"/>
      <c r="S176" s="4"/>
    </row>
    <row r="177" spans="2:19" s="2" customFormat="1" ht="21" x14ac:dyDescent="0.2">
      <c r="B177" s="29">
        <v>4181</v>
      </c>
      <c r="C177" s="32" t="s">
        <v>212</v>
      </c>
      <c r="D177" s="18">
        <v>2000</v>
      </c>
      <c r="E177" s="19">
        <v>0</v>
      </c>
      <c r="F177" s="20">
        <v>0</v>
      </c>
      <c r="G177" s="21">
        <v>2000</v>
      </c>
      <c r="H177" s="21">
        <v>0</v>
      </c>
      <c r="I177" s="22">
        <v>0</v>
      </c>
      <c r="J177" s="20">
        <v>0</v>
      </c>
      <c r="K177" s="20">
        <v>0</v>
      </c>
      <c r="L177" s="20">
        <v>0</v>
      </c>
      <c r="M177" s="20">
        <v>0</v>
      </c>
      <c r="N177" s="59" t="s">
        <v>33</v>
      </c>
      <c r="O177" s="2">
        <v>7</v>
      </c>
      <c r="P177" s="4"/>
      <c r="Q177" s="4"/>
      <c r="R177" s="4"/>
      <c r="S177" s="4"/>
    </row>
    <row r="178" spans="2:19" s="2" customFormat="1" ht="21" x14ac:dyDescent="0.2">
      <c r="B178" s="29">
        <v>4496</v>
      </c>
      <c r="C178" s="32" t="s">
        <v>213</v>
      </c>
      <c r="D178" s="18">
        <v>45000</v>
      </c>
      <c r="E178" s="19">
        <v>0</v>
      </c>
      <c r="F178" s="20">
        <v>0</v>
      </c>
      <c r="G178" s="21">
        <v>24000</v>
      </c>
      <c r="H178" s="21">
        <v>0</v>
      </c>
      <c r="I178" s="22">
        <v>0</v>
      </c>
      <c r="J178" s="20">
        <v>0</v>
      </c>
      <c r="K178" s="20">
        <v>21000</v>
      </c>
      <c r="L178" s="20">
        <v>0</v>
      </c>
      <c r="M178" s="20">
        <v>0</v>
      </c>
      <c r="N178" s="60" t="s">
        <v>33</v>
      </c>
      <c r="O178" s="2">
        <v>7</v>
      </c>
      <c r="P178" s="4"/>
      <c r="Q178" s="4"/>
      <c r="R178" s="4"/>
      <c r="S178" s="4"/>
    </row>
    <row r="179" spans="2:19" s="2" customFormat="1" ht="21" x14ac:dyDescent="0.2">
      <c r="B179" s="51">
        <v>4771</v>
      </c>
      <c r="C179" s="32" t="s">
        <v>214</v>
      </c>
      <c r="D179" s="18">
        <v>2200</v>
      </c>
      <c r="E179" s="19">
        <v>0</v>
      </c>
      <c r="F179" s="20">
        <v>0</v>
      </c>
      <c r="G179" s="21">
        <v>2200</v>
      </c>
      <c r="H179" s="21">
        <v>0</v>
      </c>
      <c r="I179" s="22">
        <v>0</v>
      </c>
      <c r="J179" s="20">
        <v>0</v>
      </c>
      <c r="K179" s="20">
        <v>0</v>
      </c>
      <c r="L179" s="20">
        <v>0</v>
      </c>
      <c r="M179" s="20">
        <v>0</v>
      </c>
      <c r="N179" s="59" t="s">
        <v>33</v>
      </c>
      <c r="O179" s="2">
        <v>9</v>
      </c>
      <c r="P179" s="4"/>
      <c r="Q179" s="4"/>
      <c r="R179" s="4"/>
      <c r="S179" s="4"/>
    </row>
    <row r="180" spans="2:19" s="2" customFormat="1" ht="21" x14ac:dyDescent="0.2">
      <c r="B180" s="51">
        <v>4887</v>
      </c>
      <c r="C180" s="32" t="s">
        <v>215</v>
      </c>
      <c r="D180" s="18">
        <v>1800</v>
      </c>
      <c r="E180" s="19">
        <v>0</v>
      </c>
      <c r="F180" s="20">
        <v>0</v>
      </c>
      <c r="G180" s="21">
        <v>1800</v>
      </c>
      <c r="H180" s="21">
        <v>0</v>
      </c>
      <c r="I180" s="22">
        <v>0</v>
      </c>
      <c r="J180" s="20">
        <v>0</v>
      </c>
      <c r="K180" s="20">
        <v>0</v>
      </c>
      <c r="L180" s="20">
        <v>0</v>
      </c>
      <c r="M180" s="20">
        <v>0</v>
      </c>
      <c r="N180" s="59" t="s">
        <v>33</v>
      </c>
      <c r="O180" s="2">
        <v>7</v>
      </c>
      <c r="P180" s="4"/>
      <c r="Q180" s="4"/>
      <c r="R180" s="4"/>
      <c r="S180" s="4"/>
    </row>
    <row r="181" spans="2:19" s="2" customFormat="1" ht="12.75" x14ac:dyDescent="0.2">
      <c r="B181" s="51">
        <v>4963</v>
      </c>
      <c r="C181" s="32" t="s">
        <v>216</v>
      </c>
      <c r="D181" s="18">
        <v>1200</v>
      </c>
      <c r="E181" s="19">
        <v>0</v>
      </c>
      <c r="F181" s="20">
        <v>0</v>
      </c>
      <c r="G181" s="21">
        <v>1200</v>
      </c>
      <c r="H181" s="21">
        <v>1198.8499999999999</v>
      </c>
      <c r="I181" s="22">
        <v>99.904166666666654</v>
      </c>
      <c r="J181" s="20">
        <v>0</v>
      </c>
      <c r="K181" s="20">
        <v>0</v>
      </c>
      <c r="L181" s="20">
        <v>0</v>
      </c>
      <c r="M181" s="20">
        <v>0</v>
      </c>
      <c r="N181" s="59" t="s">
        <v>33</v>
      </c>
      <c r="O181" s="2">
        <v>9</v>
      </c>
      <c r="P181" s="4"/>
      <c r="Q181" s="4"/>
      <c r="R181" s="4"/>
      <c r="S181" s="4"/>
    </row>
    <row r="182" spans="2:19" s="2" customFormat="1" ht="42" x14ac:dyDescent="0.2">
      <c r="B182" s="29">
        <v>5100</v>
      </c>
      <c r="C182" s="32" t="s">
        <v>217</v>
      </c>
      <c r="D182" s="18">
        <v>341853.02191999997</v>
      </c>
      <c r="E182" s="19">
        <v>67343.282519999993</v>
      </c>
      <c r="F182" s="20">
        <v>1747.7393999999999</v>
      </c>
      <c r="G182" s="21">
        <v>48950</v>
      </c>
      <c r="H182" s="21">
        <v>0</v>
      </c>
      <c r="I182" s="22">
        <v>0</v>
      </c>
      <c r="J182" s="20">
        <v>16807</v>
      </c>
      <c r="K182" s="20">
        <v>16875</v>
      </c>
      <c r="L182" s="20">
        <v>16942</v>
      </c>
      <c r="M182" s="20">
        <v>173188</v>
      </c>
      <c r="N182" s="59" t="s">
        <v>218</v>
      </c>
      <c r="O182" s="2" t="s">
        <v>219</v>
      </c>
      <c r="P182" s="4"/>
      <c r="Q182" s="4"/>
      <c r="R182" s="4"/>
      <c r="S182" s="4"/>
    </row>
    <row r="183" spans="2:19" s="2" customFormat="1" ht="21" x14ac:dyDescent="0.2">
      <c r="B183" s="29">
        <v>5162</v>
      </c>
      <c r="C183" s="32" t="s">
        <v>220</v>
      </c>
      <c r="D183" s="18">
        <v>12925.35277</v>
      </c>
      <c r="E183" s="19">
        <v>760.74277000000006</v>
      </c>
      <c r="F183" s="20">
        <v>6000</v>
      </c>
      <c r="G183" s="21">
        <v>6164.61</v>
      </c>
      <c r="H183" s="21">
        <v>6164.6030000000001</v>
      </c>
      <c r="I183" s="22">
        <v>99.99988644861557</v>
      </c>
      <c r="J183" s="20">
        <v>0</v>
      </c>
      <c r="K183" s="20">
        <v>0</v>
      </c>
      <c r="L183" s="20">
        <v>0</v>
      </c>
      <c r="M183" s="20">
        <v>0</v>
      </c>
      <c r="N183" s="60" t="s">
        <v>33</v>
      </c>
      <c r="O183" s="2">
        <v>9</v>
      </c>
      <c r="P183" s="4"/>
      <c r="Q183" s="4"/>
      <c r="R183" s="4"/>
      <c r="S183" s="4"/>
    </row>
    <row r="184" spans="2:19" s="2" customFormat="1" x14ac:dyDescent="0.2">
      <c r="B184" s="29">
        <v>5178</v>
      </c>
      <c r="C184" s="32" t="s">
        <v>221</v>
      </c>
      <c r="D184" s="18">
        <v>1500</v>
      </c>
      <c r="E184" s="19">
        <v>0</v>
      </c>
      <c r="F184" s="20">
        <v>0</v>
      </c>
      <c r="G184" s="21">
        <v>1500</v>
      </c>
      <c r="H184" s="21">
        <v>0</v>
      </c>
      <c r="I184" s="22">
        <v>0</v>
      </c>
      <c r="J184" s="20">
        <v>0</v>
      </c>
      <c r="K184" s="20">
        <v>0</v>
      </c>
      <c r="L184" s="20">
        <v>0</v>
      </c>
      <c r="M184" s="20">
        <v>0</v>
      </c>
      <c r="N184" s="60" t="s">
        <v>33</v>
      </c>
      <c r="O184" s="2">
        <v>7</v>
      </c>
      <c r="P184" s="4"/>
      <c r="Q184" s="4"/>
      <c r="R184" s="4"/>
      <c r="S184" s="4"/>
    </row>
    <row r="185" spans="2:19" s="2" customFormat="1" ht="21" x14ac:dyDescent="0.2">
      <c r="B185" s="51">
        <v>5482</v>
      </c>
      <c r="C185" s="32" t="s">
        <v>222</v>
      </c>
      <c r="D185" s="18">
        <v>5850.8649999999998</v>
      </c>
      <c r="E185" s="19">
        <v>1201.53</v>
      </c>
      <c r="F185" s="20">
        <v>42.954999999999998</v>
      </c>
      <c r="G185" s="21">
        <v>406.38</v>
      </c>
      <c r="H185" s="21">
        <v>49.429000000000002</v>
      </c>
      <c r="I185" s="22">
        <v>12.163246222747183</v>
      </c>
      <c r="J185" s="20">
        <v>4200</v>
      </c>
      <c r="K185" s="20">
        <v>0</v>
      </c>
      <c r="L185" s="20">
        <v>0</v>
      </c>
      <c r="M185" s="20">
        <v>0</v>
      </c>
      <c r="N185" s="59" t="s">
        <v>129</v>
      </c>
      <c r="O185" s="2">
        <v>7</v>
      </c>
      <c r="P185" s="4"/>
      <c r="Q185" s="4"/>
      <c r="R185" s="4"/>
      <c r="S185" s="4"/>
    </row>
    <row r="186" spans="2:19" s="2" customFormat="1" ht="21" x14ac:dyDescent="0.2">
      <c r="B186" s="51">
        <v>5578</v>
      </c>
      <c r="C186" s="32" t="s">
        <v>223</v>
      </c>
      <c r="D186" s="18">
        <v>6100.5</v>
      </c>
      <c r="E186" s="19">
        <v>65.5</v>
      </c>
      <c r="F186" s="20">
        <v>0</v>
      </c>
      <c r="G186" s="21">
        <v>4035</v>
      </c>
      <c r="H186" s="21">
        <v>0</v>
      </c>
      <c r="I186" s="22">
        <v>0</v>
      </c>
      <c r="J186" s="20">
        <v>0</v>
      </c>
      <c r="K186" s="20">
        <v>0</v>
      </c>
      <c r="L186" s="20">
        <v>0</v>
      </c>
      <c r="M186" s="20">
        <v>0</v>
      </c>
      <c r="N186" s="33" t="s">
        <v>224</v>
      </c>
      <c r="O186" s="2">
        <v>7</v>
      </c>
      <c r="P186" s="4"/>
      <c r="Q186" s="4"/>
      <c r="R186" s="4"/>
      <c r="S186" s="4"/>
    </row>
    <row r="187" spans="2:19" s="2" customFormat="1" ht="21" x14ac:dyDescent="0.2">
      <c r="B187" s="51">
        <v>5594</v>
      </c>
      <c r="C187" s="32" t="s">
        <v>225</v>
      </c>
      <c r="D187" s="18">
        <v>60395.692999999999</v>
      </c>
      <c r="E187" s="19">
        <v>0</v>
      </c>
      <c r="F187" s="20">
        <v>599.31299999999999</v>
      </c>
      <c r="G187" s="21">
        <v>5750.38</v>
      </c>
      <c r="H187" s="21">
        <v>175.45</v>
      </c>
      <c r="I187" s="22">
        <v>3.0511027097339651</v>
      </c>
      <c r="J187" s="20">
        <v>54000</v>
      </c>
      <c r="K187" s="20">
        <v>0</v>
      </c>
      <c r="L187" s="20">
        <v>0</v>
      </c>
      <c r="M187" s="20">
        <v>0</v>
      </c>
      <c r="N187" s="33" t="s">
        <v>77</v>
      </c>
      <c r="O187" s="2">
        <v>7</v>
      </c>
      <c r="P187" s="4"/>
      <c r="Q187" s="4"/>
      <c r="R187" s="4"/>
      <c r="S187" s="4"/>
    </row>
    <row r="188" spans="2:19" s="2" customFormat="1" ht="21" x14ac:dyDescent="0.2">
      <c r="B188" s="51">
        <v>5684</v>
      </c>
      <c r="C188" s="32" t="s">
        <v>226</v>
      </c>
      <c r="D188" s="18">
        <v>63500.003100000002</v>
      </c>
      <c r="E188" s="19">
        <v>0</v>
      </c>
      <c r="F188" s="20">
        <v>1142.7730999999999</v>
      </c>
      <c r="G188" s="21">
        <v>61357.23</v>
      </c>
      <c r="H188" s="21">
        <v>36622.35</v>
      </c>
      <c r="I188" s="22">
        <v>59.687097999697826</v>
      </c>
      <c r="J188" s="20">
        <v>0</v>
      </c>
      <c r="K188" s="20">
        <v>0</v>
      </c>
      <c r="L188" s="20">
        <v>0</v>
      </c>
      <c r="M188" s="20">
        <v>0</v>
      </c>
      <c r="N188" s="33" t="s">
        <v>141</v>
      </c>
      <c r="O188" s="2">
        <v>7</v>
      </c>
      <c r="P188" s="4"/>
      <c r="Q188" s="4"/>
      <c r="R188" s="4"/>
      <c r="S188" s="4"/>
    </row>
    <row r="189" spans="2:19" s="2" customFormat="1" ht="21" x14ac:dyDescent="0.2">
      <c r="B189" s="51">
        <v>5689</v>
      </c>
      <c r="C189" s="32" t="s">
        <v>227</v>
      </c>
      <c r="D189" s="18">
        <v>35500</v>
      </c>
      <c r="E189" s="19">
        <v>0</v>
      </c>
      <c r="F189" s="20">
        <v>0</v>
      </c>
      <c r="G189" s="21">
        <v>5500</v>
      </c>
      <c r="H189" s="21">
        <v>0</v>
      </c>
      <c r="I189" s="22">
        <v>0</v>
      </c>
      <c r="J189" s="20">
        <v>30000</v>
      </c>
      <c r="K189" s="20">
        <v>0</v>
      </c>
      <c r="L189" s="20">
        <v>0</v>
      </c>
      <c r="M189" s="20">
        <v>0</v>
      </c>
      <c r="N189" s="59" t="s">
        <v>33</v>
      </c>
      <c r="O189" s="2">
        <v>7</v>
      </c>
      <c r="P189" s="4"/>
      <c r="Q189" s="4"/>
      <c r="R189" s="4"/>
      <c r="S189" s="4"/>
    </row>
    <row r="190" spans="2:19" s="2" customFormat="1" ht="21" x14ac:dyDescent="0.2">
      <c r="B190" s="51">
        <v>5690</v>
      </c>
      <c r="C190" s="32" t="s">
        <v>228</v>
      </c>
      <c r="D190" s="18">
        <v>188400.3</v>
      </c>
      <c r="E190" s="19">
        <v>459.8</v>
      </c>
      <c r="F190" s="20">
        <v>3327.5</v>
      </c>
      <c r="G190" s="21">
        <v>1073</v>
      </c>
      <c r="H190" s="21">
        <v>0</v>
      </c>
      <c r="I190" s="22">
        <v>0</v>
      </c>
      <c r="J190" s="20">
        <v>60000</v>
      </c>
      <c r="K190" s="20">
        <v>90000</v>
      </c>
      <c r="L190" s="20">
        <v>33540</v>
      </c>
      <c r="M190" s="20">
        <v>0</v>
      </c>
      <c r="N190" s="59" t="s">
        <v>39</v>
      </c>
      <c r="O190" s="2">
        <v>7</v>
      </c>
      <c r="P190" s="4"/>
      <c r="Q190" s="4"/>
      <c r="R190" s="4"/>
      <c r="S190" s="4"/>
    </row>
    <row r="191" spans="2:19" s="2" customFormat="1" ht="12.75" x14ac:dyDescent="0.2">
      <c r="B191" s="51">
        <v>5693</v>
      </c>
      <c r="C191" s="32" t="s">
        <v>229</v>
      </c>
      <c r="D191" s="18">
        <v>87262.023530000006</v>
      </c>
      <c r="E191" s="19">
        <v>15858.294950000001</v>
      </c>
      <c r="F191" s="20">
        <v>7126.6735799999997</v>
      </c>
      <c r="G191" s="21">
        <v>64277.055</v>
      </c>
      <c r="H191" s="21">
        <v>9994.9</v>
      </c>
      <c r="I191" s="22">
        <v>15.549716769071015</v>
      </c>
      <c r="J191" s="20">
        <v>0</v>
      </c>
      <c r="K191" s="20">
        <v>0</v>
      </c>
      <c r="L191" s="20">
        <v>0</v>
      </c>
      <c r="M191" s="20">
        <v>0</v>
      </c>
      <c r="N191" s="61" t="s">
        <v>33</v>
      </c>
      <c r="O191" s="2">
        <v>9</v>
      </c>
      <c r="P191" s="4"/>
      <c r="Q191" s="4"/>
      <c r="R191" s="4"/>
      <c r="S191" s="4"/>
    </row>
    <row r="192" spans="2:19" s="2" customFormat="1" ht="21" x14ac:dyDescent="0.2">
      <c r="B192" s="51">
        <v>5729</v>
      </c>
      <c r="C192" s="32" t="s">
        <v>230</v>
      </c>
      <c r="D192" s="18">
        <v>2500.0091899999998</v>
      </c>
      <c r="E192" s="19">
        <v>47.916699999999999</v>
      </c>
      <c r="F192" s="20">
        <v>1795.30249</v>
      </c>
      <c r="G192" s="21">
        <v>656.79</v>
      </c>
      <c r="H192" s="21">
        <v>276.98935</v>
      </c>
      <c r="I192" s="22">
        <v>42.173198434811738</v>
      </c>
      <c r="J192" s="20">
        <v>0</v>
      </c>
      <c r="K192" s="20">
        <v>0</v>
      </c>
      <c r="L192" s="20">
        <v>0</v>
      </c>
      <c r="M192" s="20">
        <v>0</v>
      </c>
      <c r="N192" s="60" t="s">
        <v>33</v>
      </c>
      <c r="O192" s="2">
        <v>7</v>
      </c>
      <c r="P192" s="4"/>
      <c r="Q192" s="4"/>
      <c r="R192" s="4"/>
      <c r="S192" s="4"/>
    </row>
    <row r="193" spans="2:19" s="2" customFormat="1" ht="31.5" x14ac:dyDescent="0.2">
      <c r="B193" s="51">
        <v>5732</v>
      </c>
      <c r="C193" s="32" t="s">
        <v>231</v>
      </c>
      <c r="D193" s="18">
        <v>25000.193519999997</v>
      </c>
      <c r="E193" s="19">
        <v>73</v>
      </c>
      <c r="F193" s="20">
        <v>937.93352000000004</v>
      </c>
      <c r="G193" s="21">
        <v>23988.26</v>
      </c>
      <c r="H193" s="21">
        <v>19550.46</v>
      </c>
      <c r="I193" s="22">
        <v>81.500117140634629</v>
      </c>
      <c r="J193" s="20">
        <v>0</v>
      </c>
      <c r="K193" s="20">
        <v>0</v>
      </c>
      <c r="L193" s="20">
        <v>0</v>
      </c>
      <c r="M193" s="20">
        <v>0</v>
      </c>
      <c r="N193" s="60" t="s">
        <v>33</v>
      </c>
      <c r="O193" s="2">
        <v>9</v>
      </c>
      <c r="P193" s="4"/>
      <c r="Q193" s="4"/>
      <c r="R193" s="4"/>
      <c r="S193" s="4"/>
    </row>
    <row r="194" spans="2:19" s="2" customFormat="1" ht="31.5" x14ac:dyDescent="0.2">
      <c r="B194" s="51">
        <v>5738</v>
      </c>
      <c r="C194" s="32" t="s">
        <v>232</v>
      </c>
      <c r="D194" s="18">
        <v>4500</v>
      </c>
      <c r="E194" s="19">
        <v>0</v>
      </c>
      <c r="F194" s="20">
        <v>0</v>
      </c>
      <c r="G194" s="21">
        <v>4500</v>
      </c>
      <c r="H194" s="21">
        <v>0</v>
      </c>
      <c r="I194" s="22">
        <v>0</v>
      </c>
      <c r="J194" s="20">
        <v>0</v>
      </c>
      <c r="K194" s="20">
        <v>0</v>
      </c>
      <c r="L194" s="20">
        <v>0</v>
      </c>
      <c r="M194" s="20">
        <v>0</v>
      </c>
      <c r="N194" s="60" t="s">
        <v>33</v>
      </c>
      <c r="O194" s="2">
        <v>7</v>
      </c>
      <c r="P194" s="4"/>
      <c r="Q194" s="4"/>
      <c r="R194" s="4"/>
      <c r="S194" s="4"/>
    </row>
    <row r="195" spans="2:19" s="2" customFormat="1" ht="21" x14ac:dyDescent="0.2">
      <c r="B195" s="51">
        <v>5761</v>
      </c>
      <c r="C195" s="32" t="s">
        <v>233</v>
      </c>
      <c r="D195" s="18">
        <v>45200</v>
      </c>
      <c r="E195" s="19">
        <v>0</v>
      </c>
      <c r="F195" s="20">
        <v>0</v>
      </c>
      <c r="G195" s="21">
        <v>2450</v>
      </c>
      <c r="H195" s="21">
        <v>0</v>
      </c>
      <c r="I195" s="22">
        <v>0</v>
      </c>
      <c r="J195" s="20">
        <v>22000</v>
      </c>
      <c r="K195" s="20">
        <v>20750</v>
      </c>
      <c r="L195" s="20">
        <v>0</v>
      </c>
      <c r="M195" s="20">
        <v>0</v>
      </c>
      <c r="N195" s="59" t="s">
        <v>33</v>
      </c>
      <c r="O195" s="2">
        <v>7</v>
      </c>
      <c r="P195" s="4"/>
      <c r="Q195" s="4"/>
      <c r="R195" s="4"/>
      <c r="S195" s="4"/>
    </row>
    <row r="196" spans="2:19" s="2" customFormat="1" ht="21" x14ac:dyDescent="0.2">
      <c r="B196" s="51">
        <v>5762</v>
      </c>
      <c r="C196" s="32" t="s">
        <v>234</v>
      </c>
      <c r="D196" s="18">
        <v>20500</v>
      </c>
      <c r="E196" s="19">
        <v>0</v>
      </c>
      <c r="F196" s="20">
        <v>0</v>
      </c>
      <c r="G196" s="21">
        <v>5125</v>
      </c>
      <c r="H196" s="21">
        <v>0</v>
      </c>
      <c r="I196" s="22">
        <v>0</v>
      </c>
      <c r="J196" s="20">
        <v>5125</v>
      </c>
      <c r="K196" s="20">
        <v>10250</v>
      </c>
      <c r="L196" s="20">
        <v>0</v>
      </c>
      <c r="M196" s="20">
        <v>0</v>
      </c>
      <c r="N196" s="53" t="s">
        <v>33</v>
      </c>
      <c r="O196" s="2">
        <v>7</v>
      </c>
      <c r="P196" s="4"/>
      <c r="Q196" s="4"/>
      <c r="R196" s="4"/>
      <c r="S196" s="4"/>
    </row>
    <row r="197" spans="2:19" s="2" customFormat="1" ht="21" x14ac:dyDescent="0.2">
      <c r="B197" s="51">
        <v>5764</v>
      </c>
      <c r="C197" s="32" t="s">
        <v>235</v>
      </c>
      <c r="D197" s="18">
        <v>58291.26</v>
      </c>
      <c r="E197" s="19">
        <v>0</v>
      </c>
      <c r="F197" s="20">
        <v>5000</v>
      </c>
      <c r="G197" s="21">
        <v>51000</v>
      </c>
      <c r="H197" s="21">
        <v>51000</v>
      </c>
      <c r="I197" s="22">
        <v>100</v>
      </c>
      <c r="J197" s="20">
        <v>0</v>
      </c>
      <c r="K197" s="20">
        <v>0</v>
      </c>
      <c r="L197" s="20">
        <v>0</v>
      </c>
      <c r="M197" s="20">
        <v>0</v>
      </c>
      <c r="N197" s="33" t="s">
        <v>141</v>
      </c>
      <c r="O197" s="2">
        <v>7</v>
      </c>
      <c r="P197" s="4"/>
      <c r="Q197" s="4"/>
      <c r="R197" s="4"/>
      <c r="S197" s="4"/>
    </row>
    <row r="198" spans="2:19" s="2" customFormat="1" ht="21" x14ac:dyDescent="0.2">
      <c r="B198" s="51">
        <v>5765</v>
      </c>
      <c r="C198" s="32" t="s">
        <v>236</v>
      </c>
      <c r="D198" s="18">
        <v>62800</v>
      </c>
      <c r="E198" s="19">
        <v>0</v>
      </c>
      <c r="F198" s="20">
        <v>0</v>
      </c>
      <c r="G198" s="21">
        <v>21950</v>
      </c>
      <c r="H198" s="21">
        <v>5719.92</v>
      </c>
      <c r="I198" s="22">
        <v>26.05886104783599</v>
      </c>
      <c r="J198" s="20">
        <v>20000</v>
      </c>
      <c r="K198" s="20">
        <v>20000</v>
      </c>
      <c r="L198" s="20">
        <v>0</v>
      </c>
      <c r="M198" s="20">
        <v>0</v>
      </c>
      <c r="N198" s="33" t="s">
        <v>141</v>
      </c>
      <c r="O198" s="2">
        <v>7</v>
      </c>
      <c r="P198" s="4"/>
      <c r="Q198" s="4"/>
      <c r="R198" s="4"/>
      <c r="S198" s="4"/>
    </row>
    <row r="199" spans="2:19" s="2" customFormat="1" ht="12.75" x14ac:dyDescent="0.2">
      <c r="B199" s="51">
        <v>5806</v>
      </c>
      <c r="C199" s="32" t="s">
        <v>237</v>
      </c>
      <c r="D199" s="18">
        <v>4000</v>
      </c>
      <c r="E199" s="19">
        <v>0</v>
      </c>
      <c r="F199" s="20">
        <v>0</v>
      </c>
      <c r="G199" s="21">
        <v>4000</v>
      </c>
      <c r="H199" s="21">
        <v>0</v>
      </c>
      <c r="I199" s="22">
        <v>0</v>
      </c>
      <c r="J199" s="20">
        <v>0</v>
      </c>
      <c r="K199" s="20">
        <v>0</v>
      </c>
      <c r="L199" s="20">
        <v>0</v>
      </c>
      <c r="M199" s="20">
        <v>0</v>
      </c>
      <c r="N199" s="53" t="s">
        <v>33</v>
      </c>
      <c r="O199" s="2">
        <v>7</v>
      </c>
      <c r="P199" s="4"/>
      <c r="Q199" s="4"/>
      <c r="R199" s="4"/>
      <c r="S199" s="4"/>
    </row>
    <row r="200" spans="2:19" s="2" customFormat="1" ht="21" x14ac:dyDescent="0.2">
      <c r="B200" s="51">
        <v>5832</v>
      </c>
      <c r="C200" s="32" t="s">
        <v>238</v>
      </c>
      <c r="D200" s="18">
        <v>3200</v>
      </c>
      <c r="E200" s="19">
        <v>0</v>
      </c>
      <c r="F200" s="20">
        <v>0</v>
      </c>
      <c r="G200" s="21">
        <v>3200</v>
      </c>
      <c r="H200" s="21">
        <v>3200</v>
      </c>
      <c r="I200" s="22">
        <v>100</v>
      </c>
      <c r="J200" s="20">
        <v>0</v>
      </c>
      <c r="K200" s="20">
        <v>0</v>
      </c>
      <c r="L200" s="20">
        <v>0</v>
      </c>
      <c r="M200" s="20">
        <v>0</v>
      </c>
      <c r="N200" s="33" t="s">
        <v>33</v>
      </c>
      <c r="O200" s="2">
        <v>9</v>
      </c>
      <c r="P200" s="4"/>
      <c r="Q200" s="4"/>
      <c r="R200" s="4"/>
      <c r="S200" s="4"/>
    </row>
    <row r="201" spans="2:19" s="2" customFormat="1" ht="21" x14ac:dyDescent="0.2">
      <c r="B201" s="51">
        <v>5869</v>
      </c>
      <c r="C201" s="32" t="s">
        <v>239</v>
      </c>
      <c r="D201" s="18">
        <v>54948</v>
      </c>
      <c r="E201" s="19">
        <v>0</v>
      </c>
      <c r="F201" s="20">
        <v>0</v>
      </c>
      <c r="G201" s="21">
        <v>45500</v>
      </c>
      <c r="H201" s="21">
        <v>37183.043729999998</v>
      </c>
      <c r="I201" s="22">
        <v>81.720975230769227</v>
      </c>
      <c r="J201" s="20">
        <v>0</v>
      </c>
      <c r="K201" s="20">
        <v>0</v>
      </c>
      <c r="L201" s="20">
        <v>0</v>
      </c>
      <c r="M201" s="20">
        <v>0</v>
      </c>
      <c r="N201" s="33" t="s">
        <v>141</v>
      </c>
      <c r="O201" s="2">
        <v>7</v>
      </c>
      <c r="P201" s="4"/>
      <c r="Q201" s="4"/>
      <c r="R201" s="4"/>
      <c r="S201" s="4"/>
    </row>
    <row r="202" spans="2:19" s="2" customFormat="1" ht="21" x14ac:dyDescent="0.2">
      <c r="B202" s="51">
        <v>5870</v>
      </c>
      <c r="C202" s="32" t="s">
        <v>240</v>
      </c>
      <c r="D202" s="18">
        <v>30000</v>
      </c>
      <c r="E202" s="19">
        <v>0</v>
      </c>
      <c r="F202" s="20">
        <v>0</v>
      </c>
      <c r="G202" s="21">
        <v>30000</v>
      </c>
      <c r="H202" s="21">
        <v>30000</v>
      </c>
      <c r="I202" s="22">
        <v>100</v>
      </c>
      <c r="J202" s="20">
        <v>0</v>
      </c>
      <c r="K202" s="20">
        <v>0</v>
      </c>
      <c r="L202" s="20">
        <v>0</v>
      </c>
      <c r="M202" s="20">
        <v>0</v>
      </c>
      <c r="N202" s="53" t="s">
        <v>33</v>
      </c>
      <c r="O202" s="2">
        <v>7</v>
      </c>
      <c r="P202" s="4"/>
      <c r="Q202" s="4"/>
      <c r="R202" s="4"/>
      <c r="S202" s="4"/>
    </row>
    <row r="203" spans="2:19" s="2" customFormat="1" ht="21" x14ac:dyDescent="0.2">
      <c r="B203" s="51">
        <v>5871</v>
      </c>
      <c r="C203" s="32" t="s">
        <v>241</v>
      </c>
      <c r="D203" s="18">
        <v>9680</v>
      </c>
      <c r="E203" s="19">
        <v>0</v>
      </c>
      <c r="F203" s="20">
        <v>0</v>
      </c>
      <c r="G203" s="21">
        <v>8000</v>
      </c>
      <c r="H203" s="21">
        <v>8000</v>
      </c>
      <c r="I203" s="22">
        <v>100</v>
      </c>
      <c r="J203" s="20">
        <v>0</v>
      </c>
      <c r="K203" s="20">
        <v>0</v>
      </c>
      <c r="L203" s="20">
        <v>0</v>
      </c>
      <c r="M203" s="20">
        <v>0</v>
      </c>
      <c r="N203" s="33" t="s">
        <v>141</v>
      </c>
      <c r="O203" s="2">
        <v>9</v>
      </c>
      <c r="P203" s="4"/>
      <c r="Q203" s="4"/>
      <c r="R203" s="4"/>
      <c r="S203" s="4"/>
    </row>
    <row r="204" spans="2:19" s="2" customFormat="1" ht="21" x14ac:dyDescent="0.2">
      <c r="B204" s="51">
        <v>5872</v>
      </c>
      <c r="C204" s="32" t="s">
        <v>242</v>
      </c>
      <c r="D204" s="18">
        <v>500</v>
      </c>
      <c r="E204" s="19">
        <v>0</v>
      </c>
      <c r="F204" s="20">
        <v>0</v>
      </c>
      <c r="G204" s="21">
        <v>500</v>
      </c>
      <c r="H204" s="21">
        <v>0</v>
      </c>
      <c r="I204" s="22">
        <v>0</v>
      </c>
      <c r="J204" s="20">
        <v>0</v>
      </c>
      <c r="K204" s="20">
        <v>0</v>
      </c>
      <c r="L204" s="20">
        <v>0</v>
      </c>
      <c r="M204" s="20">
        <v>0</v>
      </c>
      <c r="N204" s="33" t="s">
        <v>33</v>
      </c>
      <c r="O204" s="2">
        <v>9</v>
      </c>
      <c r="P204" s="4"/>
      <c r="Q204" s="4"/>
      <c r="R204" s="4"/>
      <c r="S204" s="4"/>
    </row>
    <row r="205" spans="2:19" s="2" customFormat="1" ht="21" x14ac:dyDescent="0.2">
      <c r="B205" s="51">
        <v>5912</v>
      </c>
      <c r="C205" s="32" t="s">
        <v>243</v>
      </c>
      <c r="D205" s="18">
        <v>48934.82</v>
      </c>
      <c r="E205" s="19">
        <v>0</v>
      </c>
      <c r="F205" s="20">
        <v>0</v>
      </c>
      <c r="G205" s="21">
        <v>48934.82</v>
      </c>
      <c r="H205" s="21">
        <v>1294.7</v>
      </c>
      <c r="I205" s="22">
        <v>2.6457643044359824</v>
      </c>
      <c r="J205" s="20">
        <v>0</v>
      </c>
      <c r="K205" s="20">
        <v>0</v>
      </c>
      <c r="L205" s="20">
        <v>0</v>
      </c>
      <c r="M205" s="20">
        <v>0</v>
      </c>
      <c r="N205" s="33" t="s">
        <v>33</v>
      </c>
      <c r="O205" s="2">
        <v>9</v>
      </c>
      <c r="P205" s="4"/>
      <c r="Q205" s="4"/>
      <c r="R205" s="4"/>
      <c r="S205" s="4"/>
    </row>
    <row r="206" spans="2:19" s="2" customFormat="1" ht="21" x14ac:dyDescent="0.2">
      <c r="B206" s="51">
        <v>5918</v>
      </c>
      <c r="C206" s="32" t="s">
        <v>244</v>
      </c>
      <c r="D206" s="18">
        <v>2000</v>
      </c>
      <c r="E206" s="19">
        <v>0</v>
      </c>
      <c r="F206" s="20">
        <v>0</v>
      </c>
      <c r="G206" s="21">
        <v>2000</v>
      </c>
      <c r="H206" s="21">
        <v>0</v>
      </c>
      <c r="I206" s="22">
        <v>0</v>
      </c>
      <c r="J206" s="20">
        <v>0</v>
      </c>
      <c r="K206" s="20">
        <v>0</v>
      </c>
      <c r="L206" s="20">
        <v>0</v>
      </c>
      <c r="M206" s="20">
        <v>0</v>
      </c>
      <c r="N206" s="33" t="s">
        <v>33</v>
      </c>
      <c r="O206" s="2">
        <v>7</v>
      </c>
      <c r="P206" s="4"/>
      <c r="Q206" s="4"/>
      <c r="R206" s="4"/>
      <c r="S206" s="4"/>
    </row>
    <row r="207" spans="2:19" s="2" customFormat="1" ht="21" x14ac:dyDescent="0.2">
      <c r="B207" s="51">
        <v>5919</v>
      </c>
      <c r="C207" s="32" t="s">
        <v>245</v>
      </c>
      <c r="D207" s="18">
        <v>200</v>
      </c>
      <c r="E207" s="19">
        <v>0</v>
      </c>
      <c r="F207" s="20">
        <v>0</v>
      </c>
      <c r="G207" s="21">
        <v>200</v>
      </c>
      <c r="H207" s="21">
        <v>0</v>
      </c>
      <c r="I207" s="22">
        <v>0</v>
      </c>
      <c r="J207" s="20">
        <v>0</v>
      </c>
      <c r="K207" s="20">
        <v>0</v>
      </c>
      <c r="L207" s="20">
        <v>0</v>
      </c>
      <c r="M207" s="20">
        <v>0</v>
      </c>
      <c r="N207" s="33" t="s">
        <v>33</v>
      </c>
      <c r="O207" s="2">
        <v>7</v>
      </c>
      <c r="P207" s="4"/>
      <c r="Q207" s="4"/>
      <c r="R207" s="4"/>
      <c r="S207" s="4"/>
    </row>
    <row r="208" spans="2:19" s="2" customFormat="1" ht="21" x14ac:dyDescent="0.2">
      <c r="B208" s="51">
        <v>5920</v>
      </c>
      <c r="C208" s="32" t="s">
        <v>246</v>
      </c>
      <c r="D208" s="18">
        <v>6000</v>
      </c>
      <c r="E208" s="19">
        <v>0</v>
      </c>
      <c r="F208" s="20">
        <v>0</v>
      </c>
      <c r="G208" s="21">
        <v>6000</v>
      </c>
      <c r="H208" s="21">
        <v>0</v>
      </c>
      <c r="I208" s="22">
        <v>0</v>
      </c>
      <c r="J208" s="20">
        <v>0</v>
      </c>
      <c r="K208" s="20">
        <v>0</v>
      </c>
      <c r="L208" s="20">
        <v>0</v>
      </c>
      <c r="M208" s="20">
        <v>0</v>
      </c>
      <c r="N208" s="33" t="s">
        <v>33</v>
      </c>
      <c r="O208" s="2">
        <v>7</v>
      </c>
      <c r="P208" s="4"/>
      <c r="Q208" s="4"/>
      <c r="R208" s="4"/>
      <c r="S208" s="4"/>
    </row>
    <row r="209" spans="2:19" s="2" customFormat="1" ht="21" x14ac:dyDescent="0.2">
      <c r="B209" s="51">
        <v>5921</v>
      </c>
      <c r="C209" s="32" t="s">
        <v>247</v>
      </c>
      <c r="D209" s="18">
        <v>1200</v>
      </c>
      <c r="E209" s="19">
        <v>0</v>
      </c>
      <c r="F209" s="20">
        <v>0</v>
      </c>
      <c r="G209" s="21">
        <v>1200</v>
      </c>
      <c r="H209" s="21">
        <v>0</v>
      </c>
      <c r="I209" s="22">
        <v>0</v>
      </c>
      <c r="J209" s="20">
        <v>0</v>
      </c>
      <c r="K209" s="20">
        <v>0</v>
      </c>
      <c r="L209" s="20">
        <v>0</v>
      </c>
      <c r="M209" s="20">
        <v>0</v>
      </c>
      <c r="N209" s="33" t="s">
        <v>33</v>
      </c>
      <c r="O209" s="2">
        <v>7</v>
      </c>
      <c r="P209" s="4"/>
      <c r="Q209" s="4"/>
      <c r="R209" s="4"/>
      <c r="S209" s="4"/>
    </row>
    <row r="210" spans="2:19" s="2" customFormat="1" ht="21" x14ac:dyDescent="0.2">
      <c r="B210" s="51">
        <v>5922</v>
      </c>
      <c r="C210" s="32" t="s">
        <v>248</v>
      </c>
      <c r="D210" s="18">
        <v>500</v>
      </c>
      <c r="E210" s="19">
        <v>0</v>
      </c>
      <c r="F210" s="20">
        <v>0</v>
      </c>
      <c r="G210" s="21">
        <v>500</v>
      </c>
      <c r="H210" s="21">
        <v>0</v>
      </c>
      <c r="I210" s="22">
        <v>0</v>
      </c>
      <c r="J210" s="20">
        <v>0</v>
      </c>
      <c r="K210" s="20">
        <v>0</v>
      </c>
      <c r="L210" s="20">
        <v>0</v>
      </c>
      <c r="M210" s="20">
        <v>0</v>
      </c>
      <c r="N210" s="33" t="s">
        <v>33</v>
      </c>
      <c r="O210" s="2">
        <v>7</v>
      </c>
      <c r="P210" s="4"/>
      <c r="Q210" s="4"/>
      <c r="R210" s="4"/>
      <c r="S210" s="4"/>
    </row>
    <row r="211" spans="2:19" s="2" customFormat="1" ht="12" thickBot="1" x14ac:dyDescent="0.25">
      <c r="B211" s="24"/>
      <c r="C211" s="48" t="s">
        <v>249</v>
      </c>
      <c r="D211" s="41">
        <f>SUM(D177:D210)</f>
        <v>1235442.0420299999</v>
      </c>
      <c r="E211" s="41">
        <f t="shared" ref="E211:M211" si="8">SUM(E177:E210)</f>
        <v>85810.06693999999</v>
      </c>
      <c r="F211" s="41">
        <f t="shared" si="8"/>
        <v>27720.190089999996</v>
      </c>
      <c r="G211" s="41">
        <f t="shared" si="8"/>
        <v>489918.52500000002</v>
      </c>
      <c r="H211" s="41">
        <f t="shared" si="8"/>
        <v>210430.69508</v>
      </c>
      <c r="I211" s="41">
        <f>(H211/G211)*100</f>
        <v>42.952181708172802</v>
      </c>
      <c r="J211" s="41">
        <f t="shared" si="8"/>
        <v>212132</v>
      </c>
      <c r="K211" s="41">
        <f t="shared" si="8"/>
        <v>178875</v>
      </c>
      <c r="L211" s="41">
        <f t="shared" si="8"/>
        <v>50482</v>
      </c>
      <c r="M211" s="41">
        <f t="shared" si="8"/>
        <v>173188</v>
      </c>
      <c r="N211" s="62"/>
      <c r="P211" s="4"/>
      <c r="Q211" s="5"/>
    </row>
    <row r="212" spans="2:19" s="2" customFormat="1" ht="13.5" thickBot="1" x14ac:dyDescent="0.25">
      <c r="B212" s="63"/>
      <c r="C212" s="64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6"/>
      <c r="P212" s="4"/>
      <c r="Q212" s="5"/>
    </row>
    <row r="213" spans="2:19" s="2" customFormat="1" ht="12" thickBot="1" x14ac:dyDescent="0.25">
      <c r="B213" s="24"/>
      <c r="C213" s="67" t="s">
        <v>250</v>
      </c>
      <c r="D213" s="68">
        <f>D211+D175+D88+D69+D64+D40+D31+D17+D13+D10</f>
        <v>5981810.5422899993</v>
      </c>
      <c r="E213" s="68">
        <f t="shared" ref="E213:M213" si="9">E211+E175+E88+E69+E64+E40+E31+E17+E13+E10</f>
        <v>856296.97181999998</v>
      </c>
      <c r="F213" s="68">
        <f t="shared" si="9"/>
        <v>379010.56747000001</v>
      </c>
      <c r="G213" s="68">
        <f t="shared" si="9"/>
        <v>1742241.6730000002</v>
      </c>
      <c r="H213" s="68">
        <f t="shared" si="9"/>
        <v>411787.12180000002</v>
      </c>
      <c r="I213" s="68">
        <f>(H213/G213)*100</f>
        <v>23.635476534718382</v>
      </c>
      <c r="J213" s="68">
        <f t="shared" si="9"/>
        <v>1166799</v>
      </c>
      <c r="K213" s="68">
        <f t="shared" si="9"/>
        <v>1168994</v>
      </c>
      <c r="L213" s="68">
        <f t="shared" si="9"/>
        <v>437059</v>
      </c>
      <c r="M213" s="68">
        <f t="shared" si="9"/>
        <v>174075</v>
      </c>
      <c r="N213" s="69"/>
      <c r="P213" s="4"/>
      <c r="Q213" s="5"/>
    </row>
  </sheetData>
  <mergeCells count="18">
    <mergeCell ref="C65:N65"/>
    <mergeCell ref="C70:N70"/>
    <mergeCell ref="C89:N89"/>
    <mergeCell ref="C176:N176"/>
    <mergeCell ref="C6:N6"/>
    <mergeCell ref="C11:N11"/>
    <mergeCell ref="C14:N14"/>
    <mergeCell ref="C18:N18"/>
    <mergeCell ref="C32:N32"/>
    <mergeCell ref="C41:N41"/>
    <mergeCell ref="B2:N2"/>
    <mergeCell ref="B4:B5"/>
    <mergeCell ref="C4:C5"/>
    <mergeCell ref="D4:D5"/>
    <mergeCell ref="E4:F4"/>
    <mergeCell ref="J4:M4"/>
    <mergeCell ref="N4:N5"/>
    <mergeCell ref="G5:I5"/>
  </mergeCells>
  <pageMargins left="0.19685039370078741" right="0.19685039370078741" top="0.39370078740157483" bottom="0.59055118110236227" header="0.31496062992125984" footer="0.31496062992125984"/>
  <pageSetup paperSize="9" scale="7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rmk</vt:lpstr>
      <vt:lpstr>rmk!Názvy_tisku</vt:lpstr>
      <vt:lpstr>rmk!Oblast_tisku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2019-08-23T10:08:38Z</cp:lastPrinted>
  <dcterms:created xsi:type="dcterms:W3CDTF">2019-08-13T11:11:24Z</dcterms:created>
  <dcterms:modified xsi:type="dcterms:W3CDTF">2019-08-23T10:09:43Z</dcterms:modified>
</cp:coreProperties>
</file>