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metelka3040\Documents\_N_FINANCE - ROZPOČET\ROZPOČET 2020\11 - Mat. do ZK\2MAT do ZK-prac\"/>
    </mc:Choice>
  </mc:AlternateContent>
  <bookViews>
    <workbookView xWindow="0" yWindow="0" windowWidth="28800" windowHeight="12435"/>
  </bookViews>
  <sheets>
    <sheet name="C1a. BĚŽNÉ VÝDAJE" sheetId="1" r:id="rId1"/>
    <sheet name="C1b. BĚŽNÉ VÝDAJE" sheetId="2" r:id="rId2"/>
    <sheet name="C1c. BĚŽNÉ VÝDAJE" sheetId="3" r:id="rId3"/>
    <sheet name="C2. KAPITÁLOVÉ VÝDAJE" sheetId="4" r:id="rId4"/>
  </sheets>
  <definedNames>
    <definedName name="_xlnm.Print_Area" localSheetId="1">'C1b. BĚŽNÉ VÝDAJE'!$A$1:$F$90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6" i="4" l="1"/>
  <c r="E375" i="4"/>
  <c r="E370" i="4"/>
  <c r="E359" i="4"/>
  <c r="E349" i="4"/>
  <c r="E344" i="4"/>
  <c r="E339" i="4"/>
  <c r="E332" i="4"/>
  <c r="E391" i="4" s="1"/>
  <c r="E396" i="4" s="1"/>
  <c r="E322" i="4"/>
  <c r="E306" i="4"/>
  <c r="E300" i="4"/>
  <c r="E291" i="4"/>
  <c r="E280" i="4"/>
  <c r="E266" i="4"/>
  <c r="E254" i="4"/>
  <c r="E247" i="4"/>
  <c r="E241" i="4"/>
  <c r="E216" i="4"/>
  <c r="E211" i="4"/>
  <c r="E200" i="4"/>
  <c r="E182" i="4"/>
  <c r="E177" i="4"/>
  <c r="E167" i="4"/>
  <c r="E156" i="4"/>
  <c r="E151" i="4"/>
  <c r="E143" i="4"/>
  <c r="E136" i="4"/>
  <c r="E130" i="4"/>
  <c r="E118" i="4"/>
  <c r="E94" i="4"/>
  <c r="E81" i="4"/>
  <c r="E70" i="4"/>
  <c r="E65" i="4"/>
  <c r="E55" i="4"/>
  <c r="E48" i="4"/>
  <c r="E43" i="4"/>
  <c r="E19" i="4"/>
  <c r="E11" i="4"/>
  <c r="E37" i="3"/>
  <c r="E31" i="3"/>
  <c r="E26" i="3"/>
  <c r="E19" i="3"/>
  <c r="E9" i="3"/>
  <c r="E3" i="3"/>
  <c r="F44" i="2"/>
  <c r="E44" i="2"/>
  <c r="E94" i="2" s="1"/>
  <c r="F6" i="2"/>
  <c r="E6" i="2"/>
  <c r="E1104" i="1"/>
  <c r="E1112" i="1" s="1"/>
  <c r="E1098" i="1"/>
  <c r="E1089" i="1"/>
  <c r="E1081" i="1"/>
  <c r="E1076" i="1"/>
  <c r="E1071" i="1"/>
  <c r="E1061" i="1"/>
  <c r="E1053" i="1"/>
  <c r="E1039" i="1"/>
  <c r="E1032" i="1"/>
  <c r="E1008" i="1"/>
  <c r="E994" i="1"/>
  <c r="E988" i="1"/>
  <c r="E979" i="1"/>
  <c r="E974" i="1"/>
  <c r="E967" i="1"/>
  <c r="E961" i="1"/>
  <c r="E954" i="1"/>
  <c r="E941" i="1"/>
  <c r="E923" i="1"/>
  <c r="E916" i="1"/>
  <c r="E911" i="1"/>
  <c r="E901" i="1"/>
  <c r="E892" i="1"/>
  <c r="E880" i="1"/>
  <c r="E872" i="1"/>
  <c r="E865" i="1"/>
  <c r="E858" i="1"/>
  <c r="E847" i="1"/>
  <c r="E839" i="1"/>
  <c r="E834" i="1"/>
  <c r="E826" i="1"/>
  <c r="E815" i="1"/>
  <c r="E796" i="1"/>
  <c r="E789" i="1"/>
  <c r="E775" i="1"/>
  <c r="E765" i="1"/>
  <c r="E758" i="1"/>
  <c r="E753" i="1"/>
  <c r="E746" i="1"/>
  <c r="E734" i="1"/>
  <c r="E725" i="1"/>
  <c r="E718" i="1"/>
  <c r="E705" i="1"/>
  <c r="E700" i="1"/>
  <c r="E695" i="1"/>
  <c r="E648" i="1"/>
  <c r="E616" i="1"/>
  <c r="E606" i="1"/>
  <c r="E577" i="1"/>
  <c r="E568" i="1"/>
  <c r="E556" i="1"/>
  <c r="E542" i="1"/>
  <c r="E535" i="1"/>
  <c r="E518" i="1"/>
  <c r="E509" i="1"/>
  <c r="E485" i="1"/>
  <c r="E480" i="1"/>
  <c r="E474" i="1"/>
  <c r="E468" i="1"/>
  <c r="E463" i="1"/>
  <c r="E456" i="1"/>
  <c r="E441" i="1"/>
  <c r="E416" i="1"/>
  <c r="E396" i="1"/>
  <c r="E383" i="1"/>
  <c r="E373" i="1"/>
  <c r="E361" i="1"/>
  <c r="E323" i="1"/>
  <c r="E317" i="1"/>
  <c r="E312" i="1"/>
  <c r="E307" i="1"/>
  <c r="E302" i="1"/>
  <c r="E296" i="1"/>
  <c r="E291" i="1"/>
  <c r="E286" i="1"/>
  <c r="E281" i="1"/>
  <c r="E276" i="1"/>
  <c r="E271" i="1"/>
  <c r="E265" i="1"/>
  <c r="E260" i="1"/>
  <c r="E255" i="1"/>
  <c r="E250" i="1"/>
  <c r="E242" i="1"/>
  <c r="E227" i="1"/>
  <c r="E222" i="1"/>
  <c r="E217" i="1"/>
  <c r="E212" i="1"/>
  <c r="E207" i="1"/>
  <c r="E202" i="1"/>
  <c r="E192" i="1"/>
  <c r="E187" i="1"/>
  <c r="E167" i="1"/>
  <c r="E160" i="1"/>
  <c r="E149" i="1"/>
  <c r="E142" i="1"/>
  <c r="E137" i="1"/>
  <c r="E132" i="1"/>
  <c r="E125" i="1"/>
  <c r="E104" i="1"/>
  <c r="E99" i="1"/>
  <c r="E49" i="1"/>
  <c r="E38" i="1"/>
  <c r="E33" i="1"/>
  <c r="E23" i="1"/>
  <c r="E14" i="1"/>
  <c r="E42" i="3" l="1"/>
  <c r="E395" i="4" s="1"/>
  <c r="E399" i="4" s="1"/>
</calcChain>
</file>

<file path=xl/sharedStrings.xml><?xml version="1.0" encoding="utf-8"?>
<sst xmlns="http://schemas.openxmlformats.org/spreadsheetml/2006/main" count="2604" uniqueCount="858">
  <si>
    <t>C1. BĚŽNÉ VÝDAJE</t>
  </si>
  <si>
    <t>C. VÝDAJE ROZPOČTU</t>
  </si>
  <si>
    <t>Moravskoslezského kraje na rok 2020</t>
  </si>
  <si>
    <t>Skupina 1 - ZEMĚDĚLSTVÍ, LESNÍ HOSPODÁŘSTVÍ A RYBÁŘSTVÍ</t>
  </si>
  <si>
    <t>Paragraf</t>
  </si>
  <si>
    <t>Položka</t>
  </si>
  <si>
    <t>Název</t>
  </si>
  <si>
    <t>Schválený rozpočet v tis. Kč</t>
  </si>
  <si>
    <t>1019</t>
  </si>
  <si>
    <t>Ostatní zemědělská a potravinářská činnost
a rozvoj</t>
  </si>
  <si>
    <t>5139</t>
  </si>
  <si>
    <t>Nákup materiálu jinde nezařazený</t>
  </si>
  <si>
    <t>5169</t>
  </si>
  <si>
    <t>Nákup ostatních služeb</t>
  </si>
  <si>
    <t>5175</t>
  </si>
  <si>
    <t>Pohoštění</t>
  </si>
  <si>
    <t>5222</t>
  </si>
  <si>
    <t>Neinvestiční transfery spolkům</t>
  </si>
  <si>
    <t>Propagace v oblasti zemědělství</t>
  </si>
  <si>
    <t>Dotační program – Podpora včelařství v Moravskoslezském kraji</t>
  </si>
  <si>
    <t>1039</t>
  </si>
  <si>
    <t>Ostatní záležitosti lesního hospodářství</t>
  </si>
  <si>
    <t>5321</t>
  </si>
  <si>
    <t>Neinvestiční transfery obcím</t>
  </si>
  <si>
    <t>Dotační program – Podpora hospodaření v lesích v Moravskoslezském kraji</t>
  </si>
  <si>
    <t>Skupina 2 - PRŮMYSLOVÁ A OSTATNÍ ODVĚTVÍ HOSPODÁŘSTVÍ</t>
  </si>
  <si>
    <t>2115</t>
  </si>
  <si>
    <t>Úspora energie a obnovitelné zdroje</t>
  </si>
  <si>
    <t>5331</t>
  </si>
  <si>
    <t>Neinvestiční příspěvky zřízeným příspěvkovým organizacím</t>
  </si>
  <si>
    <t>Příspěvek na provoz v odvětví dopravy a chytrého regionu - příspěvkové organizace kraje</t>
  </si>
  <si>
    <t>2141</t>
  </si>
  <si>
    <t>Vnitřní obchod</t>
  </si>
  <si>
    <t>5041</t>
  </si>
  <si>
    <t>Odměny za užití duševního vlastnictví</t>
  </si>
  <si>
    <t>5164</t>
  </si>
  <si>
    <t>Nájemné</t>
  </si>
  <si>
    <t>5194</t>
  </si>
  <si>
    <t>Věcné dary</t>
  </si>
  <si>
    <t>Propagace kraje a prezentační předměty</t>
  </si>
  <si>
    <t>Podpora rozvojových aktivit v oblasti regionálního rozvoje</t>
  </si>
  <si>
    <t>2143</t>
  </si>
  <si>
    <t>Cestovní ruch</t>
  </si>
  <si>
    <t>5137</t>
  </si>
  <si>
    <t>Drobný hmotný dlouhodobý majetek</t>
  </si>
  <si>
    <t>5151</t>
  </si>
  <si>
    <t>Studená voda</t>
  </si>
  <si>
    <t>5152</t>
  </si>
  <si>
    <t>Teplo</t>
  </si>
  <si>
    <t>5154</t>
  </si>
  <si>
    <t>Elektrická energie</t>
  </si>
  <si>
    <t>5166</t>
  </si>
  <si>
    <t>Konzultační, poradenské a právní služby</t>
  </si>
  <si>
    <t>5167</t>
  </si>
  <si>
    <t>Služby školení a vzdělávání</t>
  </si>
  <si>
    <t>5168</t>
  </si>
  <si>
    <t>Zpracování dat a služby související s informačními
a komunikačními technologiemi</t>
  </si>
  <si>
    <t>5171</t>
  </si>
  <si>
    <t>Opravy a udržování</t>
  </si>
  <si>
    <t>5173</t>
  </si>
  <si>
    <t>Cestovné</t>
  </si>
  <si>
    <t>5179</t>
  </si>
  <si>
    <t>Ostatní nákupy jinde nezařazené</t>
  </si>
  <si>
    <t>5212</t>
  </si>
  <si>
    <t>Neinvestiční transfery nefinančním podnikatelským subjektům - fyzickým osobám</t>
  </si>
  <si>
    <t>5213</t>
  </si>
  <si>
    <t>Neinvestiční transfery nefinančním podnikatelským subjektům - právnickým osobám</t>
  </si>
  <si>
    <t>5221</t>
  </si>
  <si>
    <t>Neinvestiční transfery fundacím, ústavům a obecně prospěšným společnostem</t>
  </si>
  <si>
    <t>5329</t>
  </si>
  <si>
    <t>Ostatní neinvestiční transfery veřejným rozpočtům územní úrovně</t>
  </si>
  <si>
    <t>5332</t>
  </si>
  <si>
    <t>Neinvestiční transfery vysokým školám</t>
  </si>
  <si>
    <t>5339</t>
  </si>
  <si>
    <t>Neinvestiční transfery cizím příspěvkovým organizacím</t>
  </si>
  <si>
    <t>5362</t>
  </si>
  <si>
    <t>Platby daní a poplatků státnímu rozpočtu</t>
  </si>
  <si>
    <t>5494</t>
  </si>
  <si>
    <t>Neinvestiční transfery obyvatelstvu nemající charakter daru</t>
  </si>
  <si>
    <t>Služby pro informační systém Beskydská a Jesenická magistrála</t>
  </si>
  <si>
    <t>Podpora významných akcí cestovního ruchu</t>
  </si>
  <si>
    <t>Činnosti společnosti Moravian Silesian Tourism, s.r.o.</t>
  </si>
  <si>
    <t>Rozvojové aktivity v cestovním ruchu</t>
  </si>
  <si>
    <t>Turistické značení</t>
  </si>
  <si>
    <t>Podpora turistických areálů spadajících pod Dolní oblast Vítkovice</t>
  </si>
  <si>
    <t>Stálá expozice historických dopravních prostředků s restaurátorskou dílnou</t>
  </si>
  <si>
    <t>Propagace Moravskoslezského kraje na Letišti Leoše Janáčka Ostrava</t>
  </si>
  <si>
    <t>Aktivity spojené s Cyrilometodějskou tématikou</t>
  </si>
  <si>
    <t>Dotační program – Úprava lyžařských běžeckých tras v Moravskoslezském kraji</t>
  </si>
  <si>
    <t>Dotační program – Podpora turistických informačních center
v Moravskoslezském kraji</t>
  </si>
  <si>
    <t>Dotační program – Podpora cestovního ruchu v Moravskoslezském kraji</t>
  </si>
  <si>
    <t>Dotační program – Program na podporu technických atraktivit</t>
  </si>
  <si>
    <t>Dotační program – Podpora systému destinačního managementu turistických oblastí</t>
  </si>
  <si>
    <t>Dotační program – Podpora cykloturistiky v Moravskoslezském kraji</t>
  </si>
  <si>
    <t>Dotační program – Podpora natáčení audiovizuálních děl v Moravskoslezském kraji</t>
  </si>
  <si>
    <t>Geopark Megoňky - Šance</t>
  </si>
  <si>
    <t>Bez bariér se nám žije snáz</t>
  </si>
  <si>
    <t>Cyklovýlety na hrady a zámky v Moravskoslezském a Žilinském kraji</t>
  </si>
  <si>
    <t>Chutě a vůně bez hranic</t>
  </si>
  <si>
    <t>ODRA, Kulturní a přírodní stopy na řece Odře</t>
  </si>
  <si>
    <t>2199</t>
  </si>
  <si>
    <t>Záležitosti průmyslu, stavebnictví, obchodu
a služeb jinde nezařazené</t>
  </si>
  <si>
    <t>Podpora akcí celokrajského významu</t>
  </si>
  <si>
    <t>2212</t>
  </si>
  <si>
    <t>Silnice</t>
  </si>
  <si>
    <t>Ostatní výdaje související s nakládáním s majetkem</t>
  </si>
  <si>
    <t>Rekonstrukce silnice II/477 Frýdek - Místek - Lískovec</t>
  </si>
  <si>
    <t>Silnice III/4787 Ostrava ul. Výškovická – rekonstrukce mostů ev. č. 4787-3.3 a 4787-4.3</t>
  </si>
  <si>
    <t>Rekonstrukce a modernizace silnice II/479 Ostrava, ul. Opavská</t>
  </si>
  <si>
    <t>Zvýšení přístupnosti a bezpečnosti ke kulturním památkám v česko-slovenském pohraničí</t>
  </si>
  <si>
    <t>Rekonstrukce a modernizace sil. II/479 ul. Těšínská II. etapa</t>
  </si>
  <si>
    <t>Příprava staveb a příprava vypořádání pozemků (Správa silnic Moravskoslezského kraje, příspěvková organizace, Ostrava)</t>
  </si>
  <si>
    <t>Souvislé opravy silnic II. a III. tříd, včetně mostních objektů (Správa silnic Moravskoslezského kraje, příspěvková organizace, Ostrava)</t>
  </si>
  <si>
    <t>Protihluková opatření na silnicích II. a III. tříd (Správa silnic Moravskoslezského kraje, příspěvková organizace, Ostrava)</t>
  </si>
  <si>
    <t>Smart technologie na silnicích II. a III. tříd (Správa silnic Moravskoslezského kraje, příspěvková organizace, Ostrava)</t>
  </si>
  <si>
    <t>Ostatní účelový příspěvek na provoz v odvětví dopravy a chytrého regionu - příspěvkové organizace kraje</t>
  </si>
  <si>
    <t>Čištění komunikací  (Správa silnic Moravskoslezského kraje, příspěvková organizace, Ostrava)</t>
  </si>
  <si>
    <t>2219</t>
  </si>
  <si>
    <t>Ostatní záležitosti pozemních komunikací</t>
  </si>
  <si>
    <t>Studie na podporu dopravní infrastruktury</t>
  </si>
  <si>
    <t>Geoportál MSK - část dopravní infrastruktura - založení digitální technické mapy MSK</t>
  </si>
  <si>
    <t>2223</t>
  </si>
  <si>
    <t>Bezpečnost silničního provozu</t>
  </si>
  <si>
    <t>2241</t>
  </si>
  <si>
    <t>Železniční dráhy</t>
  </si>
  <si>
    <t>Provozování železniční dráhy</t>
  </si>
  <si>
    <t>2251</t>
  </si>
  <si>
    <t>Letiště</t>
  </si>
  <si>
    <t>Zajištění hasičské záchranné služby, bezpečnosti a ostrahy letiště</t>
  </si>
  <si>
    <t>Letiště Leoše Janáčka Ostrava, ostatní reprodukce majetku kraje</t>
  </si>
  <si>
    <t>2292</t>
  </si>
  <si>
    <t>Dopravní obslužnost veřejnými službami</t>
  </si>
  <si>
    <t>5192</t>
  </si>
  <si>
    <t>Poskytnuté náhrady</t>
  </si>
  <si>
    <t>5193</t>
  </si>
  <si>
    <t>Výdaje na dopravní územní obslužnost</t>
  </si>
  <si>
    <t>5323</t>
  </si>
  <si>
    <t>Neinvestiční transfery krajům</t>
  </si>
  <si>
    <t>Dopravní obslužnost - drážní doprava</t>
  </si>
  <si>
    <t>Dopravní obslužnost - linková doprava</t>
  </si>
  <si>
    <t>Ostatní výdaje v odvětví dopravy a chytrého regionu</t>
  </si>
  <si>
    <t>2293</t>
  </si>
  <si>
    <t>Dopravní obslužnost mimo veřejnou službu</t>
  </si>
  <si>
    <t>Rozvoj Letiště Leoše Janáčka Ostrava</t>
  </si>
  <si>
    <t>2299</t>
  </si>
  <si>
    <t>Ostatní záležitosti v dopravě</t>
  </si>
  <si>
    <t>5042</t>
  </si>
  <si>
    <t>Odměny za užití počítačových programů</t>
  </si>
  <si>
    <t>5136</t>
  </si>
  <si>
    <t>Knihy, učební pomůcky a tisk</t>
  </si>
  <si>
    <t>Technická údržba, podpora a služby k software v odvětví dopravy a chytrého regionu</t>
  </si>
  <si>
    <t>Rozvojové aktivity v odvětví dopravy a chytrého regionu</t>
  </si>
  <si>
    <t>Smart region</t>
  </si>
  <si>
    <t>Dynamický dopravní dispečink Moravskoslezského kraje</t>
  </si>
  <si>
    <t>2321</t>
  </si>
  <si>
    <t>Odvádění a čištění odpadních vod a nakládání s kaly</t>
  </si>
  <si>
    <t>Dotační program – Podpora návrhu řešení nakládání s vodami na území, příp. části území, obce</t>
  </si>
  <si>
    <t>2369</t>
  </si>
  <si>
    <t>Ostatní správa ve vodním hospodářství</t>
  </si>
  <si>
    <t>Plán rozvoje vodovodů a kanalizací</t>
  </si>
  <si>
    <t>Skupina 3 - SLUŽBY PRO OBYVATELSTVO</t>
  </si>
  <si>
    <t>3111</t>
  </si>
  <si>
    <t>Mateřské školy</t>
  </si>
  <si>
    <t>Příspěvek na provoz v odvětví školství - příspěvkové organizace kraje</t>
  </si>
  <si>
    <t>3112</t>
  </si>
  <si>
    <t>Mateřské školy pro děti se speciálními vzdělávacími potřebami</t>
  </si>
  <si>
    <t>3113</t>
  </si>
  <si>
    <t>Základní školy</t>
  </si>
  <si>
    <t>3114</t>
  </si>
  <si>
    <t>Základní školy pro žáky se speciálními vzdělávacími potřebami</t>
  </si>
  <si>
    <t>3121</t>
  </si>
  <si>
    <t>Gymnázia</t>
  </si>
  <si>
    <t>3122</t>
  </si>
  <si>
    <t>Střední odborné školy</t>
  </si>
  <si>
    <t>5123</t>
  </si>
  <si>
    <t>Podlimitní technické zhodnocení</t>
  </si>
  <si>
    <t>Podpora technických a řemeslných oborů v MSK</t>
  </si>
  <si>
    <t>Přírodní vědy v technických oborech</t>
  </si>
  <si>
    <t>Specializované laboratoře na SPŠ chemické akademika Heyrovského v Ostravě</t>
  </si>
  <si>
    <t>Výuka pro Průmysl 4.0 II</t>
  </si>
  <si>
    <t>Oprava zdravotechniky objektu školy (Masarykova střední škola zemědělská
a Vyšší odborná škola, Opava, příspěvková organizace)</t>
  </si>
  <si>
    <t>Ostatní účelový příspěvek na provoz v odvětví školství - příspěvkové organizace kraje</t>
  </si>
  <si>
    <t>3123</t>
  </si>
  <si>
    <t>Střední školy poskytující střední vzdělání s výučním listem</t>
  </si>
  <si>
    <t>Aditivní technologie a 3D tisk do škol v Moravskoslezském kraji</t>
  </si>
  <si>
    <t>3124</t>
  </si>
  <si>
    <t>Střední školy a konzervatoře pro žáky se speciálními vzdělávacími potřebami</t>
  </si>
  <si>
    <t>3125</t>
  </si>
  <si>
    <t>Střediska praktického vyučování a školní hospodářství</t>
  </si>
  <si>
    <t>3126</t>
  </si>
  <si>
    <t>Konzervatoře</t>
  </si>
  <si>
    <t>3133</t>
  </si>
  <si>
    <t>Dětské domovy</t>
  </si>
  <si>
    <t>Celková oprava hygienických zařízení a zdravotechniky (Dětský domov a Školní jídelna, Havířov-Podlesí, Čelakovského 1, příspěvková organizace)</t>
  </si>
  <si>
    <t>3141</t>
  </si>
  <si>
    <t>Školní stravování</t>
  </si>
  <si>
    <t>3143</t>
  </si>
  <si>
    <t>Školní družiny a kluby</t>
  </si>
  <si>
    <t>3145</t>
  </si>
  <si>
    <t>Internáty</t>
  </si>
  <si>
    <t>3146</t>
  </si>
  <si>
    <t>Zařízení výchovného poradenství</t>
  </si>
  <si>
    <t>3147</t>
  </si>
  <si>
    <t>Domovy mládeže</t>
  </si>
  <si>
    <t>3149</t>
  </si>
  <si>
    <t>Ostatní zařízení související s výchovou
a vzděláváním mládeže</t>
  </si>
  <si>
    <t>Modernizace ICT a metodická podpora v oblasti ICT</t>
  </si>
  <si>
    <t>3150</t>
  </si>
  <si>
    <t>Vyšší odborné školy</t>
  </si>
  <si>
    <t>3231</t>
  </si>
  <si>
    <t>Základní umělecké školy</t>
  </si>
  <si>
    <t>3233</t>
  </si>
  <si>
    <t>Střediska volného času</t>
  </si>
  <si>
    <t>3291</t>
  </si>
  <si>
    <t>Mezinárodní spolupráce ve vzdělávání</t>
  </si>
  <si>
    <t>5493</t>
  </si>
  <si>
    <t>Účelové neinvestiční transfery fyzickým osobám</t>
  </si>
  <si>
    <t>Studium a vzdělávání v zahraničí</t>
  </si>
  <si>
    <t>3299</t>
  </si>
  <si>
    <t>Ostatní záležitosti vzdělávání</t>
  </si>
  <si>
    <t>5229</t>
  </si>
  <si>
    <t>Ostatní neinvestiční transfery neziskovým a podobným organizacím</t>
  </si>
  <si>
    <t>Technická údržba, podpora a služby k software v odvětví školství</t>
  </si>
  <si>
    <t>Ocenění nejúspěšnějších žáků a školních týmů středních škol v Moravskoslezském kraji</t>
  </si>
  <si>
    <t>Ocenění práce pedagogických pracovníků a ostatní výdaje</t>
  </si>
  <si>
    <t>Podpora soutěží a přehlídek</t>
  </si>
  <si>
    <t>Podpora talentů</t>
  </si>
  <si>
    <t>Kvalita vzdělávání na středních školách</t>
  </si>
  <si>
    <t>Podpora aktivit k rozvoji vzdělanosti</t>
  </si>
  <si>
    <t>Krajský akční plán rozvoje vzdělávání Moravskoslezského kraje</t>
  </si>
  <si>
    <t>Odborné, kariérové a polytechnické vzdělávání v MSK</t>
  </si>
  <si>
    <t>Modernizace škol a školských poradenských zařízení v rámci výzvy č. 86</t>
  </si>
  <si>
    <t>Poskytování bezplatné stravy dětem ohroženým chudobou ve školách
z prostředků OP PMP v Moravskoslezském kraji III</t>
  </si>
  <si>
    <t>Zajištění objektové bezpečnosti škol a školských zařízení</t>
  </si>
  <si>
    <t>Řešení dopadů optimalizačních změn a změny financování regionálního školství v oblasti pedagogické i nepedagogické práce</t>
  </si>
  <si>
    <t>Školní psychologové, školní speciální pedagogové</t>
  </si>
  <si>
    <t>Podpora soutěží a přehlídek - příspěvkové organizace MSK</t>
  </si>
  <si>
    <t>Podpora talentů - příspěvkové organizace MSK</t>
  </si>
  <si>
    <t>Podpora odborného vzdělávání v Moravskoslezském kraji - příspěvkové organizace MSK</t>
  </si>
  <si>
    <t>Studium a vzdělávání v zahraničí - příspěvkové organizace MSK</t>
  </si>
  <si>
    <t>3311</t>
  </si>
  <si>
    <t>Divadelní činnost</t>
  </si>
  <si>
    <t>Kulturní akce krajského a nadregionálního významu</t>
  </si>
  <si>
    <t>Podpora profesionálních divadel a profesionálního symfonického orchestru</t>
  </si>
  <si>
    <t>Příspěvek na provoz v odvětví kultury - příspěvkové organizace kraje</t>
  </si>
  <si>
    <t>Ostatní účelový příspěvek na provoz v odvětví kultury - příspěvkové organizace kraje</t>
  </si>
  <si>
    <t>Kulturní akce krajského a nadregionálního významu v příspěvkových organizacích MSK</t>
  </si>
  <si>
    <t>3312</t>
  </si>
  <si>
    <t>Hudební činnost</t>
  </si>
  <si>
    <t>Prezentace kraje v oblasti kultury a zahraniční spolupráce</t>
  </si>
  <si>
    <t>3314</t>
  </si>
  <si>
    <t>Činnosti knihovnické</t>
  </si>
  <si>
    <t>Regionální funkce knihoven</t>
  </si>
  <si>
    <t>Ocenění udělovaná v odvětví kultury</t>
  </si>
  <si>
    <t>Podpora akcí v oblasti kultury pro občany se zdravotním postižením</t>
  </si>
  <si>
    <t>Nákup a ochrana knihovního fondu, nákup licencí k databázím a zajištění výpůjčních služeb k e-knihám (Moravskoslezská vědecká knihovna v Ostravě, příspěvková organizace)</t>
  </si>
  <si>
    <t>Regionální funkce knihoven - příspěvkové organizace MSK</t>
  </si>
  <si>
    <t>3315</t>
  </si>
  <si>
    <t>Činnosti muzeí a galerií</t>
  </si>
  <si>
    <t>5172</t>
  </si>
  <si>
    <t>Programové vybavení</t>
  </si>
  <si>
    <t>5651</t>
  </si>
  <si>
    <t>Neinvestiční půjčené prostředky zřízeným příspěvkovým organizacím</t>
  </si>
  <si>
    <t>Zámek Nová Horka - muzeum pro veřejnost</t>
  </si>
  <si>
    <t>Rekonstrukce výstavní budovy a nová expozice Muzea Těšínska</t>
  </si>
  <si>
    <t>Muzeum automobilů TATRA</t>
  </si>
  <si>
    <t>Zámek Nová Horka – expozice přízemí (Muzeum Novojičínska, příspěvková organizace)</t>
  </si>
  <si>
    <t>Toulky údolím Olše (Muzeum Těšínska, příspěvková organizace)</t>
  </si>
  <si>
    <t>Podpora rozvoje muzejnictví a památkové péče v Moravskoslezském kraji – příspěvkové organizace MSK</t>
  </si>
  <si>
    <t>Návratná finanční výpomoc příspěvkovým organizacím  v odvětví kultury</t>
  </si>
  <si>
    <t>3319</t>
  </si>
  <si>
    <t>Ostatní záležitosti kultury</t>
  </si>
  <si>
    <t>5223</t>
  </si>
  <si>
    <t>Neinvestiční transfery církvím a náboženským společnostem</t>
  </si>
  <si>
    <t>Ediční plán</t>
  </si>
  <si>
    <t>Technická údržba, podpora a služby k software v odvětví kultury</t>
  </si>
  <si>
    <t>Soutěže, festivaly a aktivity v oblasti kultury</t>
  </si>
  <si>
    <t>Podpora marketingu v oblasti  kultury, památkové péče a muzejnictví
v Moravskoslezském kraji</t>
  </si>
  <si>
    <t>Dotační program – Program podpory aktivit příslušníků národnostních menšin žijících na území Moravskoslezského kraje</t>
  </si>
  <si>
    <t>Dotační program –Program podpory aktivit v oblasti kultury v Moravskoslezském kraji</t>
  </si>
  <si>
    <t>3322</t>
  </si>
  <si>
    <t>Zachování a obnova kulturních památek</t>
  </si>
  <si>
    <t>Podpora individuálních akcí na obnovu kulturních památek a památek místního významu</t>
  </si>
  <si>
    <t>Dotační program – Program obnovy kulturních památek a památkově chráněných nemovitostí v Moravskoslezském kraji</t>
  </si>
  <si>
    <t>Zlepšenie dostupnosti ku kultúrnym pamiatkam na slovenskej a českej strane</t>
  </si>
  <si>
    <t>Hrad Sovinec - oprava vnitřního opevnění (Muzeum v Bruntále, příspěvková organizace)</t>
  </si>
  <si>
    <t>Hrad Sovinec - oprava lesnické školy (Muzeum v Bruntále, příspěvková organizace)</t>
  </si>
  <si>
    <t>Hrad Hukvaldy - dobudování infrastruktury (Muzeum Beskyd Frýdek-Místek, příspěvková organizace)</t>
  </si>
  <si>
    <t>Zámek Nová Horka – restaurování a obnova (Muzeum Novojičínska, příspěvková organizace)</t>
  </si>
  <si>
    <t>Zámek Bruntál - revitalizace objektu (Muzeum v Bruntále, příspěvková organizace)</t>
  </si>
  <si>
    <t>3329</t>
  </si>
  <si>
    <t>Ostatní záležitosti ochrany památek a péče
o kulturní dědictví</t>
  </si>
  <si>
    <t>Odměny obyvatelstvu (archeologické nálezy)</t>
  </si>
  <si>
    <t>Konzultační, poradenské a právní služby památkové péče</t>
  </si>
  <si>
    <t>3341</t>
  </si>
  <si>
    <t>Rozhlas a televize</t>
  </si>
  <si>
    <t>Realizace komunikační strategie</t>
  </si>
  <si>
    <t>3349</t>
  </si>
  <si>
    <t>Ostatní záležitosti sdělovacích prostředků</t>
  </si>
  <si>
    <t>3391</t>
  </si>
  <si>
    <t>Mezinárodní spolupráce v kultuře, církvích
a sdělovacích prostředcích</t>
  </si>
  <si>
    <t>Ostatní výdaje v odvětví krizového řízení</t>
  </si>
  <si>
    <t>3399</t>
  </si>
  <si>
    <t>Ostatní záležitosti kultury, církví a sdělovacích prostředků</t>
  </si>
  <si>
    <t>3419</t>
  </si>
  <si>
    <t>Ostatní sportovní činnost</t>
  </si>
  <si>
    <t>5134</t>
  </si>
  <si>
    <t>Prádlo, oděv a obuv</t>
  </si>
  <si>
    <t>Podpora sportu a pohybových aktivit občanů Moravskoslezského kraje</t>
  </si>
  <si>
    <t>Podpora sportu v Moravskoslezském kraji</t>
  </si>
  <si>
    <t>Dotační program – Podpora významných sportovních akcí v Moravskoslezském kraji a sportovní reprezentace Moravskoslezského kraje na mezinárodní úrovni</t>
  </si>
  <si>
    <t>Dotační program – Podpora vrcholového sportu v Moravskoslezském kraji</t>
  </si>
  <si>
    <t>3421</t>
  </si>
  <si>
    <t>Využití volného času dětí a mládeže</t>
  </si>
  <si>
    <t>Významné akce kraje - využití volného času dětí a mládeže</t>
  </si>
  <si>
    <t>Dotační program – Podpora technických a přírodovědných aktivit v oblastech využití volného času dětí a mládeže, celoživotního vzdělávání osob se zdravotním postižením</t>
  </si>
  <si>
    <t>Dotační program – Podpora volnočasových aktivit pro mládež</t>
  </si>
  <si>
    <t>3522</t>
  </si>
  <si>
    <t>Ostatní nemocnice</t>
  </si>
  <si>
    <t>Nemocnice s poliklinikou v Novém Jičíně - reinvestiční část nájemného a opravy</t>
  </si>
  <si>
    <t>Rekonstrukce hemodialýzy v budově S (Nemocnice ve Frýdku-Místku, příspěvková organizace)</t>
  </si>
  <si>
    <t>Modernizace vybavení pro obory návazné péče - 2. část</t>
  </si>
  <si>
    <t>Kybernetická bezpečnost – příspěvkové organizace v odvětví zdravotnictví</t>
  </si>
  <si>
    <t>Příspěvek na provoz v odvětví zdravotnictví - příspěvkové organizace kraje</t>
  </si>
  <si>
    <t>Stabilizace zdravotnického personálu a vzdělávání-příspěvkové organizace kraje</t>
  </si>
  <si>
    <t>Protialkoholní záchytná stanice - příspěvkové organizace MSK</t>
  </si>
  <si>
    <t>Zajištění lékařské pohotovostní služby - příspěvkové organizace MSK</t>
  </si>
  <si>
    <t>Stanice sociálních lůžek</t>
  </si>
  <si>
    <t>Elektronizace zdravotnických procesů – příspěvkové organizace v odvětví zdravotnictví</t>
  </si>
  <si>
    <t>Návratná finanční výpomoc příspěvkovým organizacím  v odvětví zdravotnictví</t>
  </si>
  <si>
    <t>3526</t>
  </si>
  <si>
    <t>Lázeňské léčebny, ozdravovny, sanatoria</t>
  </si>
  <si>
    <t>Parkové úpravy v areálu OLÚ Metylovice (Odborný léčebný ústav Metylovice – Moravskoslezské sanatorium, příspěvková organizace)</t>
  </si>
  <si>
    <t>3533</t>
  </si>
  <si>
    <t>Zdravotnická záchranná služba</t>
  </si>
  <si>
    <t>Integrované bezpečnostní centrum Moravskoslezského kraje (Zdravotnická záchranná služba Moravskoslezského kraje, příspěvková organizace, Ostrava)</t>
  </si>
  <si>
    <t>Výjezdové centrum Město Albrechtice (Zdravotnická záchranná služba Moravskoslezského kraje, příspěvková organizace, Ostrava)</t>
  </si>
  <si>
    <t>Integrované výjezdové centrum Mošnov (Zdravotnická záchranná služba Moravskoslezského kraje, příspěvková organizace, Ostrava)</t>
  </si>
  <si>
    <t>Integrované výjezdové centrum Ostrava-Jih (Zdravotnická záchranná služba Moravskoslezského kraje, příspěvková organizace, Ostrava)</t>
  </si>
  <si>
    <t>Vzdělávací středisko ZZS MSK (Zdravotnická záchranná služba Moravskoslezského kraje, příspěvková organizace, Ostrava)</t>
  </si>
  <si>
    <t>Pořízení osobních ochranných pracovních prostředků zaměstnanců (Zdravotnická záchranná služba Moravskoslezského kraje, příspěvková organizace, Ostrava)</t>
  </si>
  <si>
    <t>Plánovaná pomoc na vyžádání</t>
  </si>
  <si>
    <t>3541</t>
  </si>
  <si>
    <t>Prevence před drogami, alkoholem, nikotinem
a jinými závislostmi</t>
  </si>
  <si>
    <t>Prevence rizikových projevů chování – krajská konference</t>
  </si>
  <si>
    <t>Dotační program – Podpora aktivit v oblasti prevence rizikových projevů chování u dětí a mládeže</t>
  </si>
  <si>
    <t>3549</t>
  </si>
  <si>
    <t>Ostatní speciální zdravotnická péče</t>
  </si>
  <si>
    <t>Program na podporu projektů ve zdravotnictví</t>
  </si>
  <si>
    <t>Dotační program – Specializační vzdělávání všeobecných praktických lékařů pro dospělé a praktických lékařů pro děti a dorost</t>
  </si>
  <si>
    <t>Dotační program – Podpora hospicové péče</t>
  </si>
  <si>
    <t>3599</t>
  </si>
  <si>
    <t>Ostatní činnost ve zdravotnictví</t>
  </si>
  <si>
    <t>5021</t>
  </si>
  <si>
    <t>Ostatní osobní výdaje</t>
  </si>
  <si>
    <t>5162</t>
  </si>
  <si>
    <t>Služby elektronických komunikací</t>
  </si>
  <si>
    <t>Technická údržba, podpora a služby k software v odvětví zdravotnictví</t>
  </si>
  <si>
    <t>Zajištění ohledání těl zemřelých</t>
  </si>
  <si>
    <t>Protialkoholní záchytná stanice</t>
  </si>
  <si>
    <t>Umísťování dětí vyžadujících specializovanou péči</t>
  </si>
  <si>
    <t>Stabilizace zdravotnického personálu a vzděláván</t>
  </si>
  <si>
    <t>Zpracování odborných posudků, činnost nezávislých odborných komisí a znalců</t>
  </si>
  <si>
    <t>Optimalizace a řízení zdravotnických zařízení</t>
  </si>
  <si>
    <t>Mediální publicita v odvětví zdravotnictví</t>
  </si>
  <si>
    <t>Konference, sympózia a aktivity v oblasti zdravotnictví</t>
  </si>
  <si>
    <t>Moravskoslezská sestra</t>
  </si>
  <si>
    <t>Zajištění lékařské pohotovostní služby</t>
  </si>
  <si>
    <t>Podpora reformy psychiatrie</t>
  </si>
  <si>
    <t>3635</t>
  </si>
  <si>
    <t>Územní plánování</t>
  </si>
  <si>
    <t>Konzultační a poradenské služby - územní plánování a stavební řád</t>
  </si>
  <si>
    <t>Nákup ostatních služeb - územní plánování a stavební řád</t>
  </si>
  <si>
    <t>Studie k aktualizaci a vyplývající ze Zásad územního rozvoje Moravskoslezského kraje</t>
  </si>
  <si>
    <t>Aktualizace Zásad územního rozvoje Moravskoslezského kraje</t>
  </si>
  <si>
    <t>Digitálně technická mapa</t>
  </si>
  <si>
    <t>3636</t>
  </si>
  <si>
    <t>Územní rozvoj</t>
  </si>
  <si>
    <t>5541</t>
  </si>
  <si>
    <t>Členské příspěvky mezinárodním vládním organizacím</t>
  </si>
  <si>
    <t>Zpracování ratingu Moravskoslezského kraje</t>
  </si>
  <si>
    <t>Výdaje spojené s projektem Finanční zdraví obcí</t>
  </si>
  <si>
    <t>Vesnice roku</t>
  </si>
  <si>
    <t>Členský poplatek za účast v zájmovém sdružení právnických osob Trojhalí Karolina</t>
  </si>
  <si>
    <t>Pohornická krajina</t>
  </si>
  <si>
    <t>Členský příspěvek Evropskému seskupení pro územní spolupráci TRITIA</t>
  </si>
  <si>
    <t>Podpora odborného vzdělávání na vysokých školách v Moravskoslezském kraji</t>
  </si>
  <si>
    <t>MSKfreeWiFi</t>
  </si>
  <si>
    <t>Dotační program – Podpora obnovy a rozvoje venkova Moravskoslezského kraje</t>
  </si>
  <si>
    <t>Dotační program – Podpora vědy a výzkumu v Moravskoslezském kraji</t>
  </si>
  <si>
    <t>Dotační program – Podpora Místních akčních skupin Moravskoslezského kraje</t>
  </si>
  <si>
    <t>Dotační program – Podpora podnikání v Moravskoslezském kraji</t>
  </si>
  <si>
    <t>Dotační program – Program na podporu stáží žáků a studentů ve firmách</t>
  </si>
  <si>
    <t>Regionální poradenské centrum SK-CZ</t>
  </si>
  <si>
    <t>Vysokorychlostní datová síť</t>
  </si>
  <si>
    <t>Internet věcí (Moravskoslezské datové centrum, příspěvková organizace, Ostrava)</t>
  </si>
  <si>
    <t>3639</t>
  </si>
  <si>
    <t>Komunální služby a územní rozvoj jinde nezařazené</t>
  </si>
  <si>
    <t>5122</t>
  </si>
  <si>
    <t>Podlimitní věcná břemena</t>
  </si>
  <si>
    <t>5141</t>
  </si>
  <si>
    <t>Úroky vlastní</t>
  </si>
  <si>
    <t>5176</t>
  </si>
  <si>
    <t>Účastnické poplatky na konference</t>
  </si>
  <si>
    <t>5909</t>
  </si>
  <si>
    <t>Ostatní neinvestiční výdaje jinde nezařazené</t>
  </si>
  <si>
    <t>Příkazové bloky</t>
  </si>
  <si>
    <t>Výdaje související s užíváním nebytových prostor krajského úřadu cizími subjekty</t>
  </si>
  <si>
    <t>Výdaje související se sdílenými službami - neinvestiční</t>
  </si>
  <si>
    <t>Platby daní</t>
  </si>
  <si>
    <t>Aktivity zajišťované MSID na základě rámcové smlouvy</t>
  </si>
  <si>
    <t>Služby Moravskoslezského paktu zaměstnanosti, z.s.</t>
  </si>
  <si>
    <t>Spolufinancování provozu Moravskoslezského inovačního centra Ostrava, a.s.</t>
  </si>
  <si>
    <t>Green Light: Systém služeb podporující vznik nových inovativních firem</t>
  </si>
  <si>
    <t>Implementace MA 21 a principů udržitelného rozvoje v Moravskoslezském kraji</t>
  </si>
  <si>
    <t>Dotační program – Podpora dobrovolných aktivit v oblasti udržitelného rozvoje
a místní Agendy 21</t>
  </si>
  <si>
    <t>Jednotný personální a mzdový systém pro příspěvkové organizace Moravskoslezského kraje</t>
  </si>
  <si>
    <t>Technická pomoc - Podpora aktivit v rámci Programu Interreg V-A ČR - PR II</t>
  </si>
  <si>
    <t>Prostředky na přípravu projektů</t>
  </si>
  <si>
    <t>Realizace energetických úspor metodou EPC ve vybraných objektech Moravskoslezského kraje</t>
  </si>
  <si>
    <t>3713</t>
  </si>
  <si>
    <t>Změny technologií vytápění</t>
  </si>
  <si>
    <t>Kotlíkové dotace v Moravskoslezském kraji – 3. grantové schéma</t>
  </si>
  <si>
    <t>3716</t>
  </si>
  <si>
    <t>Monitoring ochrany ovzduší</t>
  </si>
  <si>
    <t>Informační systém o znečištění ovzduší</t>
  </si>
  <si>
    <t>3719</t>
  </si>
  <si>
    <t>Ostatní činnosti k ochraně ovzduší</t>
  </si>
  <si>
    <t>Situační zpráva o kvalitě ovzduší</t>
  </si>
  <si>
    <t>i-AIR REGION</t>
  </si>
  <si>
    <t>Climate adaptation and clean air in Ostrava</t>
  </si>
  <si>
    <t>3727</t>
  </si>
  <si>
    <t>Prevence vzniku odpadů</t>
  </si>
  <si>
    <t>Podpora třídění odpadů</t>
  </si>
  <si>
    <t>3729</t>
  </si>
  <si>
    <t>Ostatní nakládání s odpady</t>
  </si>
  <si>
    <t>Plán odpadového hospodářství</t>
  </si>
  <si>
    <t>Kolektivní systémy zpětného odběru elektrozařízení</t>
  </si>
  <si>
    <t>Dotační program - Studie pro optimalizaci obecních systémů nakládání s odpady</t>
  </si>
  <si>
    <t>3741</t>
  </si>
  <si>
    <t>Ochrana druhů a stanovišť</t>
  </si>
  <si>
    <t>Péče o chráněné druhy živočichů</t>
  </si>
  <si>
    <t>Revitalizace přírodní památky Stará řeka</t>
  </si>
  <si>
    <t>EVL Paskov, tvorba biotopu páchníka hnědého</t>
  </si>
  <si>
    <t>Revitalizace EVL Děhylovský potok - Štěpán</t>
  </si>
  <si>
    <t>EVL Šilheřovice, tvorba biotopu páchníka hnědého</t>
  </si>
  <si>
    <t>EVL Hukvaldy, tvorba biotopu páchníka hnědého</t>
  </si>
  <si>
    <t>3742</t>
  </si>
  <si>
    <t>Chráněné části přírody</t>
  </si>
  <si>
    <t>3744</t>
  </si>
  <si>
    <t>Protierozní, protilavinová a protipožární ochrana</t>
  </si>
  <si>
    <t>Povodňový plán Moravskoslezského kraje</t>
  </si>
  <si>
    <t>3749</t>
  </si>
  <si>
    <t>Ostatní činností k ochraně přírody a krajiny</t>
  </si>
  <si>
    <t>Eliminace nadměrného šíření jmelí bílého na vybraných úsecích
v Moravskoslezském kraji</t>
  </si>
  <si>
    <t>Eliminace nadměrného šíření jmelí bílého na vybraných úsecích
v Moravskoslezském kraji II</t>
  </si>
  <si>
    <t>3769</t>
  </si>
  <si>
    <t>Ostatní správa v ochraně životního prostředí</t>
  </si>
  <si>
    <t>Zpracování posudků EIA</t>
  </si>
  <si>
    <t>Prevence závažných havárií</t>
  </si>
  <si>
    <t>Expertní studie, průzkumy</t>
  </si>
  <si>
    <t>3792</t>
  </si>
  <si>
    <t>Ekologická výchova a osvěta</t>
  </si>
  <si>
    <t>Ekomagazín</t>
  </si>
  <si>
    <t>Osvětová činnost</t>
  </si>
  <si>
    <t>Podpora výukového centra EVVO</t>
  </si>
  <si>
    <t>Dotační program – Podpora vzdělávání a poradenství v oblasti životního prostředí</t>
  </si>
  <si>
    <t>Podpora environmentálního vzdělávání, výchovy a osvěty (EVVO) - příspěvkové organizace MSK</t>
  </si>
  <si>
    <t>3799</t>
  </si>
  <si>
    <t>Ostatní ekologické záležitosti</t>
  </si>
  <si>
    <t>Propagace v oblasti životního prostředí</t>
  </si>
  <si>
    <t>IP LIFE pro adaptaci pohornické krajiny</t>
  </si>
  <si>
    <t>3900</t>
  </si>
  <si>
    <t>Ostatní činnosti související se službami pro obyvatelstvo</t>
  </si>
  <si>
    <t>Podpora činností a celokrajských aktivit pro seniory Moravskoslezského kraje</t>
  </si>
  <si>
    <t>Dotační program – Ozdravné pobyty pro děti předškolního věku</t>
  </si>
  <si>
    <t>Dotační program – Ozdravné pobyty pro žáky 1. stupně základních škol</t>
  </si>
  <si>
    <t>Dotační program – Program na podporu zdravého stárnutí v Moravskoslezském kraji</t>
  </si>
  <si>
    <t>Skupina 4 - SOCIÁLNÍ VĚCI A POLITIKA ZAMĚSTNANOSTI</t>
  </si>
  <si>
    <t>4312</t>
  </si>
  <si>
    <t>Odborné sociální poradenství</t>
  </si>
  <si>
    <t>5621</t>
  </si>
  <si>
    <t>Neinvestiční půjčené prostředky fundacím, ústavům
a obecně prospěšným společnostem</t>
  </si>
  <si>
    <t>5622</t>
  </si>
  <si>
    <t>Neinvestiční půjčené prostředky spolkům</t>
  </si>
  <si>
    <t>5623</t>
  </si>
  <si>
    <t>Neinvestiční půjčené prostředky církvím a náboženským společnostem</t>
  </si>
  <si>
    <t>Dotační program – Program pro poskytování návratných finančních výpomocí
z Fondu sociálních služeb</t>
  </si>
  <si>
    <t>Optimalizace odborného sociálního poradenství a poskytování dluhového poradenství v Moravskoslezském kraji</t>
  </si>
  <si>
    <t>Příspěvek na provoz odvětví sociálních věcí - příspěvkové organizace kraje</t>
  </si>
  <si>
    <t>4319</t>
  </si>
  <si>
    <t>Ostatní výdaje související se sociálním poradenstvím</t>
  </si>
  <si>
    <t>Podporujeme hrdinství, které není vidět II</t>
  </si>
  <si>
    <t>Podporujeme hrdinství, které není vidět III</t>
  </si>
  <si>
    <t>Příprava a posuzování žadatelů o náhradní rodinnou péči (Centrum psychologické pomoci, příspěvková organizace, Karviná)</t>
  </si>
  <si>
    <t>4324</t>
  </si>
  <si>
    <t>Zařízení pro děti vyžadující okamžitou pomoc</t>
  </si>
  <si>
    <t>4329</t>
  </si>
  <si>
    <t>Ostatní sociální péče a pomoc dětem a mládeži</t>
  </si>
  <si>
    <t>Podpora rozvoje rodičovských kompetencí</t>
  </si>
  <si>
    <t>Zvyšování efektivity a podpora využívání nástrojů systému péče o ohrožené děti v Moravskoslezském kraji</t>
  </si>
  <si>
    <t>Multidisciplinární spolupráce v Moravskoslezském kraji</t>
  </si>
  <si>
    <t>Podpora transformace zařízení pro děti do tří let v Moravskoslezském kraji</t>
  </si>
  <si>
    <t>4339</t>
  </si>
  <si>
    <t>Ostatní sociální péče a pomoc rodině a manželství</t>
  </si>
  <si>
    <t>Podpora činností a celokrajských aktivit v rámci prorodinné politiky</t>
  </si>
  <si>
    <t>Interdisciplinární spolupráce v soudním regionu Nový Jičín</t>
  </si>
  <si>
    <t>4342</t>
  </si>
  <si>
    <t>Sociální péče a pomoc přistěhovalcům a vybraným etnikům</t>
  </si>
  <si>
    <t>Podpora integrace etnických menšin</t>
  </si>
  <si>
    <t>Dotační program – Program na podporu komunitní práce a na zmírňování následků sociálního vyloučení v Moravskoslezském kraji</t>
  </si>
  <si>
    <t>4344</t>
  </si>
  <si>
    <t>Sociální rehabilitace</t>
  </si>
  <si>
    <t>4349</t>
  </si>
  <si>
    <t>Ostatní sociální péče a pomoc ostatním skupinám obyvatelstva</t>
  </si>
  <si>
    <t>Podpora projektů sociální prevence a sociálního začleňování s regionální působností v Moravskoslezském kraji</t>
  </si>
  <si>
    <t>Dotační program – Program na podporu neinvestičních aktivit z oblasti  prevence kriminality</t>
  </si>
  <si>
    <t>Naplňování protidrogové politiky Moravskoslezského kraje</t>
  </si>
  <si>
    <t>4350</t>
  </si>
  <si>
    <t>Domovy pro seniory</t>
  </si>
  <si>
    <t>Příspěvek na provoz příspěvkovým organizacím v odvětví sociálních věcí - dofinancování provozu</t>
  </si>
  <si>
    <t>Návratná finanční výpomoc příspěvkovým organizacím  v odvětví sociálních věcí</t>
  </si>
  <si>
    <t>4351</t>
  </si>
  <si>
    <t>Osobní asistence, pečovatelská služba a podpora samostatného bydlení</t>
  </si>
  <si>
    <t>5641</t>
  </si>
  <si>
    <t>Neinvestiční půjčené prostředky obcím</t>
  </si>
  <si>
    <t>Individuální návratné finanční výpomoci v odvětví sociálních věcí</t>
  </si>
  <si>
    <t>4354</t>
  </si>
  <si>
    <t>Chráněné bydlení</t>
  </si>
  <si>
    <t>Chráněné bydlení organizace Sagapo v Bruntále</t>
  </si>
  <si>
    <t>Chráněné bydlení Fontána</t>
  </si>
  <si>
    <t>4355</t>
  </si>
  <si>
    <t>Týdenní stacionáře</t>
  </si>
  <si>
    <t>4356</t>
  </si>
  <si>
    <t>Denní stacionáře a centra denních služeb</t>
  </si>
  <si>
    <t>4357</t>
  </si>
  <si>
    <t>Domovy pro osoby se zdravotním postižením
a domovy se zvláštním režimem</t>
  </si>
  <si>
    <t>Domov pro osoby se zdravotním postižením organizace Sagapo v Bruntále</t>
  </si>
  <si>
    <t>Domov pro osoby se zdravotním postižením Harmonie, p. o.</t>
  </si>
  <si>
    <t>Rekonstrukce ubytovací části a přístavba budovy D (Nový domov, příspěvková organizace, Karviná)</t>
  </si>
  <si>
    <t>Transformace a humanizace pobytových zařízení v sociální oblasti</t>
  </si>
  <si>
    <t>4359</t>
  </si>
  <si>
    <t>Ostatní služby a činnosti v oblasti sociální péče</t>
  </si>
  <si>
    <t>Technická údržba, podpora a služby k software v odvětví sociálních věcí</t>
  </si>
  <si>
    <t>Podpora duše II</t>
  </si>
  <si>
    <t>Vzdelaní ľudia ako základ pre moderné a kvalitné sociálne služby</t>
  </si>
  <si>
    <t>4371</t>
  </si>
  <si>
    <t>Raná péče a sociálně aktivizační služby pro rodiny
s dětmi</t>
  </si>
  <si>
    <t>4374</t>
  </si>
  <si>
    <t>Azylové domy, nízkoprahová denní centra
a noclehárny</t>
  </si>
  <si>
    <t>4375</t>
  </si>
  <si>
    <t>Nízkoprahová zařízení pro děti a mládež</t>
  </si>
  <si>
    <t>4376</t>
  </si>
  <si>
    <t>Služby následné péče, terapeutické komunity
a kontaktní centra</t>
  </si>
  <si>
    <t>4377</t>
  </si>
  <si>
    <t>Sociálně terapeutické dílny</t>
  </si>
  <si>
    <t>Sociálně terapeutické dílny a zázemí pro vedení organizace Sagapo v Bruntále</t>
  </si>
  <si>
    <t>4378</t>
  </si>
  <si>
    <t>Terénní programy</t>
  </si>
  <si>
    <t>4379</t>
  </si>
  <si>
    <t>Ostatní služby a činnosti v oblasti sociální prevence</t>
  </si>
  <si>
    <t>Dotační program – Program realizace specifických aktivit Moravskoslezského krajského plánu vyrovnávání příležitostí pro občany se zdravotním postižením</t>
  </si>
  <si>
    <t>Podpora služeb sociální prevence 4</t>
  </si>
  <si>
    <t>Podpora komunitní práce na území MSK II</t>
  </si>
  <si>
    <t>Podpora služeb sociální prevence 3</t>
  </si>
  <si>
    <t>Žít normálně</t>
  </si>
  <si>
    <t>4399</t>
  </si>
  <si>
    <t>Ostatní záležitosti sociálních věcí a politiky zaměstnanosti</t>
  </si>
  <si>
    <t>5492</t>
  </si>
  <si>
    <t>Dary obyvatelstvu</t>
  </si>
  <si>
    <t>Konzultační a poradenská činnost v odvětví sociálních věcí</t>
  </si>
  <si>
    <t>Podpora aktivit sociálního podnikání v Moravskoslezském kraji</t>
  </si>
  <si>
    <t>Dotační program – Program na podporu zvýšení kvality sociálních služeb poskytovaných v Moravskoslezském kraji</t>
  </si>
  <si>
    <t>Dotační program – Program podpory činností v oblasti rodinné politiky, sociálně právní ochrany dětí a navazujících činností v sociálních službách</t>
  </si>
  <si>
    <t>Dotační program – Program na podporu financování běžných výdajů souvisejících s poskytováním sociálních služeb včetně realizace protidrogové politiky</t>
  </si>
  <si>
    <t>Dotační program-Program na podporu aktivit sociálního podnikání
v Moravskoslezském kraji</t>
  </si>
  <si>
    <t>Podpora zadavatelů a poskytovatelů sociálních služeb při procesu střednědobého plánování sociálních služeb v MSK</t>
  </si>
  <si>
    <t>Skupina 5 - BEZPEČNOST STÁTU A PRÁVNÍ OCHRANA</t>
  </si>
  <si>
    <t>Ochrana obyvatelstva</t>
  </si>
  <si>
    <t>Realizace koncepce ochrany obyvatel kraje - příprava na mimořádné situace</t>
  </si>
  <si>
    <t>Komplexní lokální výstražný a varovný systém před přívalovými povodněmi
v Moravskoslezském kraji</t>
  </si>
  <si>
    <t>Krizová opatření</t>
  </si>
  <si>
    <t>5903</t>
  </si>
  <si>
    <t>Rezerva na krizová opatření</t>
  </si>
  <si>
    <t>Zajištění činnosti krizového štábu</t>
  </si>
  <si>
    <t>Ověřování připravenosti Integrovaného záchranného systému</t>
  </si>
  <si>
    <t>Rezerva na řešení krizových situací</t>
  </si>
  <si>
    <t>5273</t>
  </si>
  <si>
    <t>Ostatní správa v oblasti krizového řízení</t>
  </si>
  <si>
    <t>Telekomunikace a datové přenosy pro Integrované bezpečnostní centrum Moravskoslezského kraje</t>
  </si>
  <si>
    <t>Zabezpečení technické podpory pro Integrované bezpečnostní centrum Moravskoslezského kraje</t>
  </si>
  <si>
    <t>5279</t>
  </si>
  <si>
    <t>Záležitosti krizového řízení jinde nezařazené</t>
  </si>
  <si>
    <t>Podpora organizacím na úseku bezpečnosti a Integrovaného záchranného systému (IZS)</t>
  </si>
  <si>
    <t>Dotační program – Program na podporu dobrovolných hasičů</t>
  </si>
  <si>
    <t>5311</t>
  </si>
  <si>
    <t>Bezpečnost a veřejný pořádek</t>
  </si>
  <si>
    <t>5319</t>
  </si>
  <si>
    <t>Ostatní neinvestiční transfery jiným veřejným rozpočtům</t>
  </si>
  <si>
    <t>Podpora činnosti bezpečnostních a ostatních složek Moravskoslezského kraje</t>
  </si>
  <si>
    <t>5511</t>
  </si>
  <si>
    <t>Požární ochrana - profesionální část</t>
  </si>
  <si>
    <t>Výdaje související s provozem stanice Integrovaného výjezdového centra Nošovice</t>
  </si>
  <si>
    <t>5512</t>
  </si>
  <si>
    <t>Požární ochrana - dobrovolná část</t>
  </si>
  <si>
    <t>Příspěvek obcím na financování potřeb jednotek sborů dobrovolných hasičů obcí</t>
  </si>
  <si>
    <t>Činnost krajského sdružení hasičů Moravskoslezského kraje</t>
  </si>
  <si>
    <t>5519</t>
  </si>
  <si>
    <t>Ostatní záležitosti požární ochrany</t>
  </si>
  <si>
    <t>Příspěvek na zabezpečení úkolů jednotek požární ochrany v rámci veřejné služby</t>
  </si>
  <si>
    <t>Ostatní individuální dotace v odvětví krizového řízení</t>
  </si>
  <si>
    <t>5521</t>
  </si>
  <si>
    <t>Operační a informační střediska integrovaného záchranného systému</t>
  </si>
  <si>
    <t>Vybudování komunikační platformy krizového řízení</t>
  </si>
  <si>
    <t>Rozvoj ICT a služeb v prostředí IZS</t>
  </si>
  <si>
    <t>5591</t>
  </si>
  <si>
    <t>Mezinárodní spolupráce v oblasti požární ochrany
a integrovaném záchranném systému</t>
  </si>
  <si>
    <t>BĚŽNÉ VÝDAJE CELKEM v tis. Kč</t>
  </si>
  <si>
    <t>Skupina 6 - VŠEOBECNÁ VEŘEJNÁ SPRÁVA A SLUŽBY</t>
  </si>
  <si>
    <t>Schválený rozpočet
v tis. Kč</t>
  </si>
  <si>
    <t>Z toho rozpočet sociálního fondu
v tis. Kč</t>
  </si>
  <si>
    <t>6113</t>
  </si>
  <si>
    <t>Zastupitelstva krajů</t>
  </si>
  <si>
    <t>5019</t>
  </si>
  <si>
    <t>Ostatní platy</t>
  </si>
  <si>
    <t>5023</t>
  </si>
  <si>
    <t>Odměny členů zastupitelstev obcí a krajů</t>
  </si>
  <si>
    <t>5029</t>
  </si>
  <si>
    <t>Ostatní platby za provedenou práci jinde nezařazené</t>
  </si>
  <si>
    <t>5031</t>
  </si>
  <si>
    <t>Povinné pojistné na sociální zabezpečení a příspěvek na státní politiku zaměstnanosti</t>
  </si>
  <si>
    <t>5032</t>
  </si>
  <si>
    <t>Povinné pojistné na veřejné zdravotní pojištění</t>
  </si>
  <si>
    <t>5039</t>
  </si>
  <si>
    <t>Ostatní povinné pojistné placené zaměstnavatelem</t>
  </si>
  <si>
    <t>5142</t>
  </si>
  <si>
    <t>Kursové rozdíly ve výdajích</t>
  </si>
  <si>
    <t>5156</t>
  </si>
  <si>
    <t>Pohonné hmoty a maziva</t>
  </si>
  <si>
    <t>5163</t>
  </si>
  <si>
    <t>Služby peněžních ústavů</t>
  </si>
  <si>
    <t>Zpracování dat a služby související s informačními a komunikačními technologiemi</t>
  </si>
  <si>
    <t>5424</t>
  </si>
  <si>
    <t>Náhrady mezd v době nemoci</t>
  </si>
  <si>
    <t>5499</t>
  </si>
  <si>
    <t>Ostatní neinvestiční transfery obyvatelstvu</t>
  </si>
  <si>
    <t>5901</t>
  </si>
  <si>
    <t>Nespecifikované rezervy</t>
  </si>
  <si>
    <t>Ostatní běžné výdaje - činnost zastupitelstva kraje</t>
  </si>
  <si>
    <t>Odměny zastupitelů kraje včetně povinných odvodů</t>
  </si>
  <si>
    <t>Ćerpání prostředků ze sociálního fondu</t>
  </si>
  <si>
    <t>6172</t>
  </si>
  <si>
    <t>Činnost regionální správy</t>
  </si>
  <si>
    <t>5011</t>
  </si>
  <si>
    <t>Platy zaměstnanců v pracovním poměru vyjma zaměstnanců na služebních místech</t>
  </si>
  <si>
    <t>5038</t>
  </si>
  <si>
    <t>Povinné pojistné na úrazové pojištění</t>
  </si>
  <si>
    <t>5131</t>
  </si>
  <si>
    <t>Potraviny</t>
  </si>
  <si>
    <t>5132</t>
  </si>
  <si>
    <t>Ochranné pomůcky</t>
  </si>
  <si>
    <t>5133</t>
  </si>
  <si>
    <t>Léky a zdravotnický materiál</t>
  </si>
  <si>
    <t>5161</t>
  </si>
  <si>
    <t>Poštovní služby</t>
  </si>
  <si>
    <t>5361</t>
  </si>
  <si>
    <t>Nákup kolků</t>
  </si>
  <si>
    <t>Ostatní běžné výdaje - činnost krajského úřadu</t>
  </si>
  <si>
    <t>Platy zaměstnanců kraje zařazených do krajského úřadu včetně povinných odvodů</t>
  </si>
  <si>
    <t>Efektivní rozvoj zaměstnanců KÚ MSK</t>
  </si>
  <si>
    <t>Vstřícný a kompetentní KÚ MSK</t>
  </si>
  <si>
    <t>Rekonstrukce budovy krajského úřadu – fotovoltaika budovy G</t>
  </si>
  <si>
    <t>6174</t>
  </si>
  <si>
    <t>Činnost regionálních rad</t>
  </si>
  <si>
    <t>5325</t>
  </si>
  <si>
    <t>Neinvestiční transfery regionálním radám</t>
  </si>
  <si>
    <t>Dotace na spolufinancování nezpůsobilých výdajů Regionální rady regionu soudržnosti Moravskoslezsko</t>
  </si>
  <si>
    <t>Dotace na financování nekrytých závazků Regionální radě regionu soudržnosti Moravskoslezsko</t>
  </si>
  <si>
    <t>6223</t>
  </si>
  <si>
    <t>Mezinárodní spolupráce (jinde nezařazená)</t>
  </si>
  <si>
    <t>Mezinárodní spolupráce v různých oblastech zahraničních aktivit Moravskoslezského kraje</t>
  </si>
  <si>
    <t>6310</t>
  </si>
  <si>
    <t>Obecné příjmy a výdaje z finančních operací</t>
  </si>
  <si>
    <t>Poplatky z bankovních účtů</t>
  </si>
  <si>
    <t>Hrazené úroky z úvěrů</t>
  </si>
  <si>
    <t>6320</t>
  </si>
  <si>
    <t>Pojištění funkčně nespecifikované</t>
  </si>
  <si>
    <t>Pojištění majetku a odpovědnosti kraje</t>
  </si>
  <si>
    <t>6399</t>
  </si>
  <si>
    <t>Ostatní finanční operace</t>
  </si>
  <si>
    <t>5365</t>
  </si>
  <si>
    <t>Platby daní a poplatků krajům, obcím a státním fondům</t>
  </si>
  <si>
    <t>6409</t>
  </si>
  <si>
    <t>Ostatní činnosti jinde nezařazené</t>
  </si>
  <si>
    <t>Rezerva na mimořádné akce a akce s nedořešeným financováním</t>
  </si>
  <si>
    <t>Rezerva pro rozvoj znevýhodněných částí kraje</t>
  </si>
  <si>
    <t>C2. KAPITÁLOVÉ VÝDAJE</t>
  </si>
  <si>
    <t>6322</t>
  </si>
  <si>
    <t>Investiční transfery spolkům</t>
  </si>
  <si>
    <t>6341</t>
  </si>
  <si>
    <t>Investiční transfery obcím</t>
  </si>
  <si>
    <t>6349</t>
  </si>
  <si>
    <t>Ostatní investiční transfery veřejným rozpočtům územní úrovně</t>
  </si>
  <si>
    <t>6121</t>
  </si>
  <si>
    <t>Budovy, haly a stavby</t>
  </si>
  <si>
    <t>6130</t>
  </si>
  <si>
    <t>Pozemky</t>
  </si>
  <si>
    <t>6351</t>
  </si>
  <si>
    <t>Investiční transfery zřízeným příspěvkovým organizacím</t>
  </si>
  <si>
    <t>Dotační program – Oprava komunikací v Moravskoslezském kraji, kůrovcová kalamita</t>
  </si>
  <si>
    <t>MÚK Bazaly – II. etapa</t>
  </si>
  <si>
    <t>Nové vedení trasy silnice III/4848, ul. Palkovická, Frýdek - Místek</t>
  </si>
  <si>
    <t>Rekonstrukce silnice II/462 Jelenice – Lesní Albrechtice</t>
  </si>
  <si>
    <t>Energetické úspory SSMSK - CM Rýmařov</t>
  </si>
  <si>
    <t>Energetické úspory SSMSK - CM Odry</t>
  </si>
  <si>
    <t>Energetické úspory SSMSK - středisko Frýdek - Místek</t>
  </si>
  <si>
    <t>Vypořádání pozemků pod stavbami silnic II. a III.třídy</t>
  </si>
  <si>
    <t>Okružní křižovatka silnic III/46611 x III/4697, Ludgeřovice (Správa silnic Moravskoslezského kraje, příspěvková organizace, Ostrava)</t>
  </si>
  <si>
    <t>Rekonstrukce části objektu pro umístění sídla Správy silnic MSK v Ostravě-Zábřehu (Správa silnic Moravskoslezského kraje, příspěvková organizace, Ostrava)</t>
  </si>
  <si>
    <t>Most 48416-3 Frýdlant nad Ostravicí (Správa silnic Moravskoslezského kraje, příspěvková organizace, Ostrava)</t>
  </si>
  <si>
    <t>Most 4848-15 Kozlovice (Správa silnic Moravskoslezského kraje, příspěvková organizace, Ostrava)</t>
  </si>
  <si>
    <t>6111</t>
  </si>
  <si>
    <t>6201</t>
  </si>
  <si>
    <t>Nákup akcií</t>
  </si>
  <si>
    <t>Zvýšení základního kapitálu obchodní společnosti Letiště Ostrava, a.s.</t>
  </si>
  <si>
    <t>Rekonstrukce vzletové a přistávací dráhy a navazujících provozních ploch Letiště Leoše Janáčka Ostrava – projektová dokumentace</t>
  </si>
  <si>
    <t>2399</t>
  </si>
  <si>
    <t>Ostatní záležitosti vodního hospodářství</t>
  </si>
  <si>
    <t>Dotační program – Drobné vodohospodářské akce</t>
  </si>
  <si>
    <t>Rekonstrukce elektroinstalace budovy školy (Základní škola Floriána Bayera, Kopřivnice, Štramberská 189, příspěvková organizace)</t>
  </si>
  <si>
    <t>Energetické úspory v ZŠ speciální Slezská Ostrava</t>
  </si>
  <si>
    <t>Energetické úspory v ZŠ Čkalovova</t>
  </si>
  <si>
    <t>Rekonstrukce elektroinstalace (Základní škola pro sluchově postižené
a Mateřská škola pro sluchově postižené, Ostrava-Poruba, příspěvková organizace)</t>
  </si>
  <si>
    <t>Rekonstrukce školní kuchyně a výdejny (Základní škola, Ostrava-Poruba, Čkalovova 942, příspěvková organizace)</t>
  </si>
  <si>
    <t>Výměna oken budovy školy (Základní škola a Mateřská škola, Nový Jičín, Dlouhá 54, příspěvková organizace)</t>
  </si>
  <si>
    <t>Energetické úspory Mendelova gymnázia v Opavě</t>
  </si>
  <si>
    <t>Rekonstrukce objektů Polského gymnázia (Polské gymnázium - Polskie Gimnazjum im. Juliusza Słowackiego, Český Těšín, příspěvková organizace)</t>
  </si>
  <si>
    <t>Rekonstrukce elektroinstalace hlavní budovy školy (Slezské gymnázium, Opava, příspěvková organizace)</t>
  </si>
  <si>
    <t>Rekonstrukce atletického oválu (Gymnázium, Karviná, příspěvková organizace)</t>
  </si>
  <si>
    <t>Rekonstrukce elektroinstalace v tělocvičnách (Gymnázium Petra Bezruče, Frýdek-Místek, příspěvková organizace)</t>
  </si>
  <si>
    <t>Rekonstrukce hlavního vstupu budovy školy a šaten (Gymnázium a Střední odborná škola, Frýdek-Místek, Cihelní 410, příspěvková organizace)</t>
  </si>
  <si>
    <t>Rekonstrukce plynové kotelny (Gymnázium Hladnov a Jazyková škola s právem státní jazykové zkoušky, Ostrava, příspěvková organizace)</t>
  </si>
  <si>
    <t>Rekonstrukce střechy tělocvičny (Gymnázium Olgy Havlové, Ostrava-Poruba, příspěvková organizace)</t>
  </si>
  <si>
    <t>6122</t>
  </si>
  <si>
    <t>Stroje, přístroje a zařízení</t>
  </si>
  <si>
    <t>6125</t>
  </si>
  <si>
    <t>Výpočetní technika</t>
  </si>
  <si>
    <t>Stavební úpravy prostor VŠB pro technické lyceum</t>
  </si>
  <si>
    <t>Moderní metody pěstování rostlin</t>
  </si>
  <si>
    <t>Energetické úspory ve SŠ služeb a podnikání Ostrava-Poruba (tělocvična)</t>
  </si>
  <si>
    <t>Energetické úspory v MSŠZe a VOŠ Opava - tělocvična</t>
  </si>
  <si>
    <t>Energetické úspory v SOŠ dopravy a cestovního ruchu Krnov</t>
  </si>
  <si>
    <t>Energetické úspory ve VOŠ zdravotnické Ostrava</t>
  </si>
  <si>
    <t>Rekonstrukce sociálních zařízení (Střední zdravotnická škola, Karviná, příspěvková organizace)</t>
  </si>
  <si>
    <t>Rekonstrukce sportovní haly včetně zázemí (Střední průmyslová škola, Obchodní akademie a Jazyková škola s právem státní jazykové zkoušky, Frýdek-Místek, příspěvková organizace)</t>
  </si>
  <si>
    <t>Rekonstrukce prostor dílen (Střední průmyslová škola, Ostrava-Vítkovice, příspěvková organizace)</t>
  </si>
  <si>
    <t>Rekonstrukce nádvoří (Střední zdravotnická škola a Vyšší odborná škola zdravotnická, Ostrava, příspěvková organizace)</t>
  </si>
  <si>
    <t>Sanace hlavní budovy školy (Střední průmyslová škola stavební, Opava, příspěvková organizace)</t>
  </si>
  <si>
    <t>Úprava okolí školy (Obchodní akademie a Střední odborná škola logistická, Opava, příspěvková organizace)</t>
  </si>
  <si>
    <t>Vybudování trafostanic (Vyšší odborná škola, Střední odborná škola a Střední odborné učiliště, Kopřivnice, příspěvková organizace)</t>
  </si>
  <si>
    <t>Zateplení objektu školy na ul. O. Jeremiáše (Střední škola služeb a podnikání, Ostrava-Poruba, příspěvková organizace)</t>
  </si>
  <si>
    <t>Rekonstrukce elektroinstalace (Střední škola technických oborů, Havířov-Šumbark, Lidická 1a/600, příspěvková organizace)</t>
  </si>
  <si>
    <t>Rekonstrukce objektu SŠ a domova mládeže (Střední škola společného stravování, Ostrava-Hrabůvka, příspěvková organizace)</t>
  </si>
  <si>
    <t>Vybudování dílen pro praktické vyučování (Střední odborná škola, Frýdek-Místek, příspěvková organizace)</t>
  </si>
  <si>
    <t>Rekonstrukce trafostanic a rozvodů elektroinstalace (Střední škola stavební
a dřevozpracující, Ostrava, příspěvková organizace)</t>
  </si>
  <si>
    <t>Sanace suterénního zdiva (Střední škola, Bohumín, příspěvková organizace)</t>
  </si>
  <si>
    <t>Výstavba trafostanice (Střední škola techniky a služeb, Karviná, příspěvková organizace)</t>
  </si>
  <si>
    <t>Rekonstrukce rozvodny nízkého napětí a trafostanice (Střední škola prof. Zdeňka Matějčka, Ostrava-Poruba, příspěvková organizace)</t>
  </si>
  <si>
    <t>Výměna zdroje vytápění hlavní školní budovy (Odborné učiliště a Praktická škola, Hlučín, příspěvková organizace)</t>
  </si>
  <si>
    <t>Modernizace Školního statku v Opavě (Školní statek, Opava, příspěvková organizace)</t>
  </si>
  <si>
    <t>Pořízení zemědělské techniky (Školní statek, Opava, příspěvková organizace)</t>
  </si>
  <si>
    <t>Energetické úspory v Dětském domově Úsměv</t>
  </si>
  <si>
    <t>Rekonstrukce elektroinstalace (Dětský domov a Školní jídelna, Čeladná 87, příspěvková organizace)</t>
  </si>
  <si>
    <t>Změna systému ústředního topení (Dětský domov a Školní jídelna, Radkov-Dubová 141, příspěvková organizace)</t>
  </si>
  <si>
    <t>Rekonstrukce objektu na ul. B. Němcové, Opava (Střední odborné učiliště stavební, Opava, příspěvková organizace)</t>
  </si>
  <si>
    <t>Energetické úspory v ZUŠ L. Janáčka Havířov</t>
  </si>
  <si>
    <t>Energetické úspory v ZUŠ Klimkovice</t>
  </si>
  <si>
    <t>Stavební úpravy budovy školy (Základní umělecká škola, Rychvald, Orlovská 495, příspěvková organizace</t>
  </si>
  <si>
    <t>Rekonstrukce nevyužitých budov obchodní akademie pro ZUŠ Orlová (Základní umělecká škola J. R. Míši, Orlová, příspěvková organizace)</t>
  </si>
  <si>
    <t>Napojení na městskou kanalizaci (Základní umělecká škola, Město Albrechtice, Tyršova 1, příspěvková organizace)</t>
  </si>
  <si>
    <t>Sanace dvorní části budov školy (Základní umělecká škola, Nový Jičín, Derkova 1, příspěvková organizace)</t>
  </si>
  <si>
    <t>Obměna a ekologizace vozového parku v odvětví školství</t>
  </si>
  <si>
    <t>Využití objektu v Bílé (Vzdělávací a sportovní centrum Bílá, příspěvková organizace)</t>
  </si>
  <si>
    <t>Novostavba Moravskoslezské vědecké knihovny (Moravskoslezská vědecká knihovna v Ostravě, příspěvková organizace)</t>
  </si>
  <si>
    <t>Přístavba Domu umění – Galerie 21. století (Galerie výtvarného umění v Ostravě, příspěvková organizace, Ostrava)</t>
  </si>
  <si>
    <t>Reprodukce majetku kraje v odvětví kultury</t>
  </si>
  <si>
    <t>Podpora rozvoje muzejnictví v Moravskoslezském kraji - příspěvkové organizace MSK</t>
  </si>
  <si>
    <t>Novostavba objektu depozitáře (Muzeum v Bruntále, příspěvková organizace)</t>
  </si>
  <si>
    <t>Obnova expozice (zámek v Bruntále, Kosárna v Karlovicích) (Muzeum v Bruntále, příspěvková organizace)</t>
  </si>
  <si>
    <t>Památník J. A. Komenského ve Fulneku - živé muzeum</t>
  </si>
  <si>
    <t>Zámek Nová Horka - dobudování infrastruktury (Muzeum Novojičínska, příspěvková organizace)</t>
  </si>
  <si>
    <t>3326</t>
  </si>
  <si>
    <t>Pořízení, zachování a obnova hodnot místního kulturního, národního a historického povědomí</t>
  </si>
  <si>
    <t>Zachování a obnova válečných hrobů a pietních míst</t>
  </si>
  <si>
    <t>6451</t>
  </si>
  <si>
    <t>Investiční půjčené prostředky zřízeným příspěvkovým organizacím</t>
  </si>
  <si>
    <t>Zateplení vybraných objektů Slezské nemocnice v Opavě – II. etapa, památkové objekty</t>
  </si>
  <si>
    <t>Přístavba a nástavba rehabilitace ((Nemocnice Třinec, příspěvková organizace)</t>
  </si>
  <si>
    <t>Pavilon H - stavební úpravy a přístavba  (Slezská nemocnice v Opavě, příspěvková organizace)</t>
  </si>
  <si>
    <t>Rekonstrukce elektroinstalace Orlová (Nemocnice s poliklinikou Karviná-Ráj, příspěvková organizace)</t>
  </si>
  <si>
    <t>Pavilon L – stavební úpravy (Slezská nemocnice v Opavě, příspěvková organizace)</t>
  </si>
  <si>
    <t>Pořízení zdravotnických přístrojů</t>
  </si>
  <si>
    <t>Nemocnice Havířov - ČOV (Nemocnice s poliklinikou Havířov, příspěvková organizace)</t>
  </si>
  <si>
    <t>Domov sester - přístavba výtahu a stavební úpravy (Slezská nemocnice
v Opavě, příspěvková organizace)</t>
  </si>
  <si>
    <t>Rekonstrukce šaten sester (Nemocnice s poliklinikou Havířov, příspěvková organizace)</t>
  </si>
  <si>
    <t>Vestavba sociálních zařízení (Nemocnice s poliklinikou Karviná-Ráj, příspěvková organizace)</t>
  </si>
  <si>
    <t>Výstavba JIP dětského oddělení a boxu ARO (Nemocnice s poliklinikou Karviná-Ráj, příspěvková organizace)</t>
  </si>
  <si>
    <t>Výstavba operačních sálů a dospávacích pokojů (Nemocnice s poliklinikou Karviná-Ráj, příspěvková organizace)</t>
  </si>
  <si>
    <t>Rekonstrukce stravovacího provozu (Nemocnice ve Frýdku-Místku, příspěvková organizace)</t>
  </si>
  <si>
    <t>Modernizace vybavení pro obory návazné péče v NsP Havířov, p.o.</t>
  </si>
  <si>
    <t>Rekonstrukce podkroví (Odborný léčebný ústav Metylovice – Moravskoslezské sanatorium, příspěvková organizace)</t>
  </si>
  <si>
    <t>Odstranění příčin hrozící havárie vnitřního bazénu (Odborný léčebný ústav Metylovice - Moravskoslezské sanatorium, příspěvková organizace)</t>
  </si>
  <si>
    <t>Výstavba výjezdového stanoviště Nový Jičín</t>
  </si>
  <si>
    <t>Obnova vozového parku (Zdravotnická záchranná služba Moravskoslezského kraje, příspěvková organizace, Ostrava)</t>
  </si>
  <si>
    <t>6313</t>
  </si>
  <si>
    <t>Investiční transfery nefinančním podnikatelským subjektům - právnickým osobám</t>
  </si>
  <si>
    <t>Dotační program – Program na podporu přípravy projektové dokumentace</t>
  </si>
  <si>
    <t>Dotační program – Program na podporu financování akcí s podporou EU</t>
  </si>
  <si>
    <t>Dotační program – Podpora znevýhodněných oblastí Moravskoslezského kraje</t>
  </si>
  <si>
    <t>6441</t>
  </si>
  <si>
    <t>Investiční půjčené prostředky obcím</t>
  </si>
  <si>
    <t>Nákup pozemků a ostatních nemovitostí</t>
  </si>
  <si>
    <t>Finanční nástroj Jessica</t>
  </si>
  <si>
    <t>Výdaje související se sdílenými službami - investiční</t>
  </si>
  <si>
    <t>6371</t>
  </si>
  <si>
    <t>Účelové investiční transfery nepodnikajícím fyzickým osobám</t>
  </si>
  <si>
    <t>Kotlíkové dotace v Moravskoslezském kraji - 2. grantové schéma</t>
  </si>
  <si>
    <t>Rekonstrukce budovy a spojovací chodby Máchova (Domov Duha, příspěvková organizace, Nový Jičín)</t>
  </si>
  <si>
    <t>Stavební úpravy přízemí objektu Bezručova (Domov Duha, příspěvková organizace, Nový Jičín)</t>
  </si>
  <si>
    <t>Sociální služby pro osoby s duševním onemocněním v Suchdolu nad Odrou</t>
  </si>
  <si>
    <t>Rekonstrukce a výstavba Domova Březiny</t>
  </si>
  <si>
    <t>Zateplení a stavební úpravy správní budovy, pavilonu E a F Domova Březiny</t>
  </si>
  <si>
    <t>Nákup automobilů pro příspěvkové organizace v odvětví sociálních věcí</t>
  </si>
  <si>
    <t>Výstavba domova pro seniory a domova se zvláštním režimem Kopřivnice</t>
  </si>
  <si>
    <t>Dům pro volnočasové aktivity seniorů se zahradním parterem (Domov Letokruhy, příspěvková organizace, Budišov nad Budišovkou)</t>
  </si>
  <si>
    <t>Rekonstrukce administrativní budovy Domova Fontána (Fontána, příspěvková organizace, Hlučín)</t>
  </si>
  <si>
    <t>Městečko bezpečí</t>
  </si>
  <si>
    <t>6339</t>
  </si>
  <si>
    <t>Ostatní investiční transfery jiným veřejným rozpočtům</t>
  </si>
  <si>
    <t>6123</t>
  </si>
  <si>
    <t>Dopravní prostředky</t>
  </si>
  <si>
    <t>Příspěvek Hasičskému záchrannému sboru Moravskoslezského kraje na výstavbu a rekonstrukci hasičských stanic</t>
  </si>
  <si>
    <t>Pořízení techniky pro Hasičský záchranný sbor Moravskoslezského kraje</t>
  </si>
  <si>
    <t>Kapitálové výdaje – činnost zastupitelstva kraje</t>
  </si>
  <si>
    <t>Kapitálové výdaje - ICT - činnost krajského úřadu</t>
  </si>
  <si>
    <t>Ostatní kapitálové výdaje - činnost krajského úřadu</t>
  </si>
  <si>
    <t>6901</t>
  </si>
  <si>
    <t>Rezervy kapitálových výdajů</t>
  </si>
  <si>
    <t>KAPITÁLOVÉ VÝDAJE CELKEM v tis. Kč</t>
  </si>
  <si>
    <t>Běžné výdaje v tis. Kč</t>
  </si>
  <si>
    <t>Kapitálové výdaje v tis. Kč</t>
  </si>
  <si>
    <t>VÝDAJE CELKEM v tis. Kč</t>
  </si>
  <si>
    <t>Vybudování expozice muzea Těšínska v Jablunkově "Muzeum Trojmezí"</t>
  </si>
  <si>
    <t>Hry "Olympiády dětí a mládeže"</t>
  </si>
  <si>
    <t>Podpora činnosti sekretariátu Regionální stálé konference Moravskoslezského kraje III</t>
  </si>
  <si>
    <t>RESOLVE - Sustainable mobility and the transition to a low-carbon retailing economy – RESOLVE - Udržitelná mobilita a přechod k nízkouhlíkové ekonomice služeb (obchodu)</t>
  </si>
  <si>
    <t>Zpracování odborných posudků - psychologická vyšetření, včetně dalších aktivit
v odvětví sociálních věcí</t>
  </si>
  <si>
    <t>Rekonstrukce budovy na ulici Praskova čp. 411 v Opavě (Základní škola, Opava, Havlíčkova 1, příspěvková organizace)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</si>
</sst>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"/>
      <charset val="238"/>
    </font>
    <font>
      <b/>
      <sz val="13"/>
      <color indexed="9"/>
      <name val="Tahoma"/>
      <family val="2"/>
      <charset val="238"/>
    </font>
    <font>
      <b/>
      <sz val="13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  <font>
      <sz val="10"/>
      <color indexed="9"/>
      <name val="Tahoma"/>
      <family val="2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78">
    <xf numFmtId="0" fontId="0" fillId="0" borderId="0" xfId="0"/>
    <xf numFmtId="0" fontId="0" fillId="0" borderId="0" xfId="0" applyFill="1"/>
    <xf numFmtId="49" fontId="1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49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0" xfId="0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3" fontId="5" fillId="0" borderId="0" xfId="0" applyNumberFormat="1" applyFont="1" applyFill="1" applyAlignment="1">
      <alignment horizontal="left"/>
    </xf>
    <xf numFmtId="0" fontId="6" fillId="0" borderId="0" xfId="0" applyFont="1" applyFill="1"/>
    <xf numFmtId="3" fontId="3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49" fontId="4" fillId="0" borderId="0" xfId="1" applyNumberFormat="1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4" fillId="0" borderId="0" xfId="1" applyFont="1" applyFill="1"/>
    <xf numFmtId="3" fontId="4" fillId="0" borderId="0" xfId="1" applyNumberFormat="1" applyFont="1" applyFill="1" applyAlignment="1">
      <alignment horizontal="right"/>
    </xf>
    <xf numFmtId="0" fontId="7" fillId="0" borderId="0" xfId="1" applyFill="1"/>
    <xf numFmtId="49" fontId="8" fillId="0" borderId="0" xfId="2" applyNumberFormat="1" applyFont="1" applyFill="1" applyAlignment="1">
      <alignment horizontal="left"/>
    </xf>
    <xf numFmtId="0" fontId="8" fillId="0" borderId="0" xfId="2" applyFont="1" applyFill="1" applyAlignment="1">
      <alignment horizontal="left"/>
    </xf>
    <xf numFmtId="3" fontId="8" fillId="0" borderId="0" xfId="2" applyNumberFormat="1" applyFont="1" applyFill="1" applyAlignment="1">
      <alignment horizontal="left"/>
    </xf>
    <xf numFmtId="0" fontId="7" fillId="0" borderId="0" xfId="2" applyFill="1"/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3" fontId="8" fillId="0" borderId="4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3" fontId="3" fillId="0" borderId="6" xfId="0" applyNumberFormat="1" applyFont="1" applyFill="1" applyBorder="1" applyAlignment="1">
      <alignment horizontal="right" vertical="center" wrapText="1"/>
    </xf>
    <xf numFmtId="3" fontId="3" fillId="0" borderId="7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Alignment="1">
      <alignment horizontal="right" vertical="center"/>
    </xf>
    <xf numFmtId="0" fontId="3" fillId="0" borderId="0" xfId="2" applyFont="1" applyFill="1"/>
    <xf numFmtId="3" fontId="3" fillId="0" borderId="0" xfId="2" applyNumberFormat="1" applyFont="1" applyFill="1" applyAlignment="1">
      <alignment horizontal="right"/>
    </xf>
    <xf numFmtId="49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3" fontId="3" fillId="0" borderId="0" xfId="0" applyNumberFormat="1" applyFont="1" applyFill="1" applyBorder="1" applyAlignment="1">
      <alignment horizontal="right" vertical="center"/>
    </xf>
    <xf numFmtId="49" fontId="8" fillId="0" borderId="8" xfId="0" applyNumberFormat="1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8" fillId="0" borderId="9" xfId="0" applyFont="1" applyFill="1" applyBorder="1"/>
    <xf numFmtId="3" fontId="8" fillId="0" borderId="10" xfId="0" applyNumberFormat="1" applyFont="1" applyFill="1" applyBorder="1" applyAlignment="1">
      <alignment horizontal="right"/>
    </xf>
    <xf numFmtId="164" fontId="3" fillId="0" borderId="2" xfId="2" applyNumberFormat="1" applyFont="1" applyFill="1" applyBorder="1" applyAlignment="1">
      <alignment horizontal="center" vertical="center" wrapText="1"/>
    </xf>
    <xf numFmtId="0" fontId="0" fillId="0" borderId="7" xfId="0" applyFill="1" applyBorder="1"/>
    <xf numFmtId="49" fontId="3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3" fontId="3" fillId="0" borderId="0" xfId="0" applyNumberFormat="1" applyFont="1" applyAlignment="1">
      <alignment horizontal="right" vertical="center"/>
    </xf>
    <xf numFmtId="0" fontId="6" fillId="0" borderId="0" xfId="0" applyFont="1"/>
    <xf numFmtId="0" fontId="3" fillId="0" borderId="0" xfId="0" applyFont="1"/>
    <xf numFmtId="3" fontId="3" fillId="0" borderId="0" xfId="0" applyNumberFormat="1" applyFont="1" applyAlignment="1">
      <alignment horizontal="right"/>
    </xf>
    <xf numFmtId="49" fontId="8" fillId="0" borderId="8" xfId="0" applyNumberFormat="1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9" xfId="0" applyFont="1" applyBorder="1"/>
    <xf numFmtId="3" fontId="8" fillId="0" borderId="10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49" fontId="3" fillId="0" borderId="8" xfId="0" applyNumberFormat="1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9" xfId="0" applyFont="1" applyBorder="1"/>
    <xf numFmtId="3" fontId="3" fillId="0" borderId="10" xfId="0" applyNumberFormat="1" applyFont="1" applyBorder="1" applyAlignment="1">
      <alignment horizontal="right"/>
    </xf>
    <xf numFmtId="49" fontId="3" fillId="0" borderId="7" xfId="0" applyNumberFormat="1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</cellXfs>
  <cellStyles count="3">
    <cellStyle name="Normální" xfId="0" builtinId="0"/>
    <cellStyle name="normální_Rozpočet 19112013 2" xfId="1"/>
    <cellStyle name="normální_Sestava - rozpočet - 0411201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113"/>
  <sheetViews>
    <sheetView showGridLines="0" tabSelected="1" topLeftCell="A2" zoomScaleNormal="100" zoomScaleSheetLayoutView="100" workbookViewId="0">
      <selection activeCell="G4" sqref="G4"/>
    </sheetView>
  </sheetViews>
  <sheetFormatPr defaultRowHeight="12.75" x14ac:dyDescent="0.2"/>
  <cols>
    <col min="1" max="1" width="0.140625" style="1" customWidth="1"/>
    <col min="2" max="3" width="8.7109375" style="1" customWidth="1"/>
    <col min="4" max="4" width="48.7109375" style="1" customWidth="1"/>
    <col min="5" max="5" width="16.7109375" style="1" customWidth="1"/>
    <col min="6" max="16384" width="9.140625" style="1"/>
  </cols>
  <sheetData>
    <row r="1" spans="2:5" hidden="1" x14ac:dyDescent="0.2"/>
    <row r="2" spans="2:5" ht="16.5" x14ac:dyDescent="0.25">
      <c r="B2" s="2" t="s">
        <v>0</v>
      </c>
      <c r="C2" s="3"/>
      <c r="D2" s="4"/>
      <c r="E2" s="5"/>
    </row>
    <row r="3" spans="2:5" ht="18" customHeight="1" x14ac:dyDescent="0.2">
      <c r="B3" s="6" t="s">
        <v>1</v>
      </c>
      <c r="C3" s="7"/>
      <c r="D3" s="8"/>
      <c r="E3" s="9"/>
    </row>
    <row r="4" spans="2:5" ht="15" x14ac:dyDescent="0.2">
      <c r="B4" s="10"/>
      <c r="C4" s="11" t="s">
        <v>2</v>
      </c>
      <c r="D4" s="10"/>
      <c r="E4" s="12"/>
    </row>
    <row r="5" spans="2:5" x14ac:dyDescent="0.2">
      <c r="B5" s="13"/>
      <c r="C5" s="13"/>
      <c r="D5" s="4"/>
      <c r="E5" s="14"/>
    </row>
    <row r="6" spans="2:5" ht="18" customHeight="1" x14ac:dyDescent="0.2">
      <c r="B6" s="6" t="s">
        <v>0</v>
      </c>
      <c r="C6" s="7"/>
      <c r="D6" s="8"/>
      <c r="E6" s="15"/>
    </row>
    <row r="7" spans="2:5" s="20" customFormat="1" ht="12.75" customHeight="1" x14ac:dyDescent="0.2">
      <c r="B7" s="16"/>
      <c r="C7" s="17"/>
      <c r="D7" s="18"/>
      <c r="E7" s="19"/>
    </row>
    <row r="8" spans="2:5" s="20" customFormat="1" ht="12.75" customHeight="1" x14ac:dyDescent="0.2">
      <c r="B8" s="16"/>
      <c r="C8" s="17"/>
      <c r="D8" s="18"/>
      <c r="E8" s="19"/>
    </row>
    <row r="9" spans="2:5" s="20" customFormat="1" ht="12.75" customHeight="1" x14ac:dyDescent="0.2">
      <c r="B9" s="16"/>
      <c r="C9" s="17"/>
      <c r="D9" s="18"/>
      <c r="E9" s="19"/>
    </row>
    <row r="10" spans="2:5" s="24" customFormat="1" ht="15" customHeight="1" x14ac:dyDescent="0.2">
      <c r="B10" s="21" t="s">
        <v>3</v>
      </c>
      <c r="C10" s="22"/>
      <c r="D10" s="22"/>
      <c r="E10" s="23"/>
    </row>
    <row r="11" spans="2:5" s="24" customFormat="1" ht="12.75" customHeight="1" x14ac:dyDescent="0.2">
      <c r="B11" s="21"/>
      <c r="C11" s="22"/>
      <c r="D11" s="22"/>
      <c r="E11" s="23"/>
    </row>
    <row r="12" spans="2:5" x14ac:dyDescent="0.2">
      <c r="B12" s="13"/>
      <c r="C12" s="13"/>
      <c r="D12" s="4"/>
      <c r="E12" s="14"/>
    </row>
    <row r="13" spans="2:5" ht="30" customHeight="1" thickBot="1" x14ac:dyDescent="0.25">
      <c r="B13" s="25" t="s">
        <v>4</v>
      </c>
      <c r="C13" s="25" t="s">
        <v>5</v>
      </c>
      <c r="D13" s="26" t="s">
        <v>6</v>
      </c>
      <c r="E13" s="27" t="s">
        <v>7</v>
      </c>
    </row>
    <row r="14" spans="2:5" ht="29.25" customHeight="1" thickTop="1" x14ac:dyDescent="0.2">
      <c r="B14" s="28" t="s">
        <v>8</v>
      </c>
      <c r="C14" s="29"/>
      <c r="D14" s="30" t="s">
        <v>9</v>
      </c>
      <c r="E14" s="31">
        <f>SUM(E15:E18)</f>
        <v>3000</v>
      </c>
    </row>
    <row r="15" spans="2:5" ht="15" customHeight="1" x14ac:dyDescent="0.2">
      <c r="B15" s="32"/>
      <c r="C15" s="33" t="s">
        <v>10</v>
      </c>
      <c r="D15" s="34" t="s">
        <v>11</v>
      </c>
      <c r="E15" s="35">
        <v>50</v>
      </c>
    </row>
    <row r="16" spans="2:5" ht="15" customHeight="1" x14ac:dyDescent="0.2">
      <c r="B16" s="32"/>
      <c r="C16" s="33" t="s">
        <v>12</v>
      </c>
      <c r="D16" s="34" t="s">
        <v>13</v>
      </c>
      <c r="E16" s="35">
        <v>50</v>
      </c>
    </row>
    <row r="17" spans="2:5" ht="15" customHeight="1" x14ac:dyDescent="0.2">
      <c r="B17" s="32"/>
      <c r="C17" s="33" t="s">
        <v>14</v>
      </c>
      <c r="D17" s="34" t="s">
        <v>15</v>
      </c>
      <c r="E17" s="35">
        <v>100</v>
      </c>
    </row>
    <row r="18" spans="2:5" ht="15" customHeight="1" x14ac:dyDescent="0.2">
      <c r="B18" s="32"/>
      <c r="C18" s="33" t="s">
        <v>16</v>
      </c>
      <c r="D18" s="34" t="s">
        <v>17</v>
      </c>
      <c r="E18" s="35">
        <v>2800</v>
      </c>
    </row>
    <row r="19" spans="2:5" ht="15" customHeight="1" x14ac:dyDescent="0.2">
      <c r="B19" s="70" t="s">
        <v>18</v>
      </c>
      <c r="C19" s="71"/>
      <c r="D19" s="71"/>
      <c r="E19" s="36">
        <v>1000</v>
      </c>
    </row>
    <row r="20" spans="2:5" ht="15" customHeight="1" x14ac:dyDescent="0.2">
      <c r="B20" s="72" t="s">
        <v>19</v>
      </c>
      <c r="C20" s="73"/>
      <c r="D20" s="73"/>
      <c r="E20" s="37">
        <v>2000</v>
      </c>
    </row>
    <row r="21" spans="2:5" x14ac:dyDescent="0.2">
      <c r="B21" s="13"/>
      <c r="C21" s="13"/>
      <c r="D21" s="4"/>
      <c r="E21" s="14"/>
    </row>
    <row r="22" spans="2:5" ht="30" customHeight="1" thickBot="1" x14ac:dyDescent="0.25">
      <c r="B22" s="25" t="s">
        <v>4</v>
      </c>
      <c r="C22" s="25" t="s">
        <v>5</v>
      </c>
      <c r="D22" s="26" t="s">
        <v>6</v>
      </c>
      <c r="E22" s="27" t="s">
        <v>7</v>
      </c>
    </row>
    <row r="23" spans="2:5" ht="21" customHeight="1" thickTop="1" x14ac:dyDescent="0.2">
      <c r="B23" s="28" t="s">
        <v>20</v>
      </c>
      <c r="C23" s="29"/>
      <c r="D23" s="30" t="s">
        <v>21</v>
      </c>
      <c r="E23" s="31">
        <f>SUM(E24:E24)</f>
        <v>10000</v>
      </c>
    </row>
    <row r="24" spans="2:5" ht="15" customHeight="1" x14ac:dyDescent="0.2">
      <c r="B24" s="32"/>
      <c r="C24" s="33" t="s">
        <v>22</v>
      </c>
      <c r="D24" s="34" t="s">
        <v>23</v>
      </c>
      <c r="E24" s="35">
        <v>10000</v>
      </c>
    </row>
    <row r="25" spans="2:5" ht="15" customHeight="1" x14ac:dyDescent="0.2">
      <c r="B25" s="70" t="s">
        <v>24</v>
      </c>
      <c r="C25" s="71"/>
      <c r="D25" s="71"/>
      <c r="E25" s="36">
        <v>10000</v>
      </c>
    </row>
    <row r="26" spans="2:5" x14ac:dyDescent="0.2">
      <c r="B26" s="13"/>
      <c r="C26" s="13"/>
      <c r="D26" s="4"/>
      <c r="E26" s="14"/>
    </row>
    <row r="27" spans="2:5" s="20" customFormat="1" ht="12.75" customHeight="1" x14ac:dyDescent="0.2">
      <c r="B27" s="16"/>
      <c r="C27" s="17"/>
      <c r="D27" s="18"/>
      <c r="E27" s="19"/>
    </row>
    <row r="28" spans="2:5" s="20" customFormat="1" ht="12.75" customHeight="1" x14ac:dyDescent="0.2">
      <c r="B28" s="16"/>
      <c r="C28" s="17"/>
      <c r="D28" s="18"/>
      <c r="E28" s="19"/>
    </row>
    <row r="29" spans="2:5" s="24" customFormat="1" ht="15" customHeight="1" x14ac:dyDescent="0.2">
      <c r="B29" s="21" t="s">
        <v>25</v>
      </c>
      <c r="C29" s="22"/>
      <c r="D29" s="22"/>
      <c r="E29" s="23"/>
    </row>
    <row r="30" spans="2:5" s="24" customFormat="1" ht="12.75" customHeight="1" x14ac:dyDescent="0.2">
      <c r="B30" s="21"/>
      <c r="C30" s="22"/>
      <c r="D30" s="22"/>
      <c r="E30" s="23"/>
    </row>
    <row r="31" spans="2:5" x14ac:dyDescent="0.2">
      <c r="B31" s="13"/>
      <c r="C31" s="13"/>
      <c r="D31" s="4"/>
      <c r="E31" s="14"/>
    </row>
    <row r="32" spans="2:5" ht="30" customHeight="1" thickBot="1" x14ac:dyDescent="0.25">
      <c r="B32" s="25" t="s">
        <v>4</v>
      </c>
      <c r="C32" s="25" t="s">
        <v>5</v>
      </c>
      <c r="D32" s="26" t="s">
        <v>6</v>
      </c>
      <c r="E32" s="27" t="s">
        <v>7</v>
      </c>
    </row>
    <row r="33" spans="2:5" ht="21" customHeight="1" thickTop="1" x14ac:dyDescent="0.2">
      <c r="B33" s="28" t="s">
        <v>26</v>
      </c>
      <c r="C33" s="29"/>
      <c r="D33" s="30" t="s">
        <v>27</v>
      </c>
      <c r="E33" s="31">
        <f>SUM(E34:E34)</f>
        <v>17299</v>
      </c>
    </row>
    <row r="34" spans="2:5" ht="15" customHeight="1" x14ac:dyDescent="0.2">
      <c r="B34" s="32"/>
      <c r="C34" s="33" t="s">
        <v>28</v>
      </c>
      <c r="D34" s="34" t="s">
        <v>29</v>
      </c>
      <c r="E34" s="35">
        <v>17299</v>
      </c>
    </row>
    <row r="35" spans="2:5" ht="27.75" customHeight="1" x14ac:dyDescent="0.2">
      <c r="B35" s="70" t="s">
        <v>30</v>
      </c>
      <c r="C35" s="71"/>
      <c r="D35" s="71"/>
      <c r="E35" s="36">
        <v>17299</v>
      </c>
    </row>
    <row r="36" spans="2:5" x14ac:dyDescent="0.2">
      <c r="B36" s="13"/>
      <c r="C36" s="13"/>
      <c r="D36" s="4"/>
      <c r="E36" s="14"/>
    </row>
    <row r="37" spans="2:5" ht="30" customHeight="1" thickBot="1" x14ac:dyDescent="0.25">
      <c r="B37" s="25" t="s">
        <v>4</v>
      </c>
      <c r="C37" s="25" t="s">
        <v>5</v>
      </c>
      <c r="D37" s="26" t="s">
        <v>6</v>
      </c>
      <c r="E37" s="27" t="s">
        <v>7</v>
      </c>
    </row>
    <row r="38" spans="2:5" ht="21" customHeight="1" thickTop="1" x14ac:dyDescent="0.2">
      <c r="B38" s="28" t="s">
        <v>31</v>
      </c>
      <c r="C38" s="29"/>
      <c r="D38" s="30" t="s">
        <v>32</v>
      </c>
      <c r="E38" s="31">
        <f>SUM(E39:E44)</f>
        <v>22055</v>
      </c>
    </row>
    <row r="39" spans="2:5" ht="15" customHeight="1" x14ac:dyDescent="0.2">
      <c r="B39" s="32"/>
      <c r="C39" s="33" t="s">
        <v>33</v>
      </c>
      <c r="D39" s="34" t="s">
        <v>34</v>
      </c>
      <c r="E39" s="35">
        <v>900</v>
      </c>
    </row>
    <row r="40" spans="2:5" ht="15" customHeight="1" x14ac:dyDescent="0.2">
      <c r="B40" s="32"/>
      <c r="C40" s="33" t="s">
        <v>10</v>
      </c>
      <c r="D40" s="34" t="s">
        <v>11</v>
      </c>
      <c r="E40" s="35">
        <v>10000</v>
      </c>
    </row>
    <row r="41" spans="2:5" ht="15" customHeight="1" x14ac:dyDescent="0.2">
      <c r="B41" s="32"/>
      <c r="C41" s="33" t="s">
        <v>35</v>
      </c>
      <c r="D41" s="34" t="s">
        <v>36</v>
      </c>
      <c r="E41" s="35">
        <v>4000</v>
      </c>
    </row>
    <row r="42" spans="2:5" ht="15" customHeight="1" x14ac:dyDescent="0.2">
      <c r="B42" s="32"/>
      <c r="C42" s="33" t="s">
        <v>12</v>
      </c>
      <c r="D42" s="34" t="s">
        <v>13</v>
      </c>
      <c r="E42" s="35">
        <v>5300</v>
      </c>
    </row>
    <row r="43" spans="2:5" ht="15" customHeight="1" x14ac:dyDescent="0.2">
      <c r="B43" s="32"/>
      <c r="C43" s="33" t="s">
        <v>14</v>
      </c>
      <c r="D43" s="34" t="s">
        <v>15</v>
      </c>
      <c r="E43" s="35">
        <v>1500</v>
      </c>
    </row>
    <row r="44" spans="2:5" ht="15" customHeight="1" x14ac:dyDescent="0.2">
      <c r="B44" s="32"/>
      <c r="C44" s="33" t="s">
        <v>37</v>
      </c>
      <c r="D44" s="34" t="s">
        <v>38</v>
      </c>
      <c r="E44" s="35">
        <v>355</v>
      </c>
    </row>
    <row r="45" spans="2:5" ht="15" customHeight="1" x14ac:dyDescent="0.2">
      <c r="B45" s="70" t="s">
        <v>39</v>
      </c>
      <c r="C45" s="71"/>
      <c r="D45" s="71"/>
      <c r="E45" s="36">
        <v>17955</v>
      </c>
    </row>
    <row r="46" spans="2:5" ht="15" customHeight="1" x14ac:dyDescent="0.2">
      <c r="B46" s="72" t="s">
        <v>40</v>
      </c>
      <c r="C46" s="73"/>
      <c r="D46" s="73"/>
      <c r="E46" s="37">
        <v>4100</v>
      </c>
    </row>
    <row r="47" spans="2:5" x14ac:dyDescent="0.2">
      <c r="B47" s="13"/>
      <c r="C47" s="13"/>
      <c r="D47" s="4"/>
      <c r="E47" s="14"/>
    </row>
    <row r="48" spans="2:5" ht="30" customHeight="1" thickBot="1" x14ac:dyDescent="0.25">
      <c r="B48" s="25" t="s">
        <v>4</v>
      </c>
      <c r="C48" s="25" t="s">
        <v>5</v>
      </c>
      <c r="D48" s="26" t="s">
        <v>6</v>
      </c>
      <c r="E48" s="27" t="s">
        <v>7</v>
      </c>
    </row>
    <row r="49" spans="2:5" ht="21" customHeight="1" thickTop="1" x14ac:dyDescent="0.2">
      <c r="B49" s="28" t="s">
        <v>41</v>
      </c>
      <c r="C49" s="29"/>
      <c r="D49" s="30" t="s">
        <v>42</v>
      </c>
      <c r="E49" s="31">
        <f>SUM(E50:E75)</f>
        <v>72000</v>
      </c>
    </row>
    <row r="50" spans="2:5" ht="15" customHeight="1" x14ac:dyDescent="0.2">
      <c r="B50" s="32"/>
      <c r="C50" s="33" t="s">
        <v>33</v>
      </c>
      <c r="D50" s="34" t="s">
        <v>34</v>
      </c>
      <c r="E50" s="35">
        <v>3000</v>
      </c>
    </row>
    <row r="51" spans="2:5" ht="15" customHeight="1" x14ac:dyDescent="0.2">
      <c r="B51" s="32"/>
      <c r="C51" s="33" t="s">
        <v>43</v>
      </c>
      <c r="D51" s="34" t="s">
        <v>44</v>
      </c>
      <c r="E51" s="35">
        <v>100</v>
      </c>
    </row>
    <row r="52" spans="2:5" ht="15" customHeight="1" x14ac:dyDescent="0.2">
      <c r="B52" s="32"/>
      <c r="C52" s="33" t="s">
        <v>10</v>
      </c>
      <c r="D52" s="34" t="s">
        <v>11</v>
      </c>
      <c r="E52" s="35">
        <v>1450</v>
      </c>
    </row>
    <row r="53" spans="2:5" ht="15" customHeight="1" x14ac:dyDescent="0.2">
      <c r="B53" s="32"/>
      <c r="C53" s="33" t="s">
        <v>45</v>
      </c>
      <c r="D53" s="34" t="s">
        <v>46</v>
      </c>
      <c r="E53" s="35">
        <v>7</v>
      </c>
    </row>
    <row r="54" spans="2:5" ht="15" customHeight="1" x14ac:dyDescent="0.2">
      <c r="B54" s="32"/>
      <c r="C54" s="33" t="s">
        <v>47</v>
      </c>
      <c r="D54" s="34" t="s">
        <v>48</v>
      </c>
      <c r="E54" s="35">
        <v>50</v>
      </c>
    </row>
    <row r="55" spans="2:5" ht="15" customHeight="1" x14ac:dyDescent="0.2">
      <c r="B55" s="32"/>
      <c r="C55" s="33" t="s">
        <v>49</v>
      </c>
      <c r="D55" s="34" t="s">
        <v>50</v>
      </c>
      <c r="E55" s="35">
        <v>20</v>
      </c>
    </row>
    <row r="56" spans="2:5" ht="15" customHeight="1" x14ac:dyDescent="0.2">
      <c r="B56" s="32"/>
      <c r="C56" s="33" t="s">
        <v>35</v>
      </c>
      <c r="D56" s="34" t="s">
        <v>36</v>
      </c>
      <c r="E56" s="35">
        <v>6886</v>
      </c>
    </row>
    <row r="57" spans="2:5" ht="15" customHeight="1" x14ac:dyDescent="0.2">
      <c r="B57" s="32"/>
      <c r="C57" s="33" t="s">
        <v>51</v>
      </c>
      <c r="D57" s="34" t="s">
        <v>52</v>
      </c>
      <c r="E57" s="35">
        <v>200</v>
      </c>
    </row>
    <row r="58" spans="2:5" ht="15" customHeight="1" x14ac:dyDescent="0.2">
      <c r="B58" s="32"/>
      <c r="C58" s="33" t="s">
        <v>53</v>
      </c>
      <c r="D58" s="34" t="s">
        <v>54</v>
      </c>
      <c r="E58" s="35">
        <v>20</v>
      </c>
    </row>
    <row r="59" spans="2:5" ht="27.75" customHeight="1" x14ac:dyDescent="0.2">
      <c r="B59" s="32"/>
      <c r="C59" s="33" t="s">
        <v>55</v>
      </c>
      <c r="D59" s="34" t="s">
        <v>56</v>
      </c>
      <c r="E59" s="35">
        <v>500</v>
      </c>
    </row>
    <row r="60" spans="2:5" ht="15" customHeight="1" x14ac:dyDescent="0.2">
      <c r="B60" s="32"/>
      <c r="C60" s="33" t="s">
        <v>12</v>
      </c>
      <c r="D60" s="34" t="s">
        <v>13</v>
      </c>
      <c r="E60" s="35">
        <v>22625</v>
      </c>
    </row>
    <row r="61" spans="2:5" ht="15" customHeight="1" x14ac:dyDescent="0.2">
      <c r="B61" s="32"/>
      <c r="C61" s="33" t="s">
        <v>57</v>
      </c>
      <c r="D61" s="34" t="s">
        <v>58</v>
      </c>
      <c r="E61" s="35">
        <v>120</v>
      </c>
    </row>
    <row r="62" spans="2:5" ht="15" customHeight="1" x14ac:dyDescent="0.2">
      <c r="B62" s="32"/>
      <c r="C62" s="33" t="s">
        <v>59</v>
      </c>
      <c r="D62" s="34" t="s">
        <v>60</v>
      </c>
      <c r="E62" s="35">
        <v>200</v>
      </c>
    </row>
    <row r="63" spans="2:5" ht="15" customHeight="1" x14ac:dyDescent="0.2">
      <c r="B63" s="32"/>
      <c r="C63" s="33" t="s">
        <v>14</v>
      </c>
      <c r="D63" s="34" t="s">
        <v>15</v>
      </c>
      <c r="E63" s="35">
        <v>700</v>
      </c>
    </row>
    <row r="64" spans="2:5" ht="15" customHeight="1" x14ac:dyDescent="0.2">
      <c r="B64" s="32"/>
      <c r="C64" s="33" t="s">
        <v>61</v>
      </c>
      <c r="D64" s="34" t="s">
        <v>62</v>
      </c>
      <c r="E64" s="35">
        <v>140</v>
      </c>
    </row>
    <row r="65" spans="2:5" ht="15" customHeight="1" x14ac:dyDescent="0.2">
      <c r="B65" s="32"/>
      <c r="C65" s="33" t="s">
        <v>37</v>
      </c>
      <c r="D65" s="34" t="s">
        <v>38</v>
      </c>
      <c r="E65" s="35">
        <v>20</v>
      </c>
    </row>
    <row r="66" spans="2:5" ht="27.75" customHeight="1" x14ac:dyDescent="0.2">
      <c r="B66" s="32"/>
      <c r="C66" s="33" t="s">
        <v>63</v>
      </c>
      <c r="D66" s="34" t="s">
        <v>64</v>
      </c>
      <c r="E66" s="35">
        <v>327</v>
      </c>
    </row>
    <row r="67" spans="2:5" ht="27.75" customHeight="1" x14ac:dyDescent="0.2">
      <c r="B67" s="32"/>
      <c r="C67" s="33" t="s">
        <v>65</v>
      </c>
      <c r="D67" s="34" t="s">
        <v>66</v>
      </c>
      <c r="E67" s="35">
        <v>11106</v>
      </c>
    </row>
    <row r="68" spans="2:5" ht="27.75" customHeight="1" x14ac:dyDescent="0.2">
      <c r="B68" s="32"/>
      <c r="C68" s="33" t="s">
        <v>67</v>
      </c>
      <c r="D68" s="34" t="s">
        <v>68</v>
      </c>
      <c r="E68" s="35">
        <v>3720</v>
      </c>
    </row>
    <row r="69" spans="2:5" ht="15" customHeight="1" x14ac:dyDescent="0.2">
      <c r="B69" s="32"/>
      <c r="C69" s="33" t="s">
        <v>16</v>
      </c>
      <c r="D69" s="34" t="s">
        <v>17</v>
      </c>
      <c r="E69" s="35">
        <v>16578</v>
      </c>
    </row>
    <row r="70" spans="2:5" ht="15" customHeight="1" x14ac:dyDescent="0.2">
      <c r="B70" s="32"/>
      <c r="C70" s="33" t="s">
        <v>22</v>
      </c>
      <c r="D70" s="34" t="s">
        <v>23</v>
      </c>
      <c r="E70" s="35">
        <v>2786</v>
      </c>
    </row>
    <row r="71" spans="2:5" ht="27.75" customHeight="1" x14ac:dyDescent="0.2">
      <c r="B71" s="32"/>
      <c r="C71" s="33" t="s">
        <v>69</v>
      </c>
      <c r="D71" s="34" t="s">
        <v>70</v>
      </c>
      <c r="E71" s="35">
        <v>560</v>
      </c>
    </row>
    <row r="72" spans="2:5" ht="15" customHeight="1" x14ac:dyDescent="0.2">
      <c r="B72" s="32"/>
      <c r="C72" s="33" t="s">
        <v>71</v>
      </c>
      <c r="D72" s="34" t="s">
        <v>72</v>
      </c>
      <c r="E72" s="35">
        <v>500</v>
      </c>
    </row>
    <row r="73" spans="2:5" ht="15" customHeight="1" x14ac:dyDescent="0.2">
      <c r="B73" s="32"/>
      <c r="C73" s="33" t="s">
        <v>73</v>
      </c>
      <c r="D73" s="34" t="s">
        <v>74</v>
      </c>
      <c r="E73" s="35">
        <v>347</v>
      </c>
    </row>
    <row r="74" spans="2:5" ht="15" customHeight="1" x14ac:dyDescent="0.2">
      <c r="B74" s="32"/>
      <c r="C74" s="33" t="s">
        <v>75</v>
      </c>
      <c r="D74" s="34" t="s">
        <v>76</v>
      </c>
      <c r="E74" s="35">
        <v>8</v>
      </c>
    </row>
    <row r="75" spans="2:5" ht="15" customHeight="1" x14ac:dyDescent="0.2">
      <c r="B75" s="32"/>
      <c r="C75" s="33" t="s">
        <v>77</v>
      </c>
      <c r="D75" s="34" t="s">
        <v>78</v>
      </c>
      <c r="E75" s="35">
        <v>30</v>
      </c>
    </row>
    <row r="76" spans="2:5" ht="15" customHeight="1" x14ac:dyDescent="0.2">
      <c r="B76" s="70" t="s">
        <v>79</v>
      </c>
      <c r="C76" s="71"/>
      <c r="D76" s="71"/>
      <c r="E76" s="36">
        <v>500</v>
      </c>
    </row>
    <row r="77" spans="2:5" ht="15" customHeight="1" x14ac:dyDescent="0.2">
      <c r="B77" s="72" t="s">
        <v>80</v>
      </c>
      <c r="C77" s="73"/>
      <c r="D77" s="73"/>
      <c r="E77" s="37">
        <v>5720</v>
      </c>
    </row>
    <row r="78" spans="2:5" ht="15" customHeight="1" x14ac:dyDescent="0.2">
      <c r="B78" s="72" t="s">
        <v>81</v>
      </c>
      <c r="C78" s="73"/>
      <c r="D78" s="73"/>
      <c r="E78" s="37">
        <v>9000</v>
      </c>
    </row>
    <row r="79" spans="2:5" ht="15" customHeight="1" x14ac:dyDescent="0.2">
      <c r="B79" s="72" t="s">
        <v>82</v>
      </c>
      <c r="C79" s="73"/>
      <c r="D79" s="73"/>
      <c r="E79" s="37">
        <v>18000</v>
      </c>
    </row>
    <row r="80" spans="2:5" ht="15" customHeight="1" x14ac:dyDescent="0.2">
      <c r="B80" s="72" t="s">
        <v>83</v>
      </c>
      <c r="C80" s="73"/>
      <c r="D80" s="73"/>
      <c r="E80" s="37">
        <v>700</v>
      </c>
    </row>
    <row r="81" spans="2:5" ht="15" customHeight="1" x14ac:dyDescent="0.2">
      <c r="B81" s="72" t="s">
        <v>84</v>
      </c>
      <c r="C81" s="73"/>
      <c r="D81" s="73"/>
      <c r="E81" s="37">
        <v>8500</v>
      </c>
    </row>
    <row r="82" spans="2:5" ht="15" customHeight="1" x14ac:dyDescent="0.2">
      <c r="B82" s="72" t="s">
        <v>85</v>
      </c>
      <c r="C82" s="73"/>
      <c r="D82" s="73"/>
      <c r="E82" s="37">
        <v>2000</v>
      </c>
    </row>
    <row r="83" spans="2:5" ht="15" customHeight="1" x14ac:dyDescent="0.2">
      <c r="B83" s="72" t="s">
        <v>86</v>
      </c>
      <c r="C83" s="73"/>
      <c r="D83" s="73"/>
      <c r="E83" s="37">
        <v>3216</v>
      </c>
    </row>
    <row r="84" spans="2:5" ht="15" customHeight="1" x14ac:dyDescent="0.2">
      <c r="B84" s="72" t="s">
        <v>87</v>
      </c>
      <c r="C84" s="73"/>
      <c r="D84" s="73"/>
      <c r="E84" s="37">
        <v>240</v>
      </c>
    </row>
    <row r="85" spans="2:5" ht="15" customHeight="1" x14ac:dyDescent="0.2">
      <c r="B85" s="72" t="s">
        <v>88</v>
      </c>
      <c r="C85" s="73"/>
      <c r="D85" s="73"/>
      <c r="E85" s="37">
        <v>2665</v>
      </c>
    </row>
    <row r="86" spans="2:5" ht="27.75" customHeight="1" x14ac:dyDescent="0.2">
      <c r="B86" s="72" t="s">
        <v>89</v>
      </c>
      <c r="C86" s="73"/>
      <c r="D86" s="73"/>
      <c r="E86" s="37">
        <v>2000</v>
      </c>
    </row>
    <row r="87" spans="2:5" ht="15" customHeight="1" x14ac:dyDescent="0.2">
      <c r="B87" s="72" t="s">
        <v>90</v>
      </c>
      <c r="C87" s="73"/>
      <c r="D87" s="73"/>
      <c r="E87" s="37">
        <v>5500</v>
      </c>
    </row>
    <row r="88" spans="2:5" ht="15" customHeight="1" x14ac:dyDescent="0.2">
      <c r="B88" s="72" t="s">
        <v>91</v>
      </c>
      <c r="C88" s="73"/>
      <c r="D88" s="73"/>
      <c r="E88" s="37">
        <v>3000</v>
      </c>
    </row>
    <row r="89" spans="2:5" ht="27.75" customHeight="1" x14ac:dyDescent="0.2">
      <c r="B89" s="72" t="s">
        <v>92</v>
      </c>
      <c r="C89" s="73"/>
      <c r="D89" s="73"/>
      <c r="E89" s="37">
        <v>2160</v>
      </c>
    </row>
    <row r="90" spans="2:5" ht="15" customHeight="1" x14ac:dyDescent="0.2">
      <c r="B90" s="72" t="s">
        <v>93</v>
      </c>
      <c r="C90" s="73"/>
      <c r="D90" s="73"/>
      <c r="E90" s="37">
        <v>179</v>
      </c>
    </row>
    <row r="91" spans="2:5" ht="27.75" customHeight="1" x14ac:dyDescent="0.2">
      <c r="B91" s="72" t="s">
        <v>94</v>
      </c>
      <c r="C91" s="73"/>
      <c r="D91" s="73"/>
      <c r="E91" s="37">
        <v>5000</v>
      </c>
    </row>
    <row r="92" spans="2:5" ht="15" customHeight="1" x14ac:dyDescent="0.2">
      <c r="B92" s="72" t="s">
        <v>95</v>
      </c>
      <c r="C92" s="73"/>
      <c r="D92" s="73"/>
      <c r="E92" s="37">
        <v>120</v>
      </c>
    </row>
    <row r="93" spans="2:5" ht="15" customHeight="1" x14ac:dyDescent="0.2">
      <c r="B93" s="72" t="s">
        <v>96</v>
      </c>
      <c r="C93" s="73"/>
      <c r="D93" s="73"/>
      <c r="E93" s="37">
        <v>200</v>
      </c>
    </row>
    <row r="94" spans="2:5" ht="15" customHeight="1" x14ac:dyDescent="0.2">
      <c r="B94" s="72" t="s">
        <v>97</v>
      </c>
      <c r="C94" s="73"/>
      <c r="D94" s="73"/>
      <c r="E94" s="37">
        <v>300</v>
      </c>
    </row>
    <row r="95" spans="2:5" ht="15" customHeight="1" x14ac:dyDescent="0.2">
      <c r="B95" s="72" t="s">
        <v>98</v>
      </c>
      <c r="C95" s="73"/>
      <c r="D95" s="73"/>
      <c r="E95" s="37">
        <v>2000</v>
      </c>
    </row>
    <row r="96" spans="2:5" ht="15" customHeight="1" x14ac:dyDescent="0.2">
      <c r="B96" s="72" t="s">
        <v>99</v>
      </c>
      <c r="C96" s="73"/>
      <c r="D96" s="73"/>
      <c r="E96" s="37">
        <v>1000</v>
      </c>
    </row>
    <row r="97" spans="2:5" x14ac:dyDescent="0.2">
      <c r="B97" s="13"/>
      <c r="C97" s="13"/>
      <c r="D97" s="4"/>
      <c r="E97" s="14"/>
    </row>
    <row r="98" spans="2:5" ht="30" customHeight="1" thickBot="1" x14ac:dyDescent="0.25">
      <c r="B98" s="25" t="s">
        <v>4</v>
      </c>
      <c r="C98" s="25" t="s">
        <v>5</v>
      </c>
      <c r="D98" s="26" t="s">
        <v>6</v>
      </c>
      <c r="E98" s="27" t="s">
        <v>7</v>
      </c>
    </row>
    <row r="99" spans="2:5" ht="29.25" customHeight="1" thickTop="1" x14ac:dyDescent="0.2">
      <c r="B99" s="28" t="s">
        <v>100</v>
      </c>
      <c r="C99" s="29"/>
      <c r="D99" s="30" t="s">
        <v>101</v>
      </c>
      <c r="E99" s="31">
        <f>SUM(E100:E100)</f>
        <v>400</v>
      </c>
    </row>
    <row r="100" spans="2:5" ht="15" customHeight="1" x14ac:dyDescent="0.2">
      <c r="B100" s="32"/>
      <c r="C100" s="33" t="s">
        <v>16</v>
      </c>
      <c r="D100" s="34" t="s">
        <v>17</v>
      </c>
      <c r="E100" s="35">
        <v>400</v>
      </c>
    </row>
    <row r="101" spans="2:5" ht="15" customHeight="1" x14ac:dyDescent="0.2">
      <c r="B101" s="70" t="s">
        <v>102</v>
      </c>
      <c r="C101" s="71"/>
      <c r="D101" s="71"/>
      <c r="E101" s="36">
        <v>400</v>
      </c>
    </row>
    <row r="102" spans="2:5" x14ac:dyDescent="0.2">
      <c r="B102" s="13"/>
      <c r="C102" s="13"/>
      <c r="D102" s="4"/>
      <c r="E102" s="14"/>
    </row>
    <row r="103" spans="2:5" ht="30" customHeight="1" thickBot="1" x14ac:dyDescent="0.25">
      <c r="B103" s="25" t="s">
        <v>4</v>
      </c>
      <c r="C103" s="25" t="s">
        <v>5</v>
      </c>
      <c r="D103" s="26" t="s">
        <v>6</v>
      </c>
      <c r="E103" s="27" t="s">
        <v>7</v>
      </c>
    </row>
    <row r="104" spans="2:5" ht="21" customHeight="1" thickTop="1" x14ac:dyDescent="0.2">
      <c r="B104" s="28" t="s">
        <v>103</v>
      </c>
      <c r="C104" s="29"/>
      <c r="D104" s="30" t="s">
        <v>104</v>
      </c>
      <c r="E104" s="31">
        <f>SUM(E105:E109)</f>
        <v>806760</v>
      </c>
    </row>
    <row r="105" spans="2:5" ht="15" customHeight="1" x14ac:dyDescent="0.2">
      <c r="B105" s="32"/>
      <c r="C105" s="33" t="s">
        <v>43</v>
      </c>
      <c r="D105" s="34" t="s">
        <v>44</v>
      </c>
      <c r="E105" s="35">
        <v>81</v>
      </c>
    </row>
    <row r="106" spans="2:5" ht="15" customHeight="1" x14ac:dyDescent="0.2">
      <c r="B106" s="32"/>
      <c r="C106" s="33" t="s">
        <v>49</v>
      </c>
      <c r="D106" s="34" t="s">
        <v>50</v>
      </c>
      <c r="E106" s="35">
        <v>60</v>
      </c>
    </row>
    <row r="107" spans="2:5" ht="15" customHeight="1" x14ac:dyDescent="0.2">
      <c r="B107" s="32"/>
      <c r="C107" s="33" t="s">
        <v>12</v>
      </c>
      <c r="D107" s="34" t="s">
        <v>13</v>
      </c>
      <c r="E107" s="35">
        <v>500</v>
      </c>
    </row>
    <row r="108" spans="2:5" ht="15" customHeight="1" x14ac:dyDescent="0.2">
      <c r="B108" s="32"/>
      <c r="C108" s="33" t="s">
        <v>57</v>
      </c>
      <c r="D108" s="34" t="s">
        <v>58</v>
      </c>
      <c r="E108" s="35">
        <v>240</v>
      </c>
    </row>
    <row r="109" spans="2:5" ht="15" customHeight="1" x14ac:dyDescent="0.2">
      <c r="B109" s="32"/>
      <c r="C109" s="33" t="s">
        <v>28</v>
      </c>
      <c r="D109" s="34" t="s">
        <v>29</v>
      </c>
      <c r="E109" s="35">
        <v>805879</v>
      </c>
    </row>
    <row r="110" spans="2:5" ht="15" customHeight="1" x14ac:dyDescent="0.2">
      <c r="B110" s="70" t="s">
        <v>105</v>
      </c>
      <c r="C110" s="71"/>
      <c r="D110" s="71"/>
      <c r="E110" s="36">
        <v>100</v>
      </c>
    </row>
    <row r="111" spans="2:5" ht="15" customHeight="1" x14ac:dyDescent="0.2">
      <c r="B111" s="72" t="s">
        <v>106</v>
      </c>
      <c r="C111" s="73"/>
      <c r="D111" s="73"/>
      <c r="E111" s="37">
        <v>15</v>
      </c>
    </row>
    <row r="112" spans="2:5" ht="27.75" customHeight="1" x14ac:dyDescent="0.2">
      <c r="B112" s="72" t="s">
        <v>107</v>
      </c>
      <c r="C112" s="73"/>
      <c r="D112" s="73"/>
      <c r="E112" s="37">
        <v>8</v>
      </c>
    </row>
    <row r="113" spans="2:5" ht="15" customHeight="1" x14ac:dyDescent="0.2">
      <c r="B113" s="72" t="s">
        <v>108</v>
      </c>
      <c r="C113" s="73"/>
      <c r="D113" s="73"/>
      <c r="E113" s="37">
        <v>37</v>
      </c>
    </row>
    <row r="114" spans="2:5" ht="27.75" customHeight="1" x14ac:dyDescent="0.2">
      <c r="B114" s="72" t="s">
        <v>109</v>
      </c>
      <c r="C114" s="73"/>
      <c r="D114" s="73"/>
      <c r="E114" s="37">
        <v>500</v>
      </c>
    </row>
    <row r="115" spans="2:5" ht="15" customHeight="1" x14ac:dyDescent="0.2">
      <c r="B115" s="72" t="s">
        <v>110</v>
      </c>
      <c r="C115" s="73"/>
      <c r="D115" s="73"/>
      <c r="E115" s="37">
        <v>221</v>
      </c>
    </row>
    <row r="116" spans="2:5" ht="27.75" customHeight="1" x14ac:dyDescent="0.2">
      <c r="B116" s="72" t="s">
        <v>111</v>
      </c>
      <c r="C116" s="73"/>
      <c r="D116" s="73"/>
      <c r="E116" s="37">
        <v>10000</v>
      </c>
    </row>
    <row r="117" spans="2:5" ht="27.75" customHeight="1" x14ac:dyDescent="0.2">
      <c r="B117" s="72" t="s">
        <v>112</v>
      </c>
      <c r="C117" s="73"/>
      <c r="D117" s="73"/>
      <c r="E117" s="37">
        <v>57500</v>
      </c>
    </row>
    <row r="118" spans="2:5" ht="27.75" customHeight="1" x14ac:dyDescent="0.2">
      <c r="B118" s="72" t="s">
        <v>113</v>
      </c>
      <c r="C118" s="73"/>
      <c r="D118" s="73"/>
      <c r="E118" s="37">
        <v>3000</v>
      </c>
    </row>
    <row r="119" spans="2:5" ht="27.75" customHeight="1" x14ac:dyDescent="0.2">
      <c r="B119" s="72" t="s">
        <v>114</v>
      </c>
      <c r="C119" s="73"/>
      <c r="D119" s="73"/>
      <c r="E119" s="37">
        <v>38000</v>
      </c>
    </row>
    <row r="120" spans="2:5" ht="27.75" customHeight="1" x14ac:dyDescent="0.2">
      <c r="B120" s="72" t="s">
        <v>30</v>
      </c>
      <c r="C120" s="73"/>
      <c r="D120" s="73"/>
      <c r="E120" s="37">
        <v>668379</v>
      </c>
    </row>
    <row r="121" spans="2:5" ht="27.75" customHeight="1" x14ac:dyDescent="0.2">
      <c r="B121" s="72" t="s">
        <v>115</v>
      </c>
      <c r="C121" s="73"/>
      <c r="D121" s="73"/>
      <c r="E121" s="37">
        <v>10000</v>
      </c>
    </row>
    <row r="122" spans="2:5" ht="27.75" customHeight="1" x14ac:dyDescent="0.2">
      <c r="B122" s="72" t="s">
        <v>116</v>
      </c>
      <c r="C122" s="73"/>
      <c r="D122" s="73"/>
      <c r="E122" s="37">
        <v>19000</v>
      </c>
    </row>
    <row r="123" spans="2:5" x14ac:dyDescent="0.2">
      <c r="B123" s="13"/>
      <c r="C123" s="13"/>
      <c r="D123" s="4"/>
      <c r="E123" s="14"/>
    </row>
    <row r="124" spans="2:5" ht="30" customHeight="1" thickBot="1" x14ac:dyDescent="0.25">
      <c r="B124" s="25" t="s">
        <v>4</v>
      </c>
      <c r="C124" s="25" t="s">
        <v>5</v>
      </c>
      <c r="D124" s="26" t="s">
        <v>6</v>
      </c>
      <c r="E124" s="27" t="s">
        <v>7</v>
      </c>
    </row>
    <row r="125" spans="2:5" ht="21" customHeight="1" thickTop="1" x14ac:dyDescent="0.2">
      <c r="B125" s="28" t="s">
        <v>117</v>
      </c>
      <c r="C125" s="29"/>
      <c r="D125" s="30" t="s">
        <v>118</v>
      </c>
      <c r="E125" s="31">
        <f>SUM(E126:E127)</f>
        <v>1700</v>
      </c>
    </row>
    <row r="126" spans="2:5" ht="15" customHeight="1" x14ac:dyDescent="0.2">
      <c r="B126" s="32"/>
      <c r="C126" s="33" t="s">
        <v>51</v>
      </c>
      <c r="D126" s="34" t="s">
        <v>52</v>
      </c>
      <c r="E126" s="35">
        <v>1500</v>
      </c>
    </row>
    <row r="127" spans="2:5" ht="15" customHeight="1" x14ac:dyDescent="0.2">
      <c r="B127" s="32"/>
      <c r="C127" s="33" t="s">
        <v>12</v>
      </c>
      <c r="D127" s="34" t="s">
        <v>13</v>
      </c>
      <c r="E127" s="35">
        <v>200</v>
      </c>
    </row>
    <row r="128" spans="2:5" ht="15" customHeight="1" x14ac:dyDescent="0.2">
      <c r="B128" s="70" t="s">
        <v>119</v>
      </c>
      <c r="C128" s="71"/>
      <c r="D128" s="71"/>
      <c r="E128" s="36">
        <v>1500</v>
      </c>
    </row>
    <row r="129" spans="2:5" ht="27.75" customHeight="1" x14ac:dyDescent="0.2">
      <c r="B129" s="72" t="s">
        <v>120</v>
      </c>
      <c r="C129" s="73"/>
      <c r="D129" s="73"/>
      <c r="E129" s="37">
        <v>200</v>
      </c>
    </row>
    <row r="130" spans="2:5" x14ac:dyDescent="0.2">
      <c r="B130" s="13"/>
      <c r="C130" s="13"/>
      <c r="D130" s="4"/>
      <c r="E130" s="14"/>
    </row>
    <row r="131" spans="2:5" ht="30" customHeight="1" thickBot="1" x14ac:dyDescent="0.25">
      <c r="B131" s="25" t="s">
        <v>4</v>
      </c>
      <c r="C131" s="25" t="s">
        <v>5</v>
      </c>
      <c r="D131" s="26" t="s">
        <v>6</v>
      </c>
      <c r="E131" s="27" t="s">
        <v>7</v>
      </c>
    </row>
    <row r="132" spans="2:5" ht="21" customHeight="1" thickTop="1" x14ac:dyDescent="0.2">
      <c r="B132" s="28" t="s">
        <v>121</v>
      </c>
      <c r="C132" s="29"/>
      <c r="D132" s="30" t="s">
        <v>122</v>
      </c>
      <c r="E132" s="31">
        <f>SUM(E133:E133)</f>
        <v>850</v>
      </c>
    </row>
    <row r="133" spans="2:5" ht="15" customHeight="1" x14ac:dyDescent="0.2">
      <c r="B133" s="32"/>
      <c r="C133" s="33" t="s">
        <v>73</v>
      </c>
      <c r="D133" s="34" t="s">
        <v>74</v>
      </c>
      <c r="E133" s="35">
        <v>850</v>
      </c>
    </row>
    <row r="134" spans="2:5" ht="15" customHeight="1" x14ac:dyDescent="0.2">
      <c r="B134" s="70" t="s">
        <v>122</v>
      </c>
      <c r="C134" s="71"/>
      <c r="D134" s="71"/>
      <c r="E134" s="36">
        <v>850</v>
      </c>
    </row>
    <row r="135" spans="2:5" x14ac:dyDescent="0.2">
      <c r="B135" s="13"/>
      <c r="C135" s="13"/>
      <c r="D135" s="4"/>
      <c r="E135" s="14"/>
    </row>
    <row r="136" spans="2:5" ht="30" customHeight="1" thickBot="1" x14ac:dyDescent="0.25">
      <c r="B136" s="25" t="s">
        <v>4</v>
      </c>
      <c r="C136" s="25" t="s">
        <v>5</v>
      </c>
      <c r="D136" s="26" t="s">
        <v>6</v>
      </c>
      <c r="E136" s="27" t="s">
        <v>7</v>
      </c>
    </row>
    <row r="137" spans="2:5" ht="21" customHeight="1" thickTop="1" x14ac:dyDescent="0.2">
      <c r="B137" s="28" t="s">
        <v>123</v>
      </c>
      <c r="C137" s="29"/>
      <c r="D137" s="30" t="s">
        <v>124</v>
      </c>
      <c r="E137" s="31">
        <f>SUM(E138:E138)</f>
        <v>8200</v>
      </c>
    </row>
    <row r="138" spans="2:5" ht="15" customHeight="1" x14ac:dyDescent="0.2">
      <c r="B138" s="32"/>
      <c r="C138" s="33" t="s">
        <v>12</v>
      </c>
      <c r="D138" s="34" t="s">
        <v>13</v>
      </c>
      <c r="E138" s="35">
        <v>8200</v>
      </c>
    </row>
    <row r="139" spans="2:5" ht="15" customHeight="1" x14ac:dyDescent="0.2">
      <c r="B139" s="70" t="s">
        <v>125</v>
      </c>
      <c r="C139" s="71"/>
      <c r="D139" s="71"/>
      <c r="E139" s="36">
        <v>8200</v>
      </c>
    </row>
    <row r="140" spans="2:5" x14ac:dyDescent="0.2">
      <c r="B140" s="13"/>
      <c r="C140" s="13"/>
      <c r="D140" s="4"/>
      <c r="E140" s="14"/>
    </row>
    <row r="141" spans="2:5" ht="30" customHeight="1" thickBot="1" x14ac:dyDescent="0.25">
      <c r="B141" s="25" t="s">
        <v>4</v>
      </c>
      <c r="C141" s="25" t="s">
        <v>5</v>
      </c>
      <c r="D141" s="26" t="s">
        <v>6</v>
      </c>
      <c r="E141" s="27" t="s">
        <v>7</v>
      </c>
    </row>
    <row r="142" spans="2:5" ht="21" customHeight="1" thickTop="1" x14ac:dyDescent="0.2">
      <c r="B142" s="28" t="s">
        <v>126</v>
      </c>
      <c r="C142" s="29"/>
      <c r="D142" s="30" t="s">
        <v>127</v>
      </c>
      <c r="E142" s="31">
        <f>SUM(E143:E144)</f>
        <v>62954</v>
      </c>
    </row>
    <row r="143" spans="2:5" ht="15" customHeight="1" x14ac:dyDescent="0.2">
      <c r="B143" s="32"/>
      <c r="C143" s="33" t="s">
        <v>57</v>
      </c>
      <c r="D143" s="34" t="s">
        <v>58</v>
      </c>
      <c r="E143" s="35">
        <v>8954</v>
      </c>
    </row>
    <row r="144" spans="2:5" ht="27.75" customHeight="1" x14ac:dyDescent="0.2">
      <c r="B144" s="32"/>
      <c r="C144" s="33" t="s">
        <v>65</v>
      </c>
      <c r="D144" s="34" t="s">
        <v>66</v>
      </c>
      <c r="E144" s="35">
        <v>54000</v>
      </c>
    </row>
    <row r="145" spans="2:5" ht="15" customHeight="1" x14ac:dyDescent="0.2">
      <c r="B145" s="70" t="s">
        <v>128</v>
      </c>
      <c r="C145" s="71"/>
      <c r="D145" s="71"/>
      <c r="E145" s="36">
        <v>54000</v>
      </c>
    </row>
    <row r="146" spans="2:5" ht="15" customHeight="1" x14ac:dyDescent="0.2">
      <c r="B146" s="72" t="s">
        <v>129</v>
      </c>
      <c r="C146" s="73"/>
      <c r="D146" s="73"/>
      <c r="E146" s="37">
        <v>8954</v>
      </c>
    </row>
    <row r="147" spans="2:5" x14ac:dyDescent="0.2">
      <c r="B147" s="13"/>
      <c r="C147" s="13"/>
      <c r="D147" s="4"/>
      <c r="E147" s="14"/>
    </row>
    <row r="148" spans="2:5" ht="30" customHeight="1" thickBot="1" x14ac:dyDescent="0.25">
      <c r="B148" s="25" t="s">
        <v>4</v>
      </c>
      <c r="C148" s="25" t="s">
        <v>5</v>
      </c>
      <c r="D148" s="26" t="s">
        <v>6</v>
      </c>
      <c r="E148" s="27" t="s">
        <v>7</v>
      </c>
    </row>
    <row r="149" spans="2:5" ht="21" customHeight="1" thickTop="1" x14ac:dyDescent="0.2">
      <c r="B149" s="28" t="s">
        <v>130</v>
      </c>
      <c r="C149" s="29"/>
      <c r="D149" s="30" t="s">
        <v>131</v>
      </c>
      <c r="E149" s="31">
        <f>SUM(E150:E154)</f>
        <v>1939993</v>
      </c>
    </row>
    <row r="150" spans="2:5" ht="15" customHeight="1" x14ac:dyDescent="0.2">
      <c r="B150" s="32"/>
      <c r="C150" s="33" t="s">
        <v>51</v>
      </c>
      <c r="D150" s="34" t="s">
        <v>52</v>
      </c>
      <c r="E150" s="35">
        <v>504</v>
      </c>
    </row>
    <row r="151" spans="2:5" ht="15" customHeight="1" x14ac:dyDescent="0.2">
      <c r="B151" s="32"/>
      <c r="C151" s="33" t="s">
        <v>132</v>
      </c>
      <c r="D151" s="34" t="s">
        <v>133</v>
      </c>
      <c r="E151" s="35">
        <v>1000</v>
      </c>
    </row>
    <row r="152" spans="2:5" ht="15" customHeight="1" x14ac:dyDescent="0.2">
      <c r="B152" s="32"/>
      <c r="C152" s="33" t="s">
        <v>134</v>
      </c>
      <c r="D152" s="34" t="s">
        <v>135</v>
      </c>
      <c r="E152" s="35">
        <v>1887411</v>
      </c>
    </row>
    <row r="153" spans="2:5" ht="15" customHeight="1" x14ac:dyDescent="0.2">
      <c r="B153" s="32"/>
      <c r="C153" s="33" t="s">
        <v>22</v>
      </c>
      <c r="D153" s="34" t="s">
        <v>23</v>
      </c>
      <c r="E153" s="35">
        <v>41450</v>
      </c>
    </row>
    <row r="154" spans="2:5" ht="15" customHeight="1" x14ac:dyDescent="0.2">
      <c r="B154" s="32"/>
      <c r="C154" s="33" t="s">
        <v>136</v>
      </c>
      <c r="D154" s="34" t="s">
        <v>137</v>
      </c>
      <c r="E154" s="35">
        <v>9628</v>
      </c>
    </row>
    <row r="155" spans="2:5" ht="15" customHeight="1" x14ac:dyDescent="0.2">
      <c r="B155" s="70" t="s">
        <v>138</v>
      </c>
      <c r="C155" s="71"/>
      <c r="D155" s="71"/>
      <c r="E155" s="36">
        <v>1043065</v>
      </c>
    </row>
    <row r="156" spans="2:5" ht="15" customHeight="1" x14ac:dyDescent="0.2">
      <c r="B156" s="72" t="s">
        <v>139</v>
      </c>
      <c r="C156" s="73"/>
      <c r="D156" s="73"/>
      <c r="E156" s="37">
        <v>896424</v>
      </c>
    </row>
    <row r="157" spans="2:5" ht="15" customHeight="1" x14ac:dyDescent="0.2">
      <c r="B157" s="72" t="s">
        <v>140</v>
      </c>
      <c r="C157" s="73"/>
      <c r="D157" s="73"/>
      <c r="E157" s="37">
        <v>504</v>
      </c>
    </row>
    <row r="158" spans="2:5" x14ac:dyDescent="0.2">
      <c r="B158" s="13"/>
      <c r="C158" s="13"/>
      <c r="D158" s="4"/>
      <c r="E158" s="14"/>
    </row>
    <row r="159" spans="2:5" ht="30" customHeight="1" thickBot="1" x14ac:dyDescent="0.25">
      <c r="B159" s="25" t="s">
        <v>4</v>
      </c>
      <c r="C159" s="25" t="s">
        <v>5</v>
      </c>
      <c r="D159" s="26" t="s">
        <v>6</v>
      </c>
      <c r="E159" s="27" t="s">
        <v>7</v>
      </c>
    </row>
    <row r="160" spans="2:5" ht="21" customHeight="1" thickTop="1" x14ac:dyDescent="0.2">
      <c r="B160" s="28" t="s">
        <v>141</v>
      </c>
      <c r="C160" s="29"/>
      <c r="D160" s="30" t="s">
        <v>142</v>
      </c>
      <c r="E160" s="31">
        <f>SUM(E161:E163)</f>
        <v>80000</v>
      </c>
    </row>
    <row r="161" spans="2:5" ht="15" customHeight="1" x14ac:dyDescent="0.2">
      <c r="B161" s="32"/>
      <c r="C161" s="33" t="s">
        <v>51</v>
      </c>
      <c r="D161" s="34" t="s">
        <v>52</v>
      </c>
      <c r="E161" s="35">
        <v>3000</v>
      </c>
    </row>
    <row r="162" spans="2:5" ht="15" customHeight="1" x14ac:dyDescent="0.2">
      <c r="B162" s="32"/>
      <c r="C162" s="33" t="s">
        <v>12</v>
      </c>
      <c r="D162" s="34" t="s">
        <v>13</v>
      </c>
      <c r="E162" s="35">
        <v>20000</v>
      </c>
    </row>
    <row r="163" spans="2:5" ht="15" customHeight="1" x14ac:dyDescent="0.2">
      <c r="B163" s="32"/>
      <c r="C163" s="33" t="s">
        <v>134</v>
      </c>
      <c r="D163" s="34" t="s">
        <v>135</v>
      </c>
      <c r="E163" s="35">
        <v>57000</v>
      </c>
    </row>
    <row r="164" spans="2:5" ht="15" customHeight="1" x14ac:dyDescent="0.2">
      <c r="B164" s="70" t="s">
        <v>143</v>
      </c>
      <c r="C164" s="71"/>
      <c r="D164" s="71"/>
      <c r="E164" s="36">
        <v>80000</v>
      </c>
    </row>
    <row r="165" spans="2:5" x14ac:dyDescent="0.2">
      <c r="B165" s="13"/>
      <c r="C165" s="13"/>
      <c r="D165" s="4"/>
      <c r="E165" s="14"/>
    </row>
    <row r="166" spans="2:5" ht="30" customHeight="1" thickBot="1" x14ac:dyDescent="0.25">
      <c r="B166" s="25" t="s">
        <v>4</v>
      </c>
      <c r="C166" s="25" t="s">
        <v>5</v>
      </c>
      <c r="D166" s="26" t="s">
        <v>6</v>
      </c>
      <c r="E166" s="27" t="s">
        <v>7</v>
      </c>
    </row>
    <row r="167" spans="2:5" ht="21" customHeight="1" thickTop="1" x14ac:dyDescent="0.2">
      <c r="B167" s="28" t="s">
        <v>144</v>
      </c>
      <c r="C167" s="29"/>
      <c r="D167" s="30" t="s">
        <v>145</v>
      </c>
      <c r="E167" s="31">
        <f>SUM(E168:E177)</f>
        <v>17429</v>
      </c>
    </row>
    <row r="168" spans="2:5" ht="15" customHeight="1" x14ac:dyDescent="0.2">
      <c r="B168" s="32"/>
      <c r="C168" s="33" t="s">
        <v>146</v>
      </c>
      <c r="D168" s="34" t="s">
        <v>147</v>
      </c>
      <c r="E168" s="35">
        <v>2</v>
      </c>
    </row>
    <row r="169" spans="2:5" ht="15" customHeight="1" x14ac:dyDescent="0.2">
      <c r="B169" s="32"/>
      <c r="C169" s="33" t="s">
        <v>148</v>
      </c>
      <c r="D169" s="34" t="s">
        <v>149</v>
      </c>
      <c r="E169" s="35">
        <v>100</v>
      </c>
    </row>
    <row r="170" spans="2:5" ht="15" customHeight="1" x14ac:dyDescent="0.2">
      <c r="B170" s="32"/>
      <c r="C170" s="33" t="s">
        <v>10</v>
      </c>
      <c r="D170" s="34" t="s">
        <v>11</v>
      </c>
      <c r="E170" s="35">
        <v>250</v>
      </c>
    </row>
    <row r="171" spans="2:5" ht="15" customHeight="1" x14ac:dyDescent="0.2">
      <c r="B171" s="32"/>
      <c r="C171" s="33" t="s">
        <v>35</v>
      </c>
      <c r="D171" s="34" t="s">
        <v>36</v>
      </c>
      <c r="E171" s="35">
        <v>220</v>
      </c>
    </row>
    <row r="172" spans="2:5" ht="15" customHeight="1" x14ac:dyDescent="0.2">
      <c r="B172" s="32"/>
      <c r="C172" s="33" t="s">
        <v>51</v>
      </c>
      <c r="D172" s="34" t="s">
        <v>52</v>
      </c>
      <c r="E172" s="35">
        <v>800</v>
      </c>
    </row>
    <row r="173" spans="2:5" ht="27.75" customHeight="1" x14ac:dyDescent="0.2">
      <c r="B173" s="32"/>
      <c r="C173" s="33" t="s">
        <v>55</v>
      </c>
      <c r="D173" s="34" t="s">
        <v>56</v>
      </c>
      <c r="E173" s="35">
        <v>741</v>
      </c>
    </row>
    <row r="174" spans="2:5" ht="15" customHeight="1" x14ac:dyDescent="0.2">
      <c r="B174" s="32"/>
      <c r="C174" s="33" t="s">
        <v>12</v>
      </c>
      <c r="D174" s="34" t="s">
        <v>13</v>
      </c>
      <c r="E174" s="35">
        <v>9766</v>
      </c>
    </row>
    <row r="175" spans="2:5" ht="15" customHeight="1" x14ac:dyDescent="0.2">
      <c r="B175" s="32"/>
      <c r="C175" s="33" t="s">
        <v>59</v>
      </c>
      <c r="D175" s="34" t="s">
        <v>60</v>
      </c>
      <c r="E175" s="35">
        <v>200</v>
      </c>
    </row>
    <row r="176" spans="2:5" ht="15" customHeight="1" x14ac:dyDescent="0.2">
      <c r="B176" s="32"/>
      <c r="C176" s="33" t="s">
        <v>14</v>
      </c>
      <c r="D176" s="34" t="s">
        <v>15</v>
      </c>
      <c r="E176" s="35">
        <v>350</v>
      </c>
    </row>
    <row r="177" spans="2:5" ht="15" customHeight="1" x14ac:dyDescent="0.2">
      <c r="B177" s="32"/>
      <c r="C177" s="33" t="s">
        <v>16</v>
      </c>
      <c r="D177" s="34" t="s">
        <v>17</v>
      </c>
      <c r="E177" s="35">
        <v>5000</v>
      </c>
    </row>
    <row r="178" spans="2:5" ht="27.75" customHeight="1" x14ac:dyDescent="0.2">
      <c r="B178" s="70" t="s">
        <v>150</v>
      </c>
      <c r="C178" s="71"/>
      <c r="D178" s="71"/>
      <c r="E178" s="36">
        <v>162</v>
      </c>
    </row>
    <row r="179" spans="2:5" ht="15" customHeight="1" x14ac:dyDescent="0.2">
      <c r="B179" s="72" t="s">
        <v>151</v>
      </c>
      <c r="C179" s="73"/>
      <c r="D179" s="73"/>
      <c r="E179" s="37">
        <v>170</v>
      </c>
    </row>
    <row r="180" spans="2:5" ht="15" customHeight="1" x14ac:dyDescent="0.2">
      <c r="B180" s="72" t="s">
        <v>119</v>
      </c>
      <c r="C180" s="73"/>
      <c r="D180" s="73"/>
      <c r="E180" s="37">
        <v>500</v>
      </c>
    </row>
    <row r="181" spans="2:5" ht="15" customHeight="1" x14ac:dyDescent="0.2">
      <c r="B181" s="72" t="s">
        <v>140</v>
      </c>
      <c r="C181" s="73"/>
      <c r="D181" s="73"/>
      <c r="E181" s="37">
        <v>197</v>
      </c>
    </row>
    <row r="182" spans="2:5" ht="15" customHeight="1" x14ac:dyDescent="0.2">
      <c r="B182" s="72" t="s">
        <v>152</v>
      </c>
      <c r="C182" s="73"/>
      <c r="D182" s="73"/>
      <c r="E182" s="37">
        <v>15000</v>
      </c>
    </row>
    <row r="183" spans="2:5" ht="41.25" customHeight="1" x14ac:dyDescent="0.2">
      <c r="B183" s="72" t="s">
        <v>855</v>
      </c>
      <c r="C183" s="73"/>
      <c r="D183" s="73"/>
      <c r="E183" s="37">
        <v>600</v>
      </c>
    </row>
    <row r="184" spans="2:5" ht="15" customHeight="1" x14ac:dyDescent="0.2">
      <c r="B184" s="72" t="s">
        <v>153</v>
      </c>
      <c r="C184" s="73"/>
      <c r="D184" s="73"/>
      <c r="E184" s="37">
        <v>800</v>
      </c>
    </row>
    <row r="185" spans="2:5" x14ac:dyDescent="0.2">
      <c r="B185" s="13"/>
      <c r="C185" s="13"/>
      <c r="D185" s="4"/>
      <c r="E185" s="14"/>
    </row>
    <row r="186" spans="2:5" ht="30" customHeight="1" thickBot="1" x14ac:dyDescent="0.25">
      <c r="B186" s="25" t="s">
        <v>4</v>
      </c>
      <c r="C186" s="25" t="s">
        <v>5</v>
      </c>
      <c r="D186" s="26" t="s">
        <v>6</v>
      </c>
      <c r="E186" s="27" t="s">
        <v>7</v>
      </c>
    </row>
    <row r="187" spans="2:5" ht="29.25" customHeight="1" thickTop="1" x14ac:dyDescent="0.2">
      <c r="B187" s="28" t="s">
        <v>154</v>
      </c>
      <c r="C187" s="29"/>
      <c r="D187" s="30" t="s">
        <v>155</v>
      </c>
      <c r="E187" s="31">
        <f>SUM(E188:E188)</f>
        <v>2000</v>
      </c>
    </row>
    <row r="188" spans="2:5" ht="15" customHeight="1" x14ac:dyDescent="0.2">
      <c r="B188" s="32"/>
      <c r="C188" s="33" t="s">
        <v>22</v>
      </c>
      <c r="D188" s="34" t="s">
        <v>23</v>
      </c>
      <c r="E188" s="35">
        <v>2000</v>
      </c>
    </row>
    <row r="189" spans="2:5" ht="27.75" customHeight="1" x14ac:dyDescent="0.2">
      <c r="B189" s="70" t="s">
        <v>156</v>
      </c>
      <c r="C189" s="71"/>
      <c r="D189" s="71"/>
      <c r="E189" s="36">
        <v>2000</v>
      </c>
    </row>
    <row r="190" spans="2:5" x14ac:dyDescent="0.2">
      <c r="B190" s="13"/>
      <c r="C190" s="13"/>
      <c r="D190" s="4"/>
      <c r="E190" s="14"/>
    </row>
    <row r="191" spans="2:5" ht="30" customHeight="1" thickBot="1" x14ac:dyDescent="0.25">
      <c r="B191" s="25" t="s">
        <v>4</v>
      </c>
      <c r="C191" s="25" t="s">
        <v>5</v>
      </c>
      <c r="D191" s="26" t="s">
        <v>6</v>
      </c>
      <c r="E191" s="27" t="s">
        <v>7</v>
      </c>
    </row>
    <row r="192" spans="2:5" ht="21" customHeight="1" thickTop="1" x14ac:dyDescent="0.2">
      <c r="B192" s="28" t="s">
        <v>157</v>
      </c>
      <c r="C192" s="29"/>
      <c r="D192" s="30" t="s">
        <v>158</v>
      </c>
      <c r="E192" s="31">
        <f>SUM(E193:E193)</f>
        <v>1500</v>
      </c>
    </row>
    <row r="193" spans="2:5" ht="15" customHeight="1" x14ac:dyDescent="0.2">
      <c r="B193" s="32"/>
      <c r="C193" s="33" t="s">
        <v>12</v>
      </c>
      <c r="D193" s="34" t="s">
        <v>13</v>
      </c>
      <c r="E193" s="35">
        <v>1500</v>
      </c>
    </row>
    <row r="194" spans="2:5" ht="15" customHeight="1" x14ac:dyDescent="0.2">
      <c r="B194" s="70" t="s">
        <v>159</v>
      </c>
      <c r="C194" s="71"/>
      <c r="D194" s="71"/>
      <c r="E194" s="36">
        <v>1500</v>
      </c>
    </row>
    <row r="195" spans="2:5" x14ac:dyDescent="0.2">
      <c r="B195" s="13"/>
      <c r="C195" s="13"/>
      <c r="D195" s="4"/>
      <c r="E195" s="14"/>
    </row>
    <row r="196" spans="2:5" s="24" customFormat="1" x14ac:dyDescent="0.2">
      <c r="B196" s="38"/>
      <c r="C196" s="38"/>
      <c r="D196" s="38"/>
      <c r="E196" s="39"/>
    </row>
    <row r="197" spans="2:5" s="24" customFormat="1" x14ac:dyDescent="0.2">
      <c r="B197" s="38"/>
      <c r="C197" s="38"/>
      <c r="D197" s="38"/>
      <c r="E197" s="39"/>
    </row>
    <row r="198" spans="2:5" s="24" customFormat="1" ht="15" customHeight="1" x14ac:dyDescent="0.2">
      <c r="B198" s="21" t="s">
        <v>160</v>
      </c>
      <c r="C198" s="22"/>
      <c r="D198" s="22"/>
      <c r="E198" s="23"/>
    </row>
    <row r="199" spans="2:5" s="24" customFormat="1" x14ac:dyDescent="0.2">
      <c r="B199" s="38"/>
      <c r="C199" s="38"/>
      <c r="D199" s="38"/>
      <c r="E199" s="39"/>
    </row>
    <row r="200" spans="2:5" x14ac:dyDescent="0.2">
      <c r="B200" s="13"/>
      <c r="C200" s="13"/>
      <c r="D200" s="4"/>
      <c r="E200" s="14"/>
    </row>
    <row r="201" spans="2:5" ht="30" customHeight="1" thickBot="1" x14ac:dyDescent="0.25">
      <c r="B201" s="25" t="s">
        <v>4</v>
      </c>
      <c r="C201" s="25" t="s">
        <v>5</v>
      </c>
      <c r="D201" s="26" t="s">
        <v>6</v>
      </c>
      <c r="E201" s="27" t="s">
        <v>7</v>
      </c>
    </row>
    <row r="202" spans="2:5" ht="21" customHeight="1" thickTop="1" x14ac:dyDescent="0.2">
      <c r="B202" s="28" t="s">
        <v>161</v>
      </c>
      <c r="C202" s="29"/>
      <c r="D202" s="30" t="s">
        <v>162</v>
      </c>
      <c r="E202" s="31">
        <f>SUM(E203:E203)</f>
        <v>965</v>
      </c>
    </row>
    <row r="203" spans="2:5" ht="15" customHeight="1" x14ac:dyDescent="0.2">
      <c r="B203" s="32"/>
      <c r="C203" s="33" t="s">
        <v>28</v>
      </c>
      <c r="D203" s="34" t="s">
        <v>29</v>
      </c>
      <c r="E203" s="35">
        <v>965</v>
      </c>
    </row>
    <row r="204" spans="2:5" ht="15" customHeight="1" x14ac:dyDescent="0.2">
      <c r="B204" s="70" t="s">
        <v>163</v>
      </c>
      <c r="C204" s="71"/>
      <c r="D204" s="71"/>
      <c r="E204" s="36">
        <v>965</v>
      </c>
    </row>
    <row r="205" spans="2:5" x14ac:dyDescent="0.2">
      <c r="B205" s="13"/>
      <c r="C205" s="13"/>
      <c r="D205" s="4"/>
      <c r="E205" s="14"/>
    </row>
    <row r="206" spans="2:5" ht="30" customHeight="1" thickBot="1" x14ac:dyDescent="0.25">
      <c r="B206" s="25" t="s">
        <v>4</v>
      </c>
      <c r="C206" s="25" t="s">
        <v>5</v>
      </c>
      <c r="D206" s="26" t="s">
        <v>6</v>
      </c>
      <c r="E206" s="27" t="s">
        <v>7</v>
      </c>
    </row>
    <row r="207" spans="2:5" ht="29.25" customHeight="1" thickTop="1" x14ac:dyDescent="0.2">
      <c r="B207" s="28" t="s">
        <v>164</v>
      </c>
      <c r="C207" s="29"/>
      <c r="D207" s="30" t="s">
        <v>165</v>
      </c>
      <c r="E207" s="31">
        <f>SUM(E208:E208)</f>
        <v>6952</v>
      </c>
    </row>
    <row r="208" spans="2:5" ht="15" customHeight="1" x14ac:dyDescent="0.2">
      <c r="B208" s="32"/>
      <c r="C208" s="33" t="s">
        <v>28</v>
      </c>
      <c r="D208" s="34" t="s">
        <v>29</v>
      </c>
      <c r="E208" s="35">
        <v>6952</v>
      </c>
    </row>
    <row r="209" spans="2:5" ht="15" customHeight="1" x14ac:dyDescent="0.2">
      <c r="B209" s="70" t="s">
        <v>163</v>
      </c>
      <c r="C209" s="71"/>
      <c r="D209" s="71"/>
      <c r="E209" s="36">
        <v>6952</v>
      </c>
    </row>
    <row r="210" spans="2:5" x14ac:dyDescent="0.2">
      <c r="B210" s="13"/>
      <c r="C210" s="13"/>
      <c r="D210" s="4"/>
      <c r="E210" s="14"/>
    </row>
    <row r="211" spans="2:5" ht="30" customHeight="1" thickBot="1" x14ac:dyDescent="0.25">
      <c r="B211" s="25" t="s">
        <v>4</v>
      </c>
      <c r="C211" s="25" t="s">
        <v>5</v>
      </c>
      <c r="D211" s="26" t="s">
        <v>6</v>
      </c>
      <c r="E211" s="27" t="s">
        <v>7</v>
      </c>
    </row>
    <row r="212" spans="2:5" ht="21" customHeight="1" thickTop="1" x14ac:dyDescent="0.2">
      <c r="B212" s="28" t="s">
        <v>166</v>
      </c>
      <c r="C212" s="29"/>
      <c r="D212" s="30" t="s">
        <v>167</v>
      </c>
      <c r="E212" s="31">
        <f>SUM(E213:E213)</f>
        <v>4661</v>
      </c>
    </row>
    <row r="213" spans="2:5" ht="15" customHeight="1" x14ac:dyDescent="0.2">
      <c r="B213" s="32"/>
      <c r="C213" s="33" t="s">
        <v>28</v>
      </c>
      <c r="D213" s="34" t="s">
        <v>29</v>
      </c>
      <c r="E213" s="35">
        <v>4661</v>
      </c>
    </row>
    <row r="214" spans="2:5" ht="15" customHeight="1" x14ac:dyDescent="0.2">
      <c r="B214" s="70" t="s">
        <v>163</v>
      </c>
      <c r="C214" s="71"/>
      <c r="D214" s="71"/>
      <c r="E214" s="36">
        <v>4661</v>
      </c>
    </row>
    <row r="215" spans="2:5" x14ac:dyDescent="0.2">
      <c r="B215" s="13"/>
      <c r="C215" s="13"/>
      <c r="D215" s="4"/>
      <c r="E215" s="14"/>
    </row>
    <row r="216" spans="2:5" ht="30" customHeight="1" thickBot="1" x14ac:dyDescent="0.25">
      <c r="B216" s="25" t="s">
        <v>4</v>
      </c>
      <c r="C216" s="25" t="s">
        <v>5</v>
      </c>
      <c r="D216" s="26" t="s">
        <v>6</v>
      </c>
      <c r="E216" s="27" t="s">
        <v>7</v>
      </c>
    </row>
    <row r="217" spans="2:5" ht="29.25" customHeight="1" thickTop="1" x14ac:dyDescent="0.2">
      <c r="B217" s="28" t="s">
        <v>168</v>
      </c>
      <c r="C217" s="29"/>
      <c r="D217" s="30" t="s">
        <v>169</v>
      </c>
      <c r="E217" s="31">
        <f>SUM(E218:E218)</f>
        <v>42390</v>
      </c>
    </row>
    <row r="218" spans="2:5" ht="15" customHeight="1" x14ac:dyDescent="0.2">
      <c r="B218" s="32"/>
      <c r="C218" s="33" t="s">
        <v>28</v>
      </c>
      <c r="D218" s="34" t="s">
        <v>29</v>
      </c>
      <c r="E218" s="35">
        <v>42390</v>
      </c>
    </row>
    <row r="219" spans="2:5" ht="15" customHeight="1" x14ac:dyDescent="0.2">
      <c r="B219" s="70" t="s">
        <v>163</v>
      </c>
      <c r="C219" s="71"/>
      <c r="D219" s="71"/>
      <c r="E219" s="36">
        <v>42390</v>
      </c>
    </row>
    <row r="220" spans="2:5" x14ac:dyDescent="0.2">
      <c r="B220" s="13"/>
      <c r="C220" s="13"/>
      <c r="D220" s="4"/>
      <c r="E220" s="14"/>
    </row>
    <row r="221" spans="2:5" ht="30" customHeight="1" thickBot="1" x14ac:dyDescent="0.25">
      <c r="B221" s="25" t="s">
        <v>4</v>
      </c>
      <c r="C221" s="25" t="s">
        <v>5</v>
      </c>
      <c r="D221" s="26" t="s">
        <v>6</v>
      </c>
      <c r="E221" s="27" t="s">
        <v>7</v>
      </c>
    </row>
    <row r="222" spans="2:5" ht="21" customHeight="1" thickTop="1" x14ac:dyDescent="0.2">
      <c r="B222" s="28" t="s">
        <v>170</v>
      </c>
      <c r="C222" s="29"/>
      <c r="D222" s="30" t="s">
        <v>171</v>
      </c>
      <c r="E222" s="31">
        <f>SUM(E223:E223)</f>
        <v>113859</v>
      </c>
    </row>
    <row r="223" spans="2:5" ht="15" customHeight="1" x14ac:dyDescent="0.2">
      <c r="B223" s="32"/>
      <c r="C223" s="33" t="s">
        <v>28</v>
      </c>
      <c r="D223" s="34" t="s">
        <v>29</v>
      </c>
      <c r="E223" s="35">
        <v>113859</v>
      </c>
    </row>
    <row r="224" spans="2:5" ht="15" customHeight="1" x14ac:dyDescent="0.2">
      <c r="B224" s="70" t="s">
        <v>163</v>
      </c>
      <c r="C224" s="71"/>
      <c r="D224" s="71"/>
      <c r="E224" s="36">
        <v>113859</v>
      </c>
    </row>
    <row r="225" spans="2:5" x14ac:dyDescent="0.2">
      <c r="B225" s="13"/>
      <c r="C225" s="13"/>
      <c r="D225" s="4"/>
      <c r="E225" s="14"/>
    </row>
    <row r="226" spans="2:5" ht="30" customHeight="1" thickBot="1" x14ac:dyDescent="0.25">
      <c r="B226" s="25" t="s">
        <v>4</v>
      </c>
      <c r="C226" s="25" t="s">
        <v>5</v>
      </c>
      <c r="D226" s="26" t="s">
        <v>6</v>
      </c>
      <c r="E226" s="27" t="s">
        <v>7</v>
      </c>
    </row>
    <row r="227" spans="2:5" ht="21" customHeight="1" thickTop="1" x14ac:dyDescent="0.2">
      <c r="B227" s="28" t="s">
        <v>172</v>
      </c>
      <c r="C227" s="29"/>
      <c r="D227" s="30" t="s">
        <v>173</v>
      </c>
      <c r="E227" s="31">
        <f>SUM(E228:E232)</f>
        <v>218116</v>
      </c>
    </row>
    <row r="228" spans="2:5" ht="15" customHeight="1" x14ac:dyDescent="0.2">
      <c r="B228" s="32"/>
      <c r="C228" s="33" t="s">
        <v>174</v>
      </c>
      <c r="D228" s="34" t="s">
        <v>175</v>
      </c>
      <c r="E228" s="35">
        <v>100</v>
      </c>
    </row>
    <row r="229" spans="2:5" ht="15" customHeight="1" x14ac:dyDescent="0.2">
      <c r="B229" s="32"/>
      <c r="C229" s="33" t="s">
        <v>43</v>
      </c>
      <c r="D229" s="34" t="s">
        <v>44</v>
      </c>
      <c r="E229" s="35">
        <v>6000</v>
      </c>
    </row>
    <row r="230" spans="2:5" ht="15" customHeight="1" x14ac:dyDescent="0.2">
      <c r="B230" s="32"/>
      <c r="C230" s="33" t="s">
        <v>12</v>
      </c>
      <c r="D230" s="34" t="s">
        <v>13</v>
      </c>
      <c r="E230" s="35">
        <v>200</v>
      </c>
    </row>
    <row r="231" spans="2:5" ht="15" customHeight="1" x14ac:dyDescent="0.2">
      <c r="B231" s="32"/>
      <c r="C231" s="33" t="s">
        <v>57</v>
      </c>
      <c r="D231" s="34" t="s">
        <v>58</v>
      </c>
      <c r="E231" s="35">
        <v>4000</v>
      </c>
    </row>
    <row r="232" spans="2:5" ht="15" customHeight="1" x14ac:dyDescent="0.2">
      <c r="B232" s="32"/>
      <c r="C232" s="33" t="s">
        <v>28</v>
      </c>
      <c r="D232" s="34" t="s">
        <v>29</v>
      </c>
      <c r="E232" s="35">
        <v>207816</v>
      </c>
    </row>
    <row r="233" spans="2:5" ht="15" customHeight="1" x14ac:dyDescent="0.2">
      <c r="B233" s="70" t="s">
        <v>176</v>
      </c>
      <c r="C233" s="71"/>
      <c r="D233" s="71"/>
      <c r="E233" s="36">
        <v>1000</v>
      </c>
    </row>
    <row r="234" spans="2:5" ht="15" customHeight="1" x14ac:dyDescent="0.2">
      <c r="B234" s="72" t="s">
        <v>177</v>
      </c>
      <c r="C234" s="73"/>
      <c r="D234" s="73"/>
      <c r="E234" s="37">
        <v>2550</v>
      </c>
    </row>
    <row r="235" spans="2:5" ht="15" customHeight="1" x14ac:dyDescent="0.2">
      <c r="B235" s="72" t="s">
        <v>178</v>
      </c>
      <c r="C235" s="73"/>
      <c r="D235" s="73"/>
      <c r="E235" s="37">
        <v>2550</v>
      </c>
    </row>
    <row r="236" spans="2:5" ht="15" customHeight="1" x14ac:dyDescent="0.2">
      <c r="B236" s="72" t="s">
        <v>179</v>
      </c>
      <c r="C236" s="73"/>
      <c r="D236" s="73"/>
      <c r="E236" s="37">
        <v>200</v>
      </c>
    </row>
    <row r="237" spans="2:5" ht="27.75" customHeight="1" x14ac:dyDescent="0.2">
      <c r="B237" s="72" t="s">
        <v>180</v>
      </c>
      <c r="C237" s="73"/>
      <c r="D237" s="73"/>
      <c r="E237" s="37">
        <v>4000</v>
      </c>
    </row>
    <row r="238" spans="2:5" ht="15" customHeight="1" x14ac:dyDescent="0.2">
      <c r="B238" s="72" t="s">
        <v>163</v>
      </c>
      <c r="C238" s="73"/>
      <c r="D238" s="73"/>
      <c r="E238" s="37">
        <v>207583</v>
      </c>
    </row>
    <row r="239" spans="2:5" ht="27.75" customHeight="1" x14ac:dyDescent="0.2">
      <c r="B239" s="72" t="s">
        <v>181</v>
      </c>
      <c r="C239" s="73"/>
      <c r="D239" s="73"/>
      <c r="E239" s="37">
        <v>233</v>
      </c>
    </row>
    <row r="240" spans="2:5" x14ac:dyDescent="0.2">
      <c r="B240" s="13"/>
      <c r="C240" s="13"/>
      <c r="D240" s="4"/>
      <c r="E240" s="14"/>
    </row>
    <row r="241" spans="2:5" ht="30" customHeight="1" thickBot="1" x14ac:dyDescent="0.25">
      <c r="B241" s="25" t="s">
        <v>4</v>
      </c>
      <c r="C241" s="25" t="s">
        <v>5</v>
      </c>
      <c r="D241" s="26" t="s">
        <v>6</v>
      </c>
      <c r="E241" s="27" t="s">
        <v>7</v>
      </c>
    </row>
    <row r="242" spans="2:5" ht="29.25" customHeight="1" thickTop="1" x14ac:dyDescent="0.2">
      <c r="B242" s="28" t="s">
        <v>182</v>
      </c>
      <c r="C242" s="29"/>
      <c r="D242" s="30" t="s">
        <v>183</v>
      </c>
      <c r="E242" s="31">
        <f>SUM(E243:E244)</f>
        <v>167923</v>
      </c>
    </row>
    <row r="243" spans="2:5" ht="15" customHeight="1" x14ac:dyDescent="0.2">
      <c r="B243" s="32"/>
      <c r="C243" s="33" t="s">
        <v>12</v>
      </c>
      <c r="D243" s="34" t="s">
        <v>13</v>
      </c>
      <c r="E243" s="35">
        <v>200</v>
      </c>
    </row>
    <row r="244" spans="2:5" ht="15" customHeight="1" x14ac:dyDescent="0.2">
      <c r="B244" s="32"/>
      <c r="C244" s="33" t="s">
        <v>28</v>
      </c>
      <c r="D244" s="34" t="s">
        <v>29</v>
      </c>
      <c r="E244" s="35">
        <v>167723</v>
      </c>
    </row>
    <row r="245" spans="2:5" ht="15" customHeight="1" x14ac:dyDescent="0.2">
      <c r="B245" s="70" t="s">
        <v>184</v>
      </c>
      <c r="C245" s="71"/>
      <c r="D245" s="71"/>
      <c r="E245" s="36">
        <v>200</v>
      </c>
    </row>
    <row r="246" spans="2:5" ht="15" customHeight="1" x14ac:dyDescent="0.2">
      <c r="B246" s="72" t="s">
        <v>163</v>
      </c>
      <c r="C246" s="73"/>
      <c r="D246" s="73"/>
      <c r="E246" s="37">
        <v>163112</v>
      </c>
    </row>
    <row r="247" spans="2:5" ht="27.75" customHeight="1" x14ac:dyDescent="0.2">
      <c r="B247" s="72" t="s">
        <v>181</v>
      </c>
      <c r="C247" s="73"/>
      <c r="D247" s="73"/>
      <c r="E247" s="37">
        <v>4611</v>
      </c>
    </row>
    <row r="248" spans="2:5" x14ac:dyDescent="0.2">
      <c r="B248" s="13"/>
      <c r="C248" s="13"/>
      <c r="D248" s="4"/>
      <c r="E248" s="14"/>
    </row>
    <row r="249" spans="2:5" ht="30" customHeight="1" thickBot="1" x14ac:dyDescent="0.25">
      <c r="B249" s="25" t="s">
        <v>4</v>
      </c>
      <c r="C249" s="25" t="s">
        <v>5</v>
      </c>
      <c r="D249" s="26" t="s">
        <v>6</v>
      </c>
      <c r="E249" s="27" t="s">
        <v>7</v>
      </c>
    </row>
    <row r="250" spans="2:5" ht="29.25" customHeight="1" thickTop="1" x14ac:dyDescent="0.2">
      <c r="B250" s="28" t="s">
        <v>185</v>
      </c>
      <c r="C250" s="29"/>
      <c r="D250" s="30" t="s">
        <v>186</v>
      </c>
      <c r="E250" s="31">
        <f>SUM(E251:E251)</f>
        <v>27700</v>
      </c>
    </row>
    <row r="251" spans="2:5" ht="15" customHeight="1" x14ac:dyDescent="0.2">
      <c r="B251" s="32"/>
      <c r="C251" s="33" t="s">
        <v>28</v>
      </c>
      <c r="D251" s="34" t="s">
        <v>29</v>
      </c>
      <c r="E251" s="35">
        <v>27700</v>
      </c>
    </row>
    <row r="252" spans="2:5" ht="15" customHeight="1" x14ac:dyDescent="0.2">
      <c r="B252" s="70" t="s">
        <v>163</v>
      </c>
      <c r="C252" s="71"/>
      <c r="D252" s="71"/>
      <c r="E252" s="36">
        <v>27700</v>
      </c>
    </row>
    <row r="253" spans="2:5" x14ac:dyDescent="0.2">
      <c r="B253" s="13"/>
      <c r="C253" s="13"/>
      <c r="D253" s="4"/>
      <c r="E253" s="14"/>
    </row>
    <row r="254" spans="2:5" ht="30" customHeight="1" thickBot="1" x14ac:dyDescent="0.25">
      <c r="B254" s="25" t="s">
        <v>4</v>
      </c>
      <c r="C254" s="25" t="s">
        <v>5</v>
      </c>
      <c r="D254" s="26" t="s">
        <v>6</v>
      </c>
      <c r="E254" s="27" t="s">
        <v>7</v>
      </c>
    </row>
    <row r="255" spans="2:5" ht="29.25" customHeight="1" thickTop="1" x14ac:dyDescent="0.2">
      <c r="B255" s="28" t="s">
        <v>187</v>
      </c>
      <c r="C255" s="29"/>
      <c r="D255" s="30" t="s">
        <v>188</v>
      </c>
      <c r="E255" s="31">
        <f>SUM(E256:E256)</f>
        <v>12677</v>
      </c>
    </row>
    <row r="256" spans="2:5" ht="15" customHeight="1" x14ac:dyDescent="0.2">
      <c r="B256" s="32"/>
      <c r="C256" s="33" t="s">
        <v>28</v>
      </c>
      <c r="D256" s="34" t="s">
        <v>29</v>
      </c>
      <c r="E256" s="35">
        <v>12677</v>
      </c>
    </row>
    <row r="257" spans="2:5" ht="15" customHeight="1" x14ac:dyDescent="0.2">
      <c r="B257" s="70" t="s">
        <v>163</v>
      </c>
      <c r="C257" s="71"/>
      <c r="D257" s="71"/>
      <c r="E257" s="36">
        <v>12677</v>
      </c>
    </row>
    <row r="258" spans="2:5" x14ac:dyDescent="0.2">
      <c r="B258" s="13"/>
      <c r="C258" s="13"/>
      <c r="D258" s="4"/>
      <c r="E258" s="14"/>
    </row>
    <row r="259" spans="2:5" ht="30" customHeight="1" thickBot="1" x14ac:dyDescent="0.25">
      <c r="B259" s="25" t="s">
        <v>4</v>
      </c>
      <c r="C259" s="25" t="s">
        <v>5</v>
      </c>
      <c r="D259" s="26" t="s">
        <v>6</v>
      </c>
      <c r="E259" s="27" t="s">
        <v>7</v>
      </c>
    </row>
    <row r="260" spans="2:5" ht="21" customHeight="1" thickTop="1" x14ac:dyDescent="0.2">
      <c r="B260" s="28" t="s">
        <v>189</v>
      </c>
      <c r="C260" s="29"/>
      <c r="D260" s="30" t="s">
        <v>190</v>
      </c>
      <c r="E260" s="31">
        <f>SUM(E261:E261)</f>
        <v>7726</v>
      </c>
    </row>
    <row r="261" spans="2:5" ht="15" customHeight="1" x14ac:dyDescent="0.2">
      <c r="B261" s="32"/>
      <c r="C261" s="33" t="s">
        <v>28</v>
      </c>
      <c r="D261" s="34" t="s">
        <v>29</v>
      </c>
      <c r="E261" s="35">
        <v>7726</v>
      </c>
    </row>
    <row r="262" spans="2:5" ht="15" customHeight="1" x14ac:dyDescent="0.2">
      <c r="B262" s="70" t="s">
        <v>163</v>
      </c>
      <c r="C262" s="71"/>
      <c r="D262" s="71"/>
      <c r="E262" s="36">
        <v>7726</v>
      </c>
    </row>
    <row r="263" spans="2:5" x14ac:dyDescent="0.2">
      <c r="B263" s="13"/>
      <c r="C263" s="13"/>
      <c r="D263" s="4"/>
      <c r="E263" s="14"/>
    </row>
    <row r="264" spans="2:5" ht="30" customHeight="1" thickBot="1" x14ac:dyDescent="0.25">
      <c r="B264" s="25" t="s">
        <v>4</v>
      </c>
      <c r="C264" s="25" t="s">
        <v>5</v>
      </c>
      <c r="D264" s="26" t="s">
        <v>6</v>
      </c>
      <c r="E264" s="27" t="s">
        <v>7</v>
      </c>
    </row>
    <row r="265" spans="2:5" ht="21" customHeight="1" thickTop="1" x14ac:dyDescent="0.2">
      <c r="B265" s="28" t="s">
        <v>191</v>
      </c>
      <c r="C265" s="29"/>
      <c r="D265" s="30" t="s">
        <v>192</v>
      </c>
      <c r="E265" s="31">
        <f>SUM(E266:E266)</f>
        <v>74843</v>
      </c>
    </row>
    <row r="266" spans="2:5" ht="15" customHeight="1" x14ac:dyDescent="0.2">
      <c r="B266" s="32"/>
      <c r="C266" s="33" t="s">
        <v>28</v>
      </c>
      <c r="D266" s="34" t="s">
        <v>29</v>
      </c>
      <c r="E266" s="35">
        <v>74843</v>
      </c>
    </row>
    <row r="267" spans="2:5" ht="27.75" customHeight="1" x14ac:dyDescent="0.2">
      <c r="B267" s="70" t="s">
        <v>193</v>
      </c>
      <c r="C267" s="71"/>
      <c r="D267" s="71"/>
      <c r="E267" s="36">
        <v>2800</v>
      </c>
    </row>
    <row r="268" spans="2:5" ht="15" customHeight="1" x14ac:dyDescent="0.2">
      <c r="B268" s="72" t="s">
        <v>163</v>
      </c>
      <c r="C268" s="73"/>
      <c r="D268" s="73"/>
      <c r="E268" s="37">
        <v>72043</v>
      </c>
    </row>
    <row r="269" spans="2:5" x14ac:dyDescent="0.2">
      <c r="B269" s="13"/>
      <c r="C269" s="13"/>
      <c r="D269" s="4"/>
      <c r="E269" s="14"/>
    </row>
    <row r="270" spans="2:5" ht="30" customHeight="1" thickBot="1" x14ac:dyDescent="0.25">
      <c r="B270" s="25" t="s">
        <v>4</v>
      </c>
      <c r="C270" s="25" t="s">
        <v>5</v>
      </c>
      <c r="D270" s="26" t="s">
        <v>6</v>
      </c>
      <c r="E270" s="27" t="s">
        <v>7</v>
      </c>
    </row>
    <row r="271" spans="2:5" ht="21" customHeight="1" thickTop="1" x14ac:dyDescent="0.2">
      <c r="B271" s="28" t="s">
        <v>194</v>
      </c>
      <c r="C271" s="29"/>
      <c r="D271" s="30" t="s">
        <v>195</v>
      </c>
      <c r="E271" s="31">
        <f>SUM(E272:E272)</f>
        <v>31932</v>
      </c>
    </row>
    <row r="272" spans="2:5" ht="15" customHeight="1" x14ac:dyDescent="0.2">
      <c r="B272" s="32"/>
      <c r="C272" s="33" t="s">
        <v>28</v>
      </c>
      <c r="D272" s="34" t="s">
        <v>29</v>
      </c>
      <c r="E272" s="35">
        <v>31932</v>
      </c>
    </row>
    <row r="273" spans="2:5" ht="15" customHeight="1" x14ac:dyDescent="0.2">
      <c r="B273" s="70" t="s">
        <v>163</v>
      </c>
      <c r="C273" s="71"/>
      <c r="D273" s="71"/>
      <c r="E273" s="36">
        <v>31932</v>
      </c>
    </row>
    <row r="274" spans="2:5" x14ac:dyDescent="0.2">
      <c r="B274" s="13"/>
      <c r="C274" s="13"/>
      <c r="D274" s="4"/>
      <c r="E274" s="14"/>
    </row>
    <row r="275" spans="2:5" ht="30" customHeight="1" thickBot="1" x14ac:dyDescent="0.25">
      <c r="B275" s="25" t="s">
        <v>4</v>
      </c>
      <c r="C275" s="25" t="s">
        <v>5</v>
      </c>
      <c r="D275" s="26" t="s">
        <v>6</v>
      </c>
      <c r="E275" s="27" t="s">
        <v>7</v>
      </c>
    </row>
    <row r="276" spans="2:5" ht="21" customHeight="1" thickTop="1" x14ac:dyDescent="0.2">
      <c r="B276" s="28" t="s">
        <v>196</v>
      </c>
      <c r="C276" s="29"/>
      <c r="D276" s="30" t="s">
        <v>197</v>
      </c>
      <c r="E276" s="31">
        <f>SUM(E277:E277)</f>
        <v>1912</v>
      </c>
    </row>
    <row r="277" spans="2:5" ht="15" customHeight="1" x14ac:dyDescent="0.2">
      <c r="B277" s="32"/>
      <c r="C277" s="33" t="s">
        <v>28</v>
      </c>
      <c r="D277" s="34" t="s">
        <v>29</v>
      </c>
      <c r="E277" s="35">
        <v>1912</v>
      </c>
    </row>
    <row r="278" spans="2:5" ht="15" customHeight="1" x14ac:dyDescent="0.2">
      <c r="B278" s="70" t="s">
        <v>163</v>
      </c>
      <c r="C278" s="71"/>
      <c r="D278" s="71"/>
      <c r="E278" s="36">
        <v>1912</v>
      </c>
    </row>
    <row r="279" spans="2:5" x14ac:dyDescent="0.2">
      <c r="B279" s="13"/>
      <c r="C279" s="13"/>
      <c r="D279" s="4"/>
      <c r="E279" s="14"/>
    </row>
    <row r="280" spans="2:5" ht="30" customHeight="1" thickBot="1" x14ac:dyDescent="0.25">
      <c r="B280" s="25" t="s">
        <v>4</v>
      </c>
      <c r="C280" s="25" t="s">
        <v>5</v>
      </c>
      <c r="D280" s="26" t="s">
        <v>6</v>
      </c>
      <c r="E280" s="27" t="s">
        <v>7</v>
      </c>
    </row>
    <row r="281" spans="2:5" ht="21" customHeight="1" thickTop="1" x14ac:dyDescent="0.2">
      <c r="B281" s="28" t="s">
        <v>198</v>
      </c>
      <c r="C281" s="29"/>
      <c r="D281" s="30" t="s">
        <v>199</v>
      </c>
      <c r="E281" s="31">
        <f>SUM(E282:E282)</f>
        <v>490</v>
      </c>
    </row>
    <row r="282" spans="2:5" ht="15" customHeight="1" x14ac:dyDescent="0.2">
      <c r="B282" s="32"/>
      <c r="C282" s="33" t="s">
        <v>28</v>
      </c>
      <c r="D282" s="34" t="s">
        <v>29</v>
      </c>
      <c r="E282" s="35">
        <v>490</v>
      </c>
    </row>
    <row r="283" spans="2:5" ht="15" customHeight="1" x14ac:dyDescent="0.2">
      <c r="B283" s="70" t="s">
        <v>163</v>
      </c>
      <c r="C283" s="71"/>
      <c r="D283" s="71"/>
      <c r="E283" s="36">
        <v>490</v>
      </c>
    </row>
    <row r="284" spans="2:5" x14ac:dyDescent="0.2">
      <c r="B284" s="13"/>
      <c r="C284" s="13"/>
      <c r="D284" s="4"/>
      <c r="E284" s="14"/>
    </row>
    <row r="285" spans="2:5" ht="30" customHeight="1" thickBot="1" x14ac:dyDescent="0.25">
      <c r="B285" s="25" t="s">
        <v>4</v>
      </c>
      <c r="C285" s="25" t="s">
        <v>5</v>
      </c>
      <c r="D285" s="26" t="s">
        <v>6</v>
      </c>
      <c r="E285" s="27" t="s">
        <v>7</v>
      </c>
    </row>
    <row r="286" spans="2:5" ht="21" customHeight="1" thickTop="1" x14ac:dyDescent="0.2">
      <c r="B286" s="28" t="s">
        <v>200</v>
      </c>
      <c r="C286" s="29"/>
      <c r="D286" s="30" t="s">
        <v>201</v>
      </c>
      <c r="E286" s="31">
        <f>SUM(E287:E287)</f>
        <v>8999</v>
      </c>
    </row>
    <row r="287" spans="2:5" ht="15" customHeight="1" x14ac:dyDescent="0.2">
      <c r="B287" s="32"/>
      <c r="C287" s="33" t="s">
        <v>28</v>
      </c>
      <c r="D287" s="34" t="s">
        <v>29</v>
      </c>
      <c r="E287" s="35">
        <v>8999</v>
      </c>
    </row>
    <row r="288" spans="2:5" ht="15" customHeight="1" x14ac:dyDescent="0.2">
      <c r="B288" s="70" t="s">
        <v>163</v>
      </c>
      <c r="C288" s="71"/>
      <c r="D288" s="71"/>
      <c r="E288" s="36">
        <v>8999</v>
      </c>
    </row>
    <row r="289" spans="2:5" x14ac:dyDescent="0.2">
      <c r="B289" s="13"/>
      <c r="C289" s="13"/>
      <c r="D289" s="4"/>
      <c r="E289" s="14"/>
    </row>
    <row r="290" spans="2:5" ht="30" customHeight="1" thickBot="1" x14ac:dyDescent="0.25">
      <c r="B290" s="25" t="s">
        <v>4</v>
      </c>
      <c r="C290" s="25" t="s">
        <v>5</v>
      </c>
      <c r="D290" s="26" t="s">
        <v>6</v>
      </c>
      <c r="E290" s="27" t="s">
        <v>7</v>
      </c>
    </row>
    <row r="291" spans="2:5" ht="21" customHeight="1" thickTop="1" x14ac:dyDescent="0.2">
      <c r="B291" s="28" t="s">
        <v>202</v>
      </c>
      <c r="C291" s="29"/>
      <c r="D291" s="30" t="s">
        <v>203</v>
      </c>
      <c r="E291" s="31">
        <f>SUM(E292:E292)</f>
        <v>16603</v>
      </c>
    </row>
    <row r="292" spans="2:5" ht="15" customHeight="1" x14ac:dyDescent="0.2">
      <c r="B292" s="32"/>
      <c r="C292" s="33" t="s">
        <v>28</v>
      </c>
      <c r="D292" s="34" t="s">
        <v>29</v>
      </c>
      <c r="E292" s="35">
        <v>16603</v>
      </c>
    </row>
    <row r="293" spans="2:5" ht="15" customHeight="1" x14ac:dyDescent="0.2">
      <c r="B293" s="70" t="s">
        <v>163</v>
      </c>
      <c r="C293" s="71"/>
      <c r="D293" s="71"/>
      <c r="E293" s="36">
        <v>16603</v>
      </c>
    </row>
    <row r="294" spans="2:5" x14ac:dyDescent="0.2">
      <c r="B294" s="13"/>
      <c r="C294" s="13"/>
      <c r="D294" s="4"/>
      <c r="E294" s="14"/>
    </row>
    <row r="295" spans="2:5" ht="30" customHeight="1" thickBot="1" x14ac:dyDescent="0.25">
      <c r="B295" s="25" t="s">
        <v>4</v>
      </c>
      <c r="C295" s="25" t="s">
        <v>5</v>
      </c>
      <c r="D295" s="26" t="s">
        <v>6</v>
      </c>
      <c r="E295" s="27" t="s">
        <v>7</v>
      </c>
    </row>
    <row r="296" spans="2:5" ht="29.25" customHeight="1" thickTop="1" x14ac:dyDescent="0.2">
      <c r="B296" s="28" t="s">
        <v>204</v>
      </c>
      <c r="C296" s="29"/>
      <c r="D296" s="30" t="s">
        <v>205</v>
      </c>
      <c r="E296" s="31">
        <f>SUM(E297:E297)</f>
        <v>5131</v>
      </c>
    </row>
    <row r="297" spans="2:5" ht="15" customHeight="1" x14ac:dyDescent="0.2">
      <c r="B297" s="32"/>
      <c r="C297" s="33" t="s">
        <v>28</v>
      </c>
      <c r="D297" s="34" t="s">
        <v>29</v>
      </c>
      <c r="E297" s="35">
        <v>5131</v>
      </c>
    </row>
    <row r="298" spans="2:5" ht="15" customHeight="1" x14ac:dyDescent="0.2">
      <c r="B298" s="70" t="s">
        <v>163</v>
      </c>
      <c r="C298" s="71"/>
      <c r="D298" s="71"/>
      <c r="E298" s="36">
        <v>4931</v>
      </c>
    </row>
    <row r="299" spans="2:5" ht="15" customHeight="1" x14ac:dyDescent="0.2">
      <c r="B299" s="72" t="s">
        <v>206</v>
      </c>
      <c r="C299" s="73"/>
      <c r="D299" s="73"/>
      <c r="E299" s="37">
        <v>200</v>
      </c>
    </row>
    <row r="300" spans="2:5" x14ac:dyDescent="0.2">
      <c r="B300" s="13"/>
      <c r="C300" s="13"/>
      <c r="D300" s="4"/>
      <c r="E300" s="14"/>
    </row>
    <row r="301" spans="2:5" ht="30" customHeight="1" thickBot="1" x14ac:dyDescent="0.25">
      <c r="B301" s="25" t="s">
        <v>4</v>
      </c>
      <c r="C301" s="25" t="s">
        <v>5</v>
      </c>
      <c r="D301" s="26" t="s">
        <v>6</v>
      </c>
      <c r="E301" s="27" t="s">
        <v>7</v>
      </c>
    </row>
    <row r="302" spans="2:5" ht="21" customHeight="1" thickTop="1" x14ac:dyDescent="0.2">
      <c r="B302" s="28" t="s">
        <v>207</v>
      </c>
      <c r="C302" s="29"/>
      <c r="D302" s="30" t="s">
        <v>208</v>
      </c>
      <c r="E302" s="31">
        <f>SUM(E303:E303)</f>
        <v>4737</v>
      </c>
    </row>
    <row r="303" spans="2:5" ht="15" customHeight="1" x14ac:dyDescent="0.2">
      <c r="B303" s="32"/>
      <c r="C303" s="33" t="s">
        <v>28</v>
      </c>
      <c r="D303" s="34" t="s">
        <v>29</v>
      </c>
      <c r="E303" s="35">
        <v>4737</v>
      </c>
    </row>
    <row r="304" spans="2:5" ht="15" customHeight="1" x14ac:dyDescent="0.2">
      <c r="B304" s="70" t="s">
        <v>163</v>
      </c>
      <c r="C304" s="71"/>
      <c r="D304" s="71"/>
      <c r="E304" s="36">
        <v>4737</v>
      </c>
    </row>
    <row r="305" spans="2:5" x14ac:dyDescent="0.2">
      <c r="B305" s="13"/>
      <c r="C305" s="13"/>
      <c r="D305" s="4"/>
      <c r="E305" s="14"/>
    </row>
    <row r="306" spans="2:5" ht="30" customHeight="1" thickBot="1" x14ac:dyDescent="0.25">
      <c r="B306" s="25" t="s">
        <v>4</v>
      </c>
      <c r="C306" s="25" t="s">
        <v>5</v>
      </c>
      <c r="D306" s="26" t="s">
        <v>6</v>
      </c>
      <c r="E306" s="27" t="s">
        <v>7</v>
      </c>
    </row>
    <row r="307" spans="2:5" ht="21" customHeight="1" thickTop="1" x14ac:dyDescent="0.2">
      <c r="B307" s="28" t="s">
        <v>209</v>
      </c>
      <c r="C307" s="29"/>
      <c r="D307" s="30" t="s">
        <v>210</v>
      </c>
      <c r="E307" s="31">
        <f>SUM(E308:E308)</f>
        <v>2624</v>
      </c>
    </row>
    <row r="308" spans="2:5" ht="15" customHeight="1" x14ac:dyDescent="0.2">
      <c r="B308" s="32"/>
      <c r="C308" s="33" t="s">
        <v>28</v>
      </c>
      <c r="D308" s="34" t="s">
        <v>29</v>
      </c>
      <c r="E308" s="35">
        <v>2624</v>
      </c>
    </row>
    <row r="309" spans="2:5" ht="15" customHeight="1" x14ac:dyDescent="0.2">
      <c r="B309" s="70" t="s">
        <v>163</v>
      </c>
      <c r="C309" s="71"/>
      <c r="D309" s="71"/>
      <c r="E309" s="36">
        <v>2624</v>
      </c>
    </row>
    <row r="310" spans="2:5" x14ac:dyDescent="0.2">
      <c r="B310" s="13"/>
      <c r="C310" s="13"/>
      <c r="D310" s="4"/>
      <c r="E310" s="14"/>
    </row>
    <row r="311" spans="2:5" ht="30" customHeight="1" thickBot="1" x14ac:dyDescent="0.25">
      <c r="B311" s="25" t="s">
        <v>4</v>
      </c>
      <c r="C311" s="25" t="s">
        <v>5</v>
      </c>
      <c r="D311" s="26" t="s">
        <v>6</v>
      </c>
      <c r="E311" s="27" t="s">
        <v>7</v>
      </c>
    </row>
    <row r="312" spans="2:5" ht="21" customHeight="1" thickTop="1" x14ac:dyDescent="0.2">
      <c r="B312" s="28" t="s">
        <v>211</v>
      </c>
      <c r="C312" s="29"/>
      <c r="D312" s="30" t="s">
        <v>212</v>
      </c>
      <c r="E312" s="31">
        <f>SUM(E313:E313)</f>
        <v>50</v>
      </c>
    </row>
    <row r="313" spans="2:5" ht="15" customHeight="1" x14ac:dyDescent="0.2">
      <c r="B313" s="32"/>
      <c r="C313" s="33" t="s">
        <v>28</v>
      </c>
      <c r="D313" s="34" t="s">
        <v>29</v>
      </c>
      <c r="E313" s="35">
        <v>50</v>
      </c>
    </row>
    <row r="314" spans="2:5" ht="15" customHeight="1" x14ac:dyDescent="0.2">
      <c r="B314" s="70" t="s">
        <v>163</v>
      </c>
      <c r="C314" s="71"/>
      <c r="D314" s="71"/>
      <c r="E314" s="36">
        <v>50</v>
      </c>
    </row>
    <row r="315" spans="2:5" x14ac:dyDescent="0.2">
      <c r="B315" s="13"/>
      <c r="C315" s="13"/>
      <c r="D315" s="4"/>
      <c r="E315" s="14"/>
    </row>
    <row r="316" spans="2:5" ht="30" customHeight="1" thickBot="1" x14ac:dyDescent="0.25">
      <c r="B316" s="25" t="s">
        <v>4</v>
      </c>
      <c r="C316" s="25" t="s">
        <v>5</v>
      </c>
      <c r="D316" s="26" t="s">
        <v>6</v>
      </c>
      <c r="E316" s="27" t="s">
        <v>7</v>
      </c>
    </row>
    <row r="317" spans="2:5" ht="21" customHeight="1" thickTop="1" x14ac:dyDescent="0.2">
      <c r="B317" s="28" t="s">
        <v>213</v>
      </c>
      <c r="C317" s="29"/>
      <c r="D317" s="30" t="s">
        <v>214</v>
      </c>
      <c r="E317" s="31">
        <f>SUM(E318:E319)</f>
        <v>255</v>
      </c>
    </row>
    <row r="318" spans="2:5" ht="15" customHeight="1" x14ac:dyDescent="0.2">
      <c r="B318" s="32"/>
      <c r="C318" s="33" t="s">
        <v>53</v>
      </c>
      <c r="D318" s="34" t="s">
        <v>54</v>
      </c>
      <c r="E318" s="35">
        <v>15</v>
      </c>
    </row>
    <row r="319" spans="2:5" ht="15" customHeight="1" x14ac:dyDescent="0.2">
      <c r="B319" s="32"/>
      <c r="C319" s="33" t="s">
        <v>215</v>
      </c>
      <c r="D319" s="34" t="s">
        <v>216</v>
      </c>
      <c r="E319" s="35">
        <v>240</v>
      </c>
    </row>
    <row r="320" spans="2:5" ht="15" customHeight="1" x14ac:dyDescent="0.2">
      <c r="B320" s="70" t="s">
        <v>217</v>
      </c>
      <c r="C320" s="71"/>
      <c r="D320" s="71"/>
      <c r="E320" s="36">
        <v>255</v>
      </c>
    </row>
    <row r="321" spans="2:5" x14ac:dyDescent="0.2">
      <c r="B321" s="13"/>
      <c r="C321" s="13"/>
      <c r="D321" s="4"/>
      <c r="E321" s="14"/>
    </row>
    <row r="322" spans="2:5" ht="30" customHeight="1" thickBot="1" x14ac:dyDescent="0.25">
      <c r="B322" s="25" t="s">
        <v>4</v>
      </c>
      <c r="C322" s="25" t="s">
        <v>5</v>
      </c>
      <c r="D322" s="26" t="s">
        <v>6</v>
      </c>
      <c r="E322" s="27" t="s">
        <v>7</v>
      </c>
    </row>
    <row r="323" spans="2:5" ht="21" customHeight="1" thickTop="1" x14ac:dyDescent="0.2">
      <c r="B323" s="28" t="s">
        <v>218</v>
      </c>
      <c r="C323" s="29"/>
      <c r="D323" s="30" t="s">
        <v>219</v>
      </c>
      <c r="E323" s="31">
        <f>SUM(E324:E338)</f>
        <v>109615</v>
      </c>
    </row>
    <row r="324" spans="2:5" ht="15" customHeight="1" x14ac:dyDescent="0.2">
      <c r="B324" s="32"/>
      <c r="C324" s="33" t="s">
        <v>33</v>
      </c>
      <c r="D324" s="34" t="s">
        <v>34</v>
      </c>
      <c r="E324" s="35">
        <v>1936</v>
      </c>
    </row>
    <row r="325" spans="2:5" ht="15" customHeight="1" x14ac:dyDescent="0.2">
      <c r="B325" s="32"/>
      <c r="C325" s="33" t="s">
        <v>146</v>
      </c>
      <c r="D325" s="34" t="s">
        <v>147</v>
      </c>
      <c r="E325" s="35">
        <v>7866</v>
      </c>
    </row>
    <row r="326" spans="2:5" ht="15" customHeight="1" x14ac:dyDescent="0.2">
      <c r="B326" s="32"/>
      <c r="C326" s="33" t="s">
        <v>43</v>
      </c>
      <c r="D326" s="34" t="s">
        <v>44</v>
      </c>
      <c r="E326" s="35">
        <v>500</v>
      </c>
    </row>
    <row r="327" spans="2:5" ht="15" customHeight="1" x14ac:dyDescent="0.2">
      <c r="B327" s="32"/>
      <c r="C327" s="33" t="s">
        <v>10</v>
      </c>
      <c r="D327" s="34" t="s">
        <v>11</v>
      </c>
      <c r="E327" s="35">
        <v>47</v>
      </c>
    </row>
    <row r="328" spans="2:5" ht="15" customHeight="1" x14ac:dyDescent="0.2">
      <c r="B328" s="32"/>
      <c r="C328" s="33" t="s">
        <v>35</v>
      </c>
      <c r="D328" s="34" t="s">
        <v>36</v>
      </c>
      <c r="E328" s="35">
        <v>105</v>
      </c>
    </row>
    <row r="329" spans="2:5" ht="27.75" customHeight="1" x14ac:dyDescent="0.2">
      <c r="B329" s="32"/>
      <c r="C329" s="33" t="s">
        <v>55</v>
      </c>
      <c r="D329" s="34" t="s">
        <v>56</v>
      </c>
      <c r="E329" s="35">
        <v>1463</v>
      </c>
    </row>
    <row r="330" spans="2:5" ht="15" customHeight="1" x14ac:dyDescent="0.2">
      <c r="B330" s="32"/>
      <c r="C330" s="33" t="s">
        <v>12</v>
      </c>
      <c r="D330" s="34" t="s">
        <v>13</v>
      </c>
      <c r="E330" s="35">
        <v>6309</v>
      </c>
    </row>
    <row r="331" spans="2:5" ht="15" customHeight="1" x14ac:dyDescent="0.2">
      <c r="B331" s="32"/>
      <c r="C331" s="33" t="s">
        <v>59</v>
      </c>
      <c r="D331" s="34" t="s">
        <v>60</v>
      </c>
      <c r="E331" s="35">
        <v>270</v>
      </c>
    </row>
    <row r="332" spans="2:5" ht="15" customHeight="1" x14ac:dyDescent="0.2">
      <c r="B332" s="32"/>
      <c r="C332" s="33" t="s">
        <v>14</v>
      </c>
      <c r="D332" s="34" t="s">
        <v>15</v>
      </c>
      <c r="E332" s="35">
        <v>85</v>
      </c>
    </row>
    <row r="333" spans="2:5" ht="15" customHeight="1" x14ac:dyDescent="0.2">
      <c r="B333" s="32"/>
      <c r="C333" s="33" t="s">
        <v>37</v>
      </c>
      <c r="D333" s="34" t="s">
        <v>38</v>
      </c>
      <c r="E333" s="35">
        <v>35</v>
      </c>
    </row>
    <row r="334" spans="2:5" ht="27.75" customHeight="1" x14ac:dyDescent="0.2">
      <c r="B334" s="32"/>
      <c r="C334" s="33" t="s">
        <v>67</v>
      </c>
      <c r="D334" s="34" t="s">
        <v>68</v>
      </c>
      <c r="E334" s="35">
        <v>370</v>
      </c>
    </row>
    <row r="335" spans="2:5" ht="27.75" customHeight="1" x14ac:dyDescent="0.2">
      <c r="B335" s="32"/>
      <c r="C335" s="33" t="s">
        <v>220</v>
      </c>
      <c r="D335" s="34" t="s">
        <v>221</v>
      </c>
      <c r="E335" s="35">
        <v>782</v>
      </c>
    </row>
    <row r="336" spans="2:5" ht="15" customHeight="1" x14ac:dyDescent="0.2">
      <c r="B336" s="32"/>
      <c r="C336" s="33" t="s">
        <v>22</v>
      </c>
      <c r="D336" s="34" t="s">
        <v>23</v>
      </c>
      <c r="E336" s="35">
        <v>1320</v>
      </c>
    </row>
    <row r="337" spans="2:5" ht="15" customHeight="1" x14ac:dyDescent="0.2">
      <c r="B337" s="32"/>
      <c r="C337" s="33" t="s">
        <v>28</v>
      </c>
      <c r="D337" s="34" t="s">
        <v>29</v>
      </c>
      <c r="E337" s="35">
        <v>88157</v>
      </c>
    </row>
    <row r="338" spans="2:5" ht="15" customHeight="1" x14ac:dyDescent="0.2">
      <c r="B338" s="32"/>
      <c r="C338" s="33" t="s">
        <v>77</v>
      </c>
      <c r="D338" s="34" t="s">
        <v>78</v>
      </c>
      <c r="E338" s="35">
        <v>370</v>
      </c>
    </row>
    <row r="339" spans="2:5" ht="15" customHeight="1" x14ac:dyDescent="0.2">
      <c r="B339" s="70" t="s">
        <v>222</v>
      </c>
      <c r="C339" s="71"/>
      <c r="D339" s="71"/>
      <c r="E339" s="36">
        <v>9329</v>
      </c>
    </row>
    <row r="340" spans="2:5" ht="27.75" customHeight="1" x14ac:dyDescent="0.2">
      <c r="B340" s="72" t="s">
        <v>223</v>
      </c>
      <c r="C340" s="73"/>
      <c r="D340" s="73"/>
      <c r="E340" s="37">
        <v>220</v>
      </c>
    </row>
    <row r="341" spans="2:5" ht="15" customHeight="1" x14ac:dyDescent="0.2">
      <c r="B341" s="72" t="s">
        <v>224</v>
      </c>
      <c r="C341" s="73"/>
      <c r="D341" s="73"/>
      <c r="E341" s="37">
        <v>985</v>
      </c>
    </row>
    <row r="342" spans="2:5" ht="15" customHeight="1" x14ac:dyDescent="0.2">
      <c r="B342" s="72" t="s">
        <v>225</v>
      </c>
      <c r="C342" s="73"/>
      <c r="D342" s="73"/>
      <c r="E342" s="37">
        <v>1320</v>
      </c>
    </row>
    <row r="343" spans="2:5" ht="15" customHeight="1" x14ac:dyDescent="0.2">
      <c r="B343" s="72" t="s">
        <v>226</v>
      </c>
      <c r="C343" s="73"/>
      <c r="D343" s="73"/>
      <c r="E343" s="37">
        <v>782</v>
      </c>
    </row>
    <row r="344" spans="2:5" ht="15" customHeight="1" x14ac:dyDescent="0.2">
      <c r="B344" s="72" t="s">
        <v>227</v>
      </c>
      <c r="C344" s="73"/>
      <c r="D344" s="73"/>
      <c r="E344" s="37">
        <v>267</v>
      </c>
    </row>
    <row r="345" spans="2:5" ht="15" customHeight="1" x14ac:dyDescent="0.2">
      <c r="B345" s="72" t="s">
        <v>228</v>
      </c>
      <c r="C345" s="73"/>
      <c r="D345" s="73"/>
      <c r="E345" s="37">
        <v>4540</v>
      </c>
    </row>
    <row r="346" spans="2:5" ht="15" customHeight="1" x14ac:dyDescent="0.2">
      <c r="B346" s="72" t="s">
        <v>229</v>
      </c>
      <c r="C346" s="73"/>
      <c r="D346" s="73"/>
      <c r="E346" s="37">
        <v>298</v>
      </c>
    </row>
    <row r="347" spans="2:5" ht="15" customHeight="1" x14ac:dyDescent="0.2">
      <c r="B347" s="72" t="s">
        <v>230</v>
      </c>
      <c r="C347" s="73"/>
      <c r="D347" s="73"/>
      <c r="E347" s="37">
        <v>2824</v>
      </c>
    </row>
    <row r="348" spans="2:5" ht="15" customHeight="1" x14ac:dyDescent="0.2">
      <c r="B348" s="72" t="s">
        <v>231</v>
      </c>
      <c r="C348" s="73"/>
      <c r="D348" s="73"/>
      <c r="E348" s="37">
        <v>693</v>
      </c>
    </row>
    <row r="349" spans="2:5" ht="27.75" customHeight="1" x14ac:dyDescent="0.2">
      <c r="B349" s="72" t="s">
        <v>232</v>
      </c>
      <c r="C349" s="73"/>
      <c r="D349" s="73"/>
      <c r="E349" s="37">
        <v>200</v>
      </c>
    </row>
    <row r="350" spans="2:5" ht="15" customHeight="1" x14ac:dyDescent="0.2">
      <c r="B350" s="72" t="s">
        <v>233</v>
      </c>
      <c r="C350" s="73"/>
      <c r="D350" s="73"/>
      <c r="E350" s="37">
        <v>3000</v>
      </c>
    </row>
    <row r="351" spans="2:5" ht="15" customHeight="1" x14ac:dyDescent="0.2">
      <c r="B351" s="72" t="s">
        <v>163</v>
      </c>
      <c r="C351" s="73"/>
      <c r="D351" s="73"/>
      <c r="E351" s="37">
        <v>6062</v>
      </c>
    </row>
    <row r="352" spans="2:5" ht="27.75" customHeight="1" x14ac:dyDescent="0.2">
      <c r="B352" s="72" t="s">
        <v>234</v>
      </c>
      <c r="C352" s="73"/>
      <c r="D352" s="73"/>
      <c r="E352" s="37">
        <v>27775</v>
      </c>
    </row>
    <row r="353" spans="2:5" ht="15" customHeight="1" x14ac:dyDescent="0.2">
      <c r="B353" s="72" t="s">
        <v>235</v>
      </c>
      <c r="C353" s="73"/>
      <c r="D353" s="73"/>
      <c r="E353" s="37">
        <v>11000</v>
      </c>
    </row>
    <row r="354" spans="2:5" ht="15" customHeight="1" x14ac:dyDescent="0.2">
      <c r="B354" s="72" t="s">
        <v>236</v>
      </c>
      <c r="C354" s="73"/>
      <c r="D354" s="73"/>
      <c r="E354" s="37">
        <v>240</v>
      </c>
    </row>
    <row r="355" spans="2:5" ht="15" customHeight="1" x14ac:dyDescent="0.2">
      <c r="B355" s="72" t="s">
        <v>237</v>
      </c>
      <c r="C355" s="73"/>
      <c r="D355" s="73"/>
      <c r="E355" s="37">
        <v>1880</v>
      </c>
    </row>
    <row r="356" spans="2:5" ht="15" customHeight="1" x14ac:dyDescent="0.2">
      <c r="B356" s="72" t="s">
        <v>206</v>
      </c>
      <c r="C356" s="73"/>
      <c r="D356" s="73"/>
      <c r="E356" s="37">
        <v>3300</v>
      </c>
    </row>
    <row r="357" spans="2:5" ht="27.75" customHeight="1" x14ac:dyDescent="0.2">
      <c r="B357" s="72" t="s">
        <v>238</v>
      </c>
      <c r="C357" s="73"/>
      <c r="D357" s="73"/>
      <c r="E357" s="37">
        <v>32100</v>
      </c>
    </row>
    <row r="358" spans="2:5" ht="15" customHeight="1" x14ac:dyDescent="0.2">
      <c r="B358" s="72" t="s">
        <v>239</v>
      </c>
      <c r="C358" s="73"/>
      <c r="D358" s="73"/>
      <c r="E358" s="37">
        <v>2800</v>
      </c>
    </row>
    <row r="359" spans="2:5" x14ac:dyDescent="0.2">
      <c r="B359" s="13"/>
      <c r="C359" s="13"/>
      <c r="D359" s="4"/>
      <c r="E359" s="14"/>
    </row>
    <row r="360" spans="2:5" ht="30" customHeight="1" thickBot="1" x14ac:dyDescent="0.25">
      <c r="B360" s="25" t="s">
        <v>4</v>
      </c>
      <c r="C360" s="25" t="s">
        <v>5</v>
      </c>
      <c r="D360" s="26" t="s">
        <v>6</v>
      </c>
      <c r="E360" s="27" t="s">
        <v>7</v>
      </c>
    </row>
    <row r="361" spans="2:5" ht="21" customHeight="1" thickTop="1" x14ac:dyDescent="0.2">
      <c r="B361" s="28" t="s">
        <v>240</v>
      </c>
      <c r="C361" s="29"/>
      <c r="D361" s="30" t="s">
        <v>241</v>
      </c>
      <c r="E361" s="31">
        <f>SUM(E362:E365)</f>
        <v>81351</v>
      </c>
    </row>
    <row r="362" spans="2:5" ht="27.75" customHeight="1" x14ac:dyDescent="0.2">
      <c r="B362" s="32"/>
      <c r="C362" s="33" t="s">
        <v>65</v>
      </c>
      <c r="D362" s="34" t="s">
        <v>66</v>
      </c>
      <c r="E362" s="35">
        <v>1300</v>
      </c>
    </row>
    <row r="363" spans="2:5" ht="15" customHeight="1" x14ac:dyDescent="0.2">
      <c r="B363" s="32"/>
      <c r="C363" s="33" t="s">
        <v>16</v>
      </c>
      <c r="D363" s="34" t="s">
        <v>17</v>
      </c>
      <c r="E363" s="35">
        <v>1800</v>
      </c>
    </row>
    <row r="364" spans="2:5" ht="15" customHeight="1" x14ac:dyDescent="0.2">
      <c r="B364" s="32"/>
      <c r="C364" s="33" t="s">
        <v>22</v>
      </c>
      <c r="D364" s="34" t="s">
        <v>23</v>
      </c>
      <c r="E364" s="35">
        <v>9400</v>
      </c>
    </row>
    <row r="365" spans="2:5" ht="15" customHeight="1" x14ac:dyDescent="0.2">
      <c r="B365" s="32"/>
      <c r="C365" s="33" t="s">
        <v>28</v>
      </c>
      <c r="D365" s="34" t="s">
        <v>29</v>
      </c>
      <c r="E365" s="35">
        <v>68851</v>
      </c>
    </row>
    <row r="366" spans="2:5" ht="15" customHeight="1" x14ac:dyDescent="0.2">
      <c r="B366" s="70" t="s">
        <v>242</v>
      </c>
      <c r="C366" s="71"/>
      <c r="D366" s="71"/>
      <c r="E366" s="36">
        <v>3100</v>
      </c>
    </row>
    <row r="367" spans="2:5" ht="15" customHeight="1" x14ac:dyDescent="0.2">
      <c r="B367" s="72" t="s">
        <v>243</v>
      </c>
      <c r="C367" s="73"/>
      <c r="D367" s="73"/>
      <c r="E367" s="37">
        <v>9400</v>
      </c>
    </row>
    <row r="368" spans="2:5" ht="15" customHeight="1" x14ac:dyDescent="0.2">
      <c r="B368" s="72" t="s">
        <v>244</v>
      </c>
      <c r="C368" s="73"/>
      <c r="D368" s="73"/>
      <c r="E368" s="37">
        <v>64855</v>
      </c>
    </row>
    <row r="369" spans="2:5" ht="27.75" customHeight="1" x14ac:dyDescent="0.2">
      <c r="B369" s="72" t="s">
        <v>245</v>
      </c>
      <c r="C369" s="73"/>
      <c r="D369" s="73"/>
      <c r="E369" s="37">
        <v>3496</v>
      </c>
    </row>
    <row r="370" spans="2:5" ht="27.75" customHeight="1" x14ac:dyDescent="0.2">
      <c r="B370" s="72" t="s">
        <v>246</v>
      </c>
      <c r="C370" s="73"/>
      <c r="D370" s="73"/>
      <c r="E370" s="37">
        <v>500</v>
      </c>
    </row>
    <row r="371" spans="2:5" x14ac:dyDescent="0.2">
      <c r="B371" s="13"/>
      <c r="C371" s="13"/>
      <c r="D371" s="4"/>
      <c r="E371" s="14"/>
    </row>
    <row r="372" spans="2:5" ht="30" customHeight="1" thickBot="1" x14ac:dyDescent="0.25">
      <c r="B372" s="25" t="s">
        <v>4</v>
      </c>
      <c r="C372" s="25" t="s">
        <v>5</v>
      </c>
      <c r="D372" s="26" t="s">
        <v>6</v>
      </c>
      <c r="E372" s="27" t="s">
        <v>7</v>
      </c>
    </row>
    <row r="373" spans="2:5" ht="21" customHeight="1" thickTop="1" x14ac:dyDescent="0.2">
      <c r="B373" s="28" t="s">
        <v>247</v>
      </c>
      <c r="C373" s="29"/>
      <c r="D373" s="30" t="s">
        <v>248</v>
      </c>
      <c r="E373" s="31">
        <f>SUM(E374:E378)</f>
        <v>15250</v>
      </c>
    </row>
    <row r="374" spans="2:5" ht="27.75" customHeight="1" x14ac:dyDescent="0.2">
      <c r="B374" s="32"/>
      <c r="C374" s="33" t="s">
        <v>63</v>
      </c>
      <c r="D374" s="34" t="s">
        <v>64</v>
      </c>
      <c r="E374" s="35">
        <v>650</v>
      </c>
    </row>
    <row r="375" spans="2:5" ht="27.75" customHeight="1" x14ac:dyDescent="0.2">
      <c r="B375" s="32"/>
      <c r="C375" s="33" t="s">
        <v>65</v>
      </c>
      <c r="D375" s="34" t="s">
        <v>66</v>
      </c>
      <c r="E375" s="35">
        <v>5200</v>
      </c>
    </row>
    <row r="376" spans="2:5" ht="27.75" customHeight="1" x14ac:dyDescent="0.2">
      <c r="B376" s="32"/>
      <c r="C376" s="33" t="s">
        <v>67</v>
      </c>
      <c r="D376" s="34" t="s">
        <v>68</v>
      </c>
      <c r="E376" s="35">
        <v>3500</v>
      </c>
    </row>
    <row r="377" spans="2:5" ht="15" customHeight="1" x14ac:dyDescent="0.2">
      <c r="B377" s="32"/>
      <c r="C377" s="33" t="s">
        <v>16</v>
      </c>
      <c r="D377" s="34" t="s">
        <v>17</v>
      </c>
      <c r="E377" s="35">
        <v>4900</v>
      </c>
    </row>
    <row r="378" spans="2:5" ht="15" customHeight="1" x14ac:dyDescent="0.2">
      <c r="B378" s="32"/>
      <c r="C378" s="33" t="s">
        <v>22</v>
      </c>
      <c r="D378" s="34" t="s">
        <v>23</v>
      </c>
      <c r="E378" s="35">
        <v>1000</v>
      </c>
    </row>
    <row r="379" spans="2:5" ht="15" customHeight="1" x14ac:dyDescent="0.2">
      <c r="B379" s="70" t="s">
        <v>242</v>
      </c>
      <c r="C379" s="71"/>
      <c r="D379" s="71"/>
      <c r="E379" s="36">
        <v>14250</v>
      </c>
    </row>
    <row r="380" spans="2:5" ht="15" customHeight="1" x14ac:dyDescent="0.2">
      <c r="B380" s="72" t="s">
        <v>249</v>
      </c>
      <c r="C380" s="73"/>
      <c r="D380" s="73"/>
      <c r="E380" s="37">
        <v>1000</v>
      </c>
    </row>
    <row r="381" spans="2:5" x14ac:dyDescent="0.2">
      <c r="B381" s="13"/>
      <c r="C381" s="13"/>
      <c r="D381" s="4"/>
      <c r="E381" s="14"/>
    </row>
    <row r="382" spans="2:5" ht="30" customHeight="1" thickBot="1" x14ac:dyDescent="0.25">
      <c r="B382" s="25" t="s">
        <v>4</v>
      </c>
      <c r="C382" s="25" t="s">
        <v>5</v>
      </c>
      <c r="D382" s="26" t="s">
        <v>6</v>
      </c>
      <c r="E382" s="27" t="s">
        <v>7</v>
      </c>
    </row>
    <row r="383" spans="2:5" ht="21" customHeight="1" thickTop="1" x14ac:dyDescent="0.2">
      <c r="B383" s="28" t="s">
        <v>250</v>
      </c>
      <c r="C383" s="29"/>
      <c r="D383" s="30" t="s">
        <v>251</v>
      </c>
      <c r="E383" s="31">
        <f>SUM(E384:E386)</f>
        <v>67897</v>
      </c>
    </row>
    <row r="384" spans="2:5" ht="15" customHeight="1" x14ac:dyDescent="0.2">
      <c r="B384" s="32"/>
      <c r="C384" s="33" t="s">
        <v>22</v>
      </c>
      <c r="D384" s="34" t="s">
        <v>23</v>
      </c>
      <c r="E384" s="35">
        <v>15500</v>
      </c>
    </row>
    <row r="385" spans="2:5" ht="15" customHeight="1" x14ac:dyDescent="0.2">
      <c r="B385" s="32"/>
      <c r="C385" s="33" t="s">
        <v>28</v>
      </c>
      <c r="D385" s="34" t="s">
        <v>29</v>
      </c>
      <c r="E385" s="35">
        <v>52347</v>
      </c>
    </row>
    <row r="386" spans="2:5" ht="15" customHeight="1" x14ac:dyDescent="0.2">
      <c r="B386" s="32"/>
      <c r="C386" s="33" t="s">
        <v>77</v>
      </c>
      <c r="D386" s="34" t="s">
        <v>78</v>
      </c>
      <c r="E386" s="35">
        <v>50</v>
      </c>
    </row>
    <row r="387" spans="2:5" ht="15" customHeight="1" x14ac:dyDescent="0.2">
      <c r="B387" s="70" t="s">
        <v>252</v>
      </c>
      <c r="C387" s="71"/>
      <c r="D387" s="71"/>
      <c r="E387" s="36">
        <v>15500</v>
      </c>
    </row>
    <row r="388" spans="2:5" ht="15" customHeight="1" x14ac:dyDescent="0.2">
      <c r="B388" s="72" t="s">
        <v>253</v>
      </c>
      <c r="C388" s="73"/>
      <c r="D388" s="73"/>
      <c r="E388" s="37">
        <v>50</v>
      </c>
    </row>
    <row r="389" spans="2:5" ht="15" customHeight="1" x14ac:dyDescent="0.2">
      <c r="B389" s="72" t="s">
        <v>244</v>
      </c>
      <c r="C389" s="73"/>
      <c r="D389" s="73"/>
      <c r="E389" s="37">
        <v>39969</v>
      </c>
    </row>
    <row r="390" spans="2:5" ht="27.75" customHeight="1" x14ac:dyDescent="0.2">
      <c r="B390" s="72" t="s">
        <v>245</v>
      </c>
      <c r="C390" s="73"/>
      <c r="D390" s="73"/>
      <c r="E390" s="37">
        <v>4018</v>
      </c>
    </row>
    <row r="391" spans="2:5" ht="15" customHeight="1" x14ac:dyDescent="0.2">
      <c r="B391" s="72" t="s">
        <v>254</v>
      </c>
      <c r="C391" s="73"/>
      <c r="D391" s="73"/>
      <c r="E391" s="37">
        <v>160</v>
      </c>
    </row>
    <row r="392" spans="2:5" ht="41.25" customHeight="1" x14ac:dyDescent="0.2">
      <c r="B392" s="72" t="s">
        <v>255</v>
      </c>
      <c r="C392" s="73"/>
      <c r="D392" s="73"/>
      <c r="E392" s="37">
        <v>6850</v>
      </c>
    </row>
    <row r="393" spans="2:5" ht="15" customHeight="1" x14ac:dyDescent="0.2">
      <c r="B393" s="72" t="s">
        <v>256</v>
      </c>
      <c r="C393" s="73"/>
      <c r="D393" s="73"/>
      <c r="E393" s="37">
        <v>1350</v>
      </c>
    </row>
    <row r="394" spans="2:5" x14ac:dyDescent="0.2">
      <c r="B394" s="13"/>
      <c r="C394" s="13"/>
      <c r="D394" s="4"/>
      <c r="E394" s="14"/>
    </row>
    <row r="395" spans="2:5" ht="30" customHeight="1" thickBot="1" x14ac:dyDescent="0.25">
      <c r="B395" s="25" t="s">
        <v>4</v>
      </c>
      <c r="C395" s="25" t="s">
        <v>5</v>
      </c>
      <c r="D395" s="26" t="s">
        <v>6</v>
      </c>
      <c r="E395" s="27" t="s">
        <v>7</v>
      </c>
    </row>
    <row r="396" spans="2:5" ht="21" customHeight="1" thickTop="1" x14ac:dyDescent="0.2">
      <c r="B396" s="28" t="s">
        <v>257</v>
      </c>
      <c r="C396" s="29"/>
      <c r="D396" s="30" t="s">
        <v>258</v>
      </c>
      <c r="E396" s="31">
        <f>SUM(E397:E403)</f>
        <v>211121</v>
      </c>
    </row>
    <row r="397" spans="2:5" ht="15" customHeight="1" x14ac:dyDescent="0.2">
      <c r="B397" s="32"/>
      <c r="C397" s="33" t="s">
        <v>43</v>
      </c>
      <c r="D397" s="34" t="s">
        <v>44</v>
      </c>
      <c r="E397" s="35">
        <v>25110</v>
      </c>
    </row>
    <row r="398" spans="2:5" ht="15" customHeight="1" x14ac:dyDescent="0.2">
      <c r="B398" s="32"/>
      <c r="C398" s="33" t="s">
        <v>10</v>
      </c>
      <c r="D398" s="34" t="s">
        <v>11</v>
      </c>
      <c r="E398" s="35">
        <v>25</v>
      </c>
    </row>
    <row r="399" spans="2:5" ht="15" customHeight="1" x14ac:dyDescent="0.2">
      <c r="B399" s="32"/>
      <c r="C399" s="33" t="s">
        <v>53</v>
      </c>
      <c r="D399" s="34" t="s">
        <v>54</v>
      </c>
      <c r="E399" s="35">
        <v>27</v>
      </c>
    </row>
    <row r="400" spans="2:5" ht="15" customHeight="1" x14ac:dyDescent="0.2">
      <c r="B400" s="32"/>
      <c r="C400" s="33" t="s">
        <v>57</v>
      </c>
      <c r="D400" s="34" t="s">
        <v>58</v>
      </c>
      <c r="E400" s="35">
        <v>63</v>
      </c>
    </row>
    <row r="401" spans="2:5" ht="15" customHeight="1" x14ac:dyDescent="0.2">
      <c r="B401" s="32"/>
      <c r="C401" s="33" t="s">
        <v>259</v>
      </c>
      <c r="D401" s="34" t="s">
        <v>260</v>
      </c>
      <c r="E401" s="35">
        <v>27</v>
      </c>
    </row>
    <row r="402" spans="2:5" ht="15" customHeight="1" x14ac:dyDescent="0.2">
      <c r="B402" s="32"/>
      <c r="C402" s="33" t="s">
        <v>28</v>
      </c>
      <c r="D402" s="34" t="s">
        <v>29</v>
      </c>
      <c r="E402" s="35">
        <v>180364</v>
      </c>
    </row>
    <row r="403" spans="2:5" ht="27.75" customHeight="1" x14ac:dyDescent="0.2">
      <c r="B403" s="32"/>
      <c r="C403" s="33" t="s">
        <v>261</v>
      </c>
      <c r="D403" s="34" t="s">
        <v>262</v>
      </c>
      <c r="E403" s="35">
        <v>5505</v>
      </c>
    </row>
    <row r="404" spans="2:5" ht="15" customHeight="1" x14ac:dyDescent="0.2">
      <c r="B404" s="70" t="s">
        <v>263</v>
      </c>
      <c r="C404" s="71"/>
      <c r="D404" s="71"/>
      <c r="E404" s="36">
        <v>3025</v>
      </c>
    </row>
    <row r="405" spans="2:5" ht="15" customHeight="1" x14ac:dyDescent="0.2">
      <c r="B405" s="72" t="s">
        <v>264</v>
      </c>
      <c r="C405" s="73"/>
      <c r="D405" s="73"/>
      <c r="E405" s="37">
        <v>2063</v>
      </c>
    </row>
    <row r="406" spans="2:5" ht="15" customHeight="1" x14ac:dyDescent="0.2">
      <c r="B406" s="72" t="s">
        <v>265</v>
      </c>
      <c r="C406" s="73"/>
      <c r="D406" s="73"/>
      <c r="E406" s="37">
        <v>20164</v>
      </c>
    </row>
    <row r="407" spans="2:5" ht="27.75" customHeight="1" x14ac:dyDescent="0.2">
      <c r="B407" s="72" t="s">
        <v>266</v>
      </c>
      <c r="C407" s="73"/>
      <c r="D407" s="73"/>
      <c r="E407" s="37">
        <v>1200</v>
      </c>
    </row>
    <row r="408" spans="2:5" ht="15" customHeight="1" x14ac:dyDescent="0.2">
      <c r="B408" s="72" t="s">
        <v>267</v>
      </c>
      <c r="C408" s="73"/>
      <c r="D408" s="73"/>
      <c r="E408" s="37">
        <v>1564</v>
      </c>
    </row>
    <row r="409" spans="2:5" ht="15" customHeight="1" x14ac:dyDescent="0.2">
      <c r="B409" s="72" t="s">
        <v>244</v>
      </c>
      <c r="C409" s="73"/>
      <c r="D409" s="73"/>
      <c r="E409" s="37">
        <v>139806</v>
      </c>
    </row>
    <row r="410" spans="2:5" ht="27.75" customHeight="1" x14ac:dyDescent="0.2">
      <c r="B410" s="72" t="s">
        <v>245</v>
      </c>
      <c r="C410" s="73"/>
      <c r="D410" s="73"/>
      <c r="E410" s="37">
        <v>35044</v>
      </c>
    </row>
    <row r="411" spans="2:5" ht="15" customHeight="1" x14ac:dyDescent="0.2">
      <c r="B411" s="72" t="s">
        <v>254</v>
      </c>
      <c r="C411" s="73"/>
      <c r="D411" s="73"/>
      <c r="E411" s="37">
        <v>250</v>
      </c>
    </row>
    <row r="412" spans="2:5" ht="27.75" customHeight="1" x14ac:dyDescent="0.2">
      <c r="B412" s="72" t="s">
        <v>268</v>
      </c>
      <c r="C412" s="73"/>
      <c r="D412" s="73"/>
      <c r="E412" s="37">
        <v>2500</v>
      </c>
    </row>
    <row r="413" spans="2:5" ht="15" customHeight="1" x14ac:dyDescent="0.2">
      <c r="B413" s="72" t="s">
        <v>269</v>
      </c>
      <c r="C413" s="73"/>
      <c r="D413" s="73"/>
      <c r="E413" s="37">
        <v>5505</v>
      </c>
    </row>
    <row r="414" spans="2:5" x14ac:dyDescent="0.2">
      <c r="B414" s="13"/>
      <c r="C414" s="13"/>
      <c r="D414" s="4"/>
      <c r="E414" s="14"/>
    </row>
    <row r="415" spans="2:5" ht="30" customHeight="1" thickBot="1" x14ac:dyDescent="0.25">
      <c r="B415" s="25" t="s">
        <v>4</v>
      </c>
      <c r="C415" s="25" t="s">
        <v>5</v>
      </c>
      <c r="D415" s="26" t="s">
        <v>6</v>
      </c>
      <c r="E415" s="27" t="s">
        <v>7</v>
      </c>
    </row>
    <row r="416" spans="2:5" ht="21" customHeight="1" thickTop="1" x14ac:dyDescent="0.2">
      <c r="B416" s="28" t="s">
        <v>270</v>
      </c>
      <c r="C416" s="29"/>
      <c r="D416" s="30" t="s">
        <v>271</v>
      </c>
      <c r="E416" s="31">
        <f>SUM(E417:E429)</f>
        <v>25259</v>
      </c>
    </row>
    <row r="417" spans="2:5" ht="15" customHeight="1" x14ac:dyDescent="0.2">
      <c r="B417" s="32"/>
      <c r="C417" s="33" t="s">
        <v>33</v>
      </c>
      <c r="D417" s="34" t="s">
        <v>34</v>
      </c>
      <c r="E417" s="35">
        <v>1500</v>
      </c>
    </row>
    <row r="418" spans="2:5" ht="15" customHeight="1" x14ac:dyDescent="0.2">
      <c r="B418" s="32"/>
      <c r="C418" s="33" t="s">
        <v>146</v>
      </c>
      <c r="D418" s="34" t="s">
        <v>147</v>
      </c>
      <c r="E418" s="35">
        <v>3</v>
      </c>
    </row>
    <row r="419" spans="2:5" ht="15" customHeight="1" x14ac:dyDescent="0.2">
      <c r="B419" s="32"/>
      <c r="C419" s="33" t="s">
        <v>10</v>
      </c>
      <c r="D419" s="34" t="s">
        <v>11</v>
      </c>
      <c r="E419" s="35">
        <v>930</v>
      </c>
    </row>
    <row r="420" spans="2:5" ht="15" customHeight="1" x14ac:dyDescent="0.2">
      <c r="B420" s="32"/>
      <c r="C420" s="33" t="s">
        <v>51</v>
      </c>
      <c r="D420" s="34" t="s">
        <v>52</v>
      </c>
      <c r="E420" s="35">
        <v>1210</v>
      </c>
    </row>
    <row r="421" spans="2:5" ht="15" customHeight="1" x14ac:dyDescent="0.2">
      <c r="B421" s="32"/>
      <c r="C421" s="33" t="s">
        <v>53</v>
      </c>
      <c r="D421" s="34" t="s">
        <v>54</v>
      </c>
      <c r="E421" s="35">
        <v>200</v>
      </c>
    </row>
    <row r="422" spans="2:5" ht="27.75" customHeight="1" x14ac:dyDescent="0.2">
      <c r="B422" s="32"/>
      <c r="C422" s="33" t="s">
        <v>55</v>
      </c>
      <c r="D422" s="34" t="s">
        <v>56</v>
      </c>
      <c r="E422" s="35">
        <v>136</v>
      </c>
    </row>
    <row r="423" spans="2:5" ht="15" customHeight="1" x14ac:dyDescent="0.2">
      <c r="B423" s="32"/>
      <c r="C423" s="33" t="s">
        <v>12</v>
      </c>
      <c r="D423" s="34" t="s">
        <v>13</v>
      </c>
      <c r="E423" s="35">
        <v>500</v>
      </c>
    </row>
    <row r="424" spans="2:5" ht="15" customHeight="1" x14ac:dyDescent="0.2">
      <c r="B424" s="32"/>
      <c r="C424" s="33" t="s">
        <v>14</v>
      </c>
      <c r="D424" s="34" t="s">
        <v>15</v>
      </c>
      <c r="E424" s="35">
        <v>60</v>
      </c>
    </row>
    <row r="425" spans="2:5" ht="27.75" customHeight="1" x14ac:dyDescent="0.2">
      <c r="B425" s="32"/>
      <c r="C425" s="33" t="s">
        <v>65</v>
      </c>
      <c r="D425" s="34" t="s">
        <v>66</v>
      </c>
      <c r="E425" s="35">
        <v>800</v>
      </c>
    </row>
    <row r="426" spans="2:5" ht="27.75" customHeight="1" x14ac:dyDescent="0.2">
      <c r="B426" s="32"/>
      <c r="C426" s="33" t="s">
        <v>272</v>
      </c>
      <c r="D426" s="34" t="s">
        <v>273</v>
      </c>
      <c r="E426" s="35">
        <v>1300</v>
      </c>
    </row>
    <row r="427" spans="2:5" ht="27.75" customHeight="1" x14ac:dyDescent="0.2">
      <c r="B427" s="32"/>
      <c r="C427" s="33" t="s">
        <v>220</v>
      </c>
      <c r="D427" s="34" t="s">
        <v>221</v>
      </c>
      <c r="E427" s="35">
        <v>18110</v>
      </c>
    </row>
    <row r="428" spans="2:5" ht="15" customHeight="1" x14ac:dyDescent="0.2">
      <c r="B428" s="32"/>
      <c r="C428" s="33" t="s">
        <v>22</v>
      </c>
      <c r="D428" s="34" t="s">
        <v>23</v>
      </c>
      <c r="E428" s="35">
        <v>400</v>
      </c>
    </row>
    <row r="429" spans="2:5" ht="15" customHeight="1" x14ac:dyDescent="0.2">
      <c r="B429" s="32"/>
      <c r="C429" s="33" t="s">
        <v>77</v>
      </c>
      <c r="D429" s="34" t="s">
        <v>78</v>
      </c>
      <c r="E429" s="35">
        <v>110</v>
      </c>
    </row>
    <row r="430" spans="2:5" ht="15" customHeight="1" x14ac:dyDescent="0.2">
      <c r="B430" s="70" t="s">
        <v>274</v>
      </c>
      <c r="C430" s="71"/>
      <c r="D430" s="71"/>
      <c r="E430" s="36">
        <v>900</v>
      </c>
    </row>
    <row r="431" spans="2:5" ht="15" customHeight="1" x14ac:dyDescent="0.2">
      <c r="B431" s="72" t="s">
        <v>275</v>
      </c>
      <c r="C431" s="73"/>
      <c r="D431" s="73"/>
      <c r="E431" s="37">
        <v>139</v>
      </c>
    </row>
    <row r="432" spans="2:5" ht="15" customHeight="1" x14ac:dyDescent="0.2">
      <c r="B432" s="72" t="s">
        <v>242</v>
      </c>
      <c r="C432" s="73"/>
      <c r="D432" s="73"/>
      <c r="E432" s="37">
        <v>2500</v>
      </c>
    </row>
    <row r="433" spans="2:5" ht="15" customHeight="1" x14ac:dyDescent="0.2">
      <c r="B433" s="72" t="s">
        <v>276</v>
      </c>
      <c r="C433" s="73"/>
      <c r="D433" s="73"/>
      <c r="E433" s="37">
        <v>1600</v>
      </c>
    </row>
    <row r="434" spans="2:5" ht="27.75" customHeight="1" x14ac:dyDescent="0.2">
      <c r="B434" s="72" t="s">
        <v>277</v>
      </c>
      <c r="C434" s="73"/>
      <c r="D434" s="73"/>
      <c r="E434" s="37">
        <v>3500</v>
      </c>
    </row>
    <row r="435" spans="2:5" ht="15" customHeight="1" x14ac:dyDescent="0.2">
      <c r="B435" s="72" t="s">
        <v>253</v>
      </c>
      <c r="C435" s="73"/>
      <c r="D435" s="73"/>
      <c r="E435" s="37">
        <v>110</v>
      </c>
    </row>
    <row r="436" spans="2:5" ht="15" customHeight="1" x14ac:dyDescent="0.2">
      <c r="B436" s="72" t="s">
        <v>249</v>
      </c>
      <c r="C436" s="73"/>
      <c r="D436" s="73"/>
      <c r="E436" s="37">
        <v>3860</v>
      </c>
    </row>
    <row r="437" spans="2:5" ht="27.75" customHeight="1" x14ac:dyDescent="0.2">
      <c r="B437" s="72" t="s">
        <v>278</v>
      </c>
      <c r="C437" s="73"/>
      <c r="D437" s="73"/>
      <c r="E437" s="37">
        <v>1650</v>
      </c>
    </row>
    <row r="438" spans="2:5" ht="27.75" customHeight="1" x14ac:dyDescent="0.2">
      <c r="B438" s="72" t="s">
        <v>279</v>
      </c>
      <c r="C438" s="73"/>
      <c r="D438" s="73"/>
      <c r="E438" s="37">
        <v>11000</v>
      </c>
    </row>
    <row r="439" spans="2:5" x14ac:dyDescent="0.2">
      <c r="B439" s="13"/>
      <c r="C439" s="13"/>
      <c r="D439" s="4"/>
      <c r="E439" s="14"/>
    </row>
    <row r="440" spans="2:5" ht="30" customHeight="1" thickBot="1" x14ac:dyDescent="0.25">
      <c r="B440" s="25" t="s">
        <v>4</v>
      </c>
      <c r="C440" s="25" t="s">
        <v>5</v>
      </c>
      <c r="D440" s="26" t="s">
        <v>6</v>
      </c>
      <c r="E440" s="27" t="s">
        <v>7</v>
      </c>
    </row>
    <row r="441" spans="2:5" ht="21" customHeight="1" thickTop="1" x14ac:dyDescent="0.2">
      <c r="B441" s="28" t="s">
        <v>280</v>
      </c>
      <c r="C441" s="29"/>
      <c r="D441" s="30" t="s">
        <v>281</v>
      </c>
      <c r="E441" s="31">
        <f>SUM(E442:E445)</f>
        <v>77300</v>
      </c>
    </row>
    <row r="442" spans="2:5" ht="15" customHeight="1" x14ac:dyDescent="0.2">
      <c r="B442" s="32"/>
      <c r="C442" s="33" t="s">
        <v>12</v>
      </c>
      <c r="D442" s="34" t="s">
        <v>13</v>
      </c>
      <c r="E442" s="35">
        <v>1000</v>
      </c>
    </row>
    <row r="443" spans="2:5" ht="15" customHeight="1" x14ac:dyDescent="0.2">
      <c r="B443" s="32"/>
      <c r="C443" s="33" t="s">
        <v>57</v>
      </c>
      <c r="D443" s="34" t="s">
        <v>58</v>
      </c>
      <c r="E443" s="35">
        <v>27100</v>
      </c>
    </row>
    <row r="444" spans="2:5" ht="27.75" customHeight="1" x14ac:dyDescent="0.2">
      <c r="B444" s="32"/>
      <c r="C444" s="33" t="s">
        <v>220</v>
      </c>
      <c r="D444" s="34" t="s">
        <v>221</v>
      </c>
      <c r="E444" s="35">
        <v>15000</v>
      </c>
    </row>
    <row r="445" spans="2:5" ht="15" customHeight="1" x14ac:dyDescent="0.2">
      <c r="B445" s="32"/>
      <c r="C445" s="33" t="s">
        <v>28</v>
      </c>
      <c r="D445" s="34" t="s">
        <v>29</v>
      </c>
      <c r="E445" s="35">
        <v>34200</v>
      </c>
    </row>
    <row r="446" spans="2:5" ht="27.75" customHeight="1" x14ac:dyDescent="0.2">
      <c r="B446" s="70" t="s">
        <v>282</v>
      </c>
      <c r="C446" s="71"/>
      <c r="D446" s="71"/>
      <c r="E446" s="36">
        <v>3000</v>
      </c>
    </row>
    <row r="447" spans="2:5" ht="27.75" customHeight="1" x14ac:dyDescent="0.2">
      <c r="B447" s="72" t="s">
        <v>283</v>
      </c>
      <c r="C447" s="73"/>
      <c r="D447" s="73"/>
      <c r="E447" s="37">
        <v>12000</v>
      </c>
    </row>
    <row r="448" spans="2:5" ht="15" customHeight="1" x14ac:dyDescent="0.2">
      <c r="B448" s="72" t="s">
        <v>284</v>
      </c>
      <c r="C448" s="73"/>
      <c r="D448" s="73"/>
      <c r="E448" s="37">
        <v>28100</v>
      </c>
    </row>
    <row r="449" spans="2:5" ht="27.75" customHeight="1" x14ac:dyDescent="0.2">
      <c r="B449" s="72" t="s">
        <v>285</v>
      </c>
      <c r="C449" s="73"/>
      <c r="D449" s="73"/>
      <c r="E449" s="37">
        <v>5500</v>
      </c>
    </row>
    <row r="450" spans="2:5" ht="27.75" customHeight="1" x14ac:dyDescent="0.2">
      <c r="B450" s="72" t="s">
        <v>286</v>
      </c>
      <c r="C450" s="73"/>
      <c r="D450" s="73"/>
      <c r="E450" s="37">
        <v>700</v>
      </c>
    </row>
    <row r="451" spans="2:5" ht="27.75" customHeight="1" x14ac:dyDescent="0.2">
      <c r="B451" s="72" t="s">
        <v>287</v>
      </c>
      <c r="C451" s="73"/>
      <c r="D451" s="73"/>
      <c r="E451" s="37">
        <v>13000</v>
      </c>
    </row>
    <row r="452" spans="2:5" ht="27.75" customHeight="1" x14ac:dyDescent="0.2">
      <c r="B452" s="72" t="s">
        <v>288</v>
      </c>
      <c r="C452" s="73"/>
      <c r="D452" s="73"/>
      <c r="E452" s="37">
        <v>10000</v>
      </c>
    </row>
    <row r="453" spans="2:5" ht="27.75" customHeight="1" x14ac:dyDescent="0.2">
      <c r="B453" s="72" t="s">
        <v>289</v>
      </c>
      <c r="C453" s="73"/>
      <c r="D453" s="73"/>
      <c r="E453" s="37">
        <v>5000</v>
      </c>
    </row>
    <row r="454" spans="2:5" x14ac:dyDescent="0.2">
      <c r="B454" s="13"/>
      <c r="C454" s="13"/>
      <c r="D454" s="4"/>
      <c r="E454" s="14"/>
    </row>
    <row r="455" spans="2:5" ht="30" customHeight="1" thickBot="1" x14ac:dyDescent="0.25">
      <c r="B455" s="25" t="s">
        <v>4</v>
      </c>
      <c r="C455" s="25" t="s">
        <v>5</v>
      </c>
      <c r="D455" s="26" t="s">
        <v>6</v>
      </c>
      <c r="E455" s="27" t="s">
        <v>7</v>
      </c>
    </row>
    <row r="456" spans="2:5" ht="29.25" customHeight="1" thickTop="1" x14ac:dyDescent="0.2">
      <c r="B456" s="28" t="s">
        <v>290</v>
      </c>
      <c r="C456" s="29"/>
      <c r="D456" s="30" t="s">
        <v>291</v>
      </c>
      <c r="E456" s="31">
        <f>SUM(E457:E458)</f>
        <v>110</v>
      </c>
    </row>
    <row r="457" spans="2:5" ht="15" customHeight="1" x14ac:dyDescent="0.2">
      <c r="B457" s="32"/>
      <c r="C457" s="33" t="s">
        <v>51</v>
      </c>
      <c r="D457" s="34" t="s">
        <v>52</v>
      </c>
      <c r="E457" s="35">
        <v>10</v>
      </c>
    </row>
    <row r="458" spans="2:5" ht="15" customHeight="1" x14ac:dyDescent="0.2">
      <c r="B458" s="32"/>
      <c r="C458" s="33" t="s">
        <v>61</v>
      </c>
      <c r="D458" s="34" t="s">
        <v>62</v>
      </c>
      <c r="E458" s="35">
        <v>100</v>
      </c>
    </row>
    <row r="459" spans="2:5" ht="15" customHeight="1" x14ac:dyDescent="0.2">
      <c r="B459" s="70" t="s">
        <v>292</v>
      </c>
      <c r="C459" s="71"/>
      <c r="D459" s="71"/>
      <c r="E459" s="36">
        <v>100</v>
      </c>
    </row>
    <row r="460" spans="2:5" ht="15" customHeight="1" x14ac:dyDescent="0.2">
      <c r="B460" s="72" t="s">
        <v>293</v>
      </c>
      <c r="C460" s="73"/>
      <c r="D460" s="73"/>
      <c r="E460" s="37">
        <v>10</v>
      </c>
    </row>
    <row r="461" spans="2:5" x14ac:dyDescent="0.2">
      <c r="B461" s="13"/>
      <c r="C461" s="13"/>
      <c r="D461" s="4"/>
      <c r="E461" s="14"/>
    </row>
    <row r="462" spans="2:5" ht="30" customHeight="1" thickBot="1" x14ac:dyDescent="0.25">
      <c r="B462" s="25" t="s">
        <v>4</v>
      </c>
      <c r="C462" s="25" t="s">
        <v>5</v>
      </c>
      <c r="D462" s="26" t="s">
        <v>6</v>
      </c>
      <c r="E462" s="27" t="s">
        <v>7</v>
      </c>
    </row>
    <row r="463" spans="2:5" ht="21" customHeight="1" thickTop="1" x14ac:dyDescent="0.2">
      <c r="B463" s="28" t="s">
        <v>294</v>
      </c>
      <c r="C463" s="29"/>
      <c r="D463" s="30" t="s">
        <v>295</v>
      </c>
      <c r="E463" s="31">
        <f>SUM(E464:E464)</f>
        <v>9400</v>
      </c>
    </row>
    <row r="464" spans="2:5" ht="15" customHeight="1" x14ac:dyDescent="0.2">
      <c r="B464" s="32"/>
      <c r="C464" s="33" t="s">
        <v>33</v>
      </c>
      <c r="D464" s="34" t="s">
        <v>34</v>
      </c>
      <c r="E464" s="35">
        <v>9400</v>
      </c>
    </row>
    <row r="465" spans="2:5" ht="15" customHeight="1" x14ac:dyDescent="0.2">
      <c r="B465" s="70" t="s">
        <v>296</v>
      </c>
      <c r="C465" s="71"/>
      <c r="D465" s="71"/>
      <c r="E465" s="36">
        <v>9400</v>
      </c>
    </row>
    <row r="466" spans="2:5" x14ac:dyDescent="0.2">
      <c r="B466" s="13"/>
      <c r="C466" s="13"/>
      <c r="D466" s="4"/>
      <c r="E466" s="14"/>
    </row>
    <row r="467" spans="2:5" ht="30" customHeight="1" thickBot="1" x14ac:dyDescent="0.25">
      <c r="B467" s="25" t="s">
        <v>4</v>
      </c>
      <c r="C467" s="25" t="s">
        <v>5</v>
      </c>
      <c r="D467" s="26" t="s">
        <v>6</v>
      </c>
      <c r="E467" s="27" t="s">
        <v>7</v>
      </c>
    </row>
    <row r="468" spans="2:5" ht="21" customHeight="1" thickTop="1" x14ac:dyDescent="0.2">
      <c r="B468" s="28" t="s">
        <v>297</v>
      </c>
      <c r="C468" s="29"/>
      <c r="D468" s="30" t="s">
        <v>298</v>
      </c>
      <c r="E468" s="31">
        <f>SUM(E469:E470)</f>
        <v>15400</v>
      </c>
    </row>
    <row r="469" spans="2:5" ht="15" customHeight="1" x14ac:dyDescent="0.2">
      <c r="B469" s="32"/>
      <c r="C469" s="33" t="s">
        <v>51</v>
      </c>
      <c r="D469" s="34" t="s">
        <v>52</v>
      </c>
      <c r="E469" s="35">
        <v>3000</v>
      </c>
    </row>
    <row r="470" spans="2:5" ht="15" customHeight="1" x14ac:dyDescent="0.2">
      <c r="B470" s="32"/>
      <c r="C470" s="33" t="s">
        <v>12</v>
      </c>
      <c r="D470" s="34" t="s">
        <v>13</v>
      </c>
      <c r="E470" s="35">
        <v>12400</v>
      </c>
    </row>
    <row r="471" spans="2:5" ht="15" customHeight="1" x14ac:dyDescent="0.2">
      <c r="B471" s="70" t="s">
        <v>296</v>
      </c>
      <c r="C471" s="71"/>
      <c r="D471" s="71"/>
      <c r="E471" s="36">
        <v>15400</v>
      </c>
    </row>
    <row r="472" spans="2:5" x14ac:dyDescent="0.2">
      <c r="B472" s="13"/>
      <c r="C472" s="13"/>
      <c r="D472" s="4"/>
      <c r="E472" s="14"/>
    </row>
    <row r="473" spans="2:5" ht="30" customHeight="1" thickBot="1" x14ac:dyDescent="0.25">
      <c r="B473" s="25" t="s">
        <v>4</v>
      </c>
      <c r="C473" s="25" t="s">
        <v>5</v>
      </c>
      <c r="D473" s="26" t="s">
        <v>6</v>
      </c>
      <c r="E473" s="27" t="s">
        <v>7</v>
      </c>
    </row>
    <row r="474" spans="2:5" ht="29.25" customHeight="1" thickTop="1" x14ac:dyDescent="0.2">
      <c r="B474" s="28" t="s">
        <v>299</v>
      </c>
      <c r="C474" s="29"/>
      <c r="D474" s="30" t="s">
        <v>300</v>
      </c>
      <c r="E474" s="31">
        <f>SUM(E475:E476)</f>
        <v>50</v>
      </c>
    </row>
    <row r="475" spans="2:5" ht="15" customHeight="1" x14ac:dyDescent="0.2">
      <c r="B475" s="32"/>
      <c r="C475" s="33" t="s">
        <v>35</v>
      </c>
      <c r="D475" s="34" t="s">
        <v>36</v>
      </c>
      <c r="E475" s="35">
        <v>10</v>
      </c>
    </row>
    <row r="476" spans="2:5" ht="15" customHeight="1" x14ac:dyDescent="0.2">
      <c r="B476" s="32"/>
      <c r="C476" s="33" t="s">
        <v>14</v>
      </c>
      <c r="D476" s="34" t="s">
        <v>15</v>
      </c>
      <c r="E476" s="35">
        <v>40</v>
      </c>
    </row>
    <row r="477" spans="2:5" ht="15" customHeight="1" x14ac:dyDescent="0.2">
      <c r="B477" s="70" t="s">
        <v>301</v>
      </c>
      <c r="C477" s="71"/>
      <c r="D477" s="71"/>
      <c r="E477" s="36">
        <v>50</v>
      </c>
    </row>
    <row r="478" spans="2:5" x14ac:dyDescent="0.2">
      <c r="B478" s="13"/>
      <c r="C478" s="13"/>
      <c r="D478" s="4"/>
      <c r="E478" s="14"/>
    </row>
    <row r="479" spans="2:5" ht="30" customHeight="1" thickBot="1" x14ac:dyDescent="0.25">
      <c r="B479" s="25" t="s">
        <v>4</v>
      </c>
      <c r="C479" s="25" t="s">
        <v>5</v>
      </c>
      <c r="D479" s="26" t="s">
        <v>6</v>
      </c>
      <c r="E479" s="27" t="s">
        <v>7</v>
      </c>
    </row>
    <row r="480" spans="2:5" ht="29.25" customHeight="1" thickTop="1" x14ac:dyDescent="0.2">
      <c r="B480" s="28" t="s">
        <v>302</v>
      </c>
      <c r="C480" s="29"/>
      <c r="D480" s="30" t="s">
        <v>303</v>
      </c>
      <c r="E480" s="31">
        <f>SUM(E481:E481)</f>
        <v>5000</v>
      </c>
    </row>
    <row r="481" spans="2:5" ht="15" customHeight="1" x14ac:dyDescent="0.2">
      <c r="B481" s="32"/>
      <c r="C481" s="33" t="s">
        <v>16</v>
      </c>
      <c r="D481" s="34" t="s">
        <v>17</v>
      </c>
      <c r="E481" s="35">
        <v>5000</v>
      </c>
    </row>
    <row r="482" spans="2:5" ht="15" customHeight="1" x14ac:dyDescent="0.2">
      <c r="B482" s="70" t="s">
        <v>102</v>
      </c>
      <c r="C482" s="71"/>
      <c r="D482" s="71"/>
      <c r="E482" s="36">
        <v>5000</v>
      </c>
    </row>
    <row r="483" spans="2:5" x14ac:dyDescent="0.2">
      <c r="B483" s="13"/>
      <c r="C483" s="13"/>
      <c r="D483" s="4"/>
      <c r="E483" s="14"/>
    </row>
    <row r="484" spans="2:5" ht="30" customHeight="1" thickBot="1" x14ac:dyDescent="0.25">
      <c r="B484" s="25" t="s">
        <v>4</v>
      </c>
      <c r="C484" s="25" t="s">
        <v>5</v>
      </c>
      <c r="D484" s="26" t="s">
        <v>6</v>
      </c>
      <c r="E484" s="27" t="s">
        <v>7</v>
      </c>
    </row>
    <row r="485" spans="2:5" ht="21" customHeight="1" thickTop="1" x14ac:dyDescent="0.2">
      <c r="B485" s="28" t="s">
        <v>304</v>
      </c>
      <c r="C485" s="29"/>
      <c r="D485" s="30" t="s">
        <v>305</v>
      </c>
      <c r="E485" s="31">
        <f>SUM(E486:E500)</f>
        <v>140562</v>
      </c>
    </row>
    <row r="486" spans="2:5" ht="15" customHeight="1" x14ac:dyDescent="0.2">
      <c r="B486" s="32"/>
      <c r="C486" s="33" t="s">
        <v>33</v>
      </c>
      <c r="D486" s="34" t="s">
        <v>34</v>
      </c>
      <c r="E486" s="35">
        <v>1350</v>
      </c>
    </row>
    <row r="487" spans="2:5" ht="15" customHeight="1" x14ac:dyDescent="0.2">
      <c r="B487" s="32"/>
      <c r="C487" s="33" t="s">
        <v>306</v>
      </c>
      <c r="D487" s="34" t="s">
        <v>307</v>
      </c>
      <c r="E487" s="35">
        <v>850</v>
      </c>
    </row>
    <row r="488" spans="2:5" ht="15" customHeight="1" x14ac:dyDescent="0.2">
      <c r="B488" s="32"/>
      <c r="C488" s="33" t="s">
        <v>10</v>
      </c>
      <c r="D488" s="34" t="s">
        <v>11</v>
      </c>
      <c r="E488" s="35">
        <v>30</v>
      </c>
    </row>
    <row r="489" spans="2:5" ht="15" customHeight="1" x14ac:dyDescent="0.2">
      <c r="B489" s="32"/>
      <c r="C489" s="33" t="s">
        <v>35</v>
      </c>
      <c r="D489" s="34" t="s">
        <v>36</v>
      </c>
      <c r="E489" s="35">
        <v>140</v>
      </c>
    </row>
    <row r="490" spans="2:5" ht="15" customHeight="1" x14ac:dyDescent="0.2">
      <c r="B490" s="32"/>
      <c r="C490" s="33" t="s">
        <v>12</v>
      </c>
      <c r="D490" s="34" t="s">
        <v>13</v>
      </c>
      <c r="E490" s="35">
        <v>500</v>
      </c>
    </row>
    <row r="491" spans="2:5" ht="15" customHeight="1" x14ac:dyDescent="0.2">
      <c r="B491" s="32"/>
      <c r="C491" s="33" t="s">
        <v>59</v>
      </c>
      <c r="D491" s="34" t="s">
        <v>60</v>
      </c>
      <c r="E491" s="35">
        <v>360</v>
      </c>
    </row>
    <row r="492" spans="2:5" ht="15" customHeight="1" x14ac:dyDescent="0.2">
      <c r="B492" s="32"/>
      <c r="C492" s="33" t="s">
        <v>14</v>
      </c>
      <c r="D492" s="34" t="s">
        <v>15</v>
      </c>
      <c r="E492" s="35">
        <v>210</v>
      </c>
    </row>
    <row r="493" spans="2:5" ht="15" customHeight="1" x14ac:dyDescent="0.2">
      <c r="B493" s="32"/>
      <c r="C493" s="33" t="s">
        <v>37</v>
      </c>
      <c r="D493" s="34" t="s">
        <v>38</v>
      </c>
      <c r="E493" s="35">
        <v>20</v>
      </c>
    </row>
    <row r="494" spans="2:5" ht="27.75" customHeight="1" x14ac:dyDescent="0.2">
      <c r="B494" s="32"/>
      <c r="C494" s="33" t="s">
        <v>65</v>
      </c>
      <c r="D494" s="34" t="s">
        <v>66</v>
      </c>
      <c r="E494" s="35">
        <v>9000</v>
      </c>
    </row>
    <row r="495" spans="2:5" ht="27.75" customHeight="1" x14ac:dyDescent="0.2">
      <c r="B495" s="32"/>
      <c r="C495" s="33" t="s">
        <v>67</v>
      </c>
      <c r="D495" s="34" t="s">
        <v>68</v>
      </c>
      <c r="E495" s="35">
        <v>4300</v>
      </c>
    </row>
    <row r="496" spans="2:5" ht="15" customHeight="1" x14ac:dyDescent="0.2">
      <c r="B496" s="32"/>
      <c r="C496" s="33" t="s">
        <v>16</v>
      </c>
      <c r="D496" s="34" t="s">
        <v>17</v>
      </c>
      <c r="E496" s="35">
        <v>121082</v>
      </c>
    </row>
    <row r="497" spans="2:5" ht="15" customHeight="1" x14ac:dyDescent="0.2">
      <c r="B497" s="32"/>
      <c r="C497" s="33" t="s">
        <v>22</v>
      </c>
      <c r="D497" s="34" t="s">
        <v>23</v>
      </c>
      <c r="E497" s="35">
        <v>1400</v>
      </c>
    </row>
    <row r="498" spans="2:5" ht="15" customHeight="1" x14ac:dyDescent="0.2">
      <c r="B498" s="32"/>
      <c r="C498" s="33" t="s">
        <v>28</v>
      </c>
      <c r="D498" s="34" t="s">
        <v>29</v>
      </c>
      <c r="E498" s="35">
        <v>800</v>
      </c>
    </row>
    <row r="499" spans="2:5" ht="15" customHeight="1" x14ac:dyDescent="0.2">
      <c r="B499" s="32"/>
      <c r="C499" s="33" t="s">
        <v>215</v>
      </c>
      <c r="D499" s="34" t="s">
        <v>216</v>
      </c>
      <c r="E499" s="35">
        <v>400</v>
      </c>
    </row>
    <row r="500" spans="2:5" ht="15" customHeight="1" x14ac:dyDescent="0.2">
      <c r="B500" s="32"/>
      <c r="C500" s="33" t="s">
        <v>77</v>
      </c>
      <c r="D500" s="34" t="s">
        <v>78</v>
      </c>
      <c r="E500" s="35">
        <v>120</v>
      </c>
    </row>
    <row r="501" spans="2:5" ht="15" customHeight="1" x14ac:dyDescent="0.2">
      <c r="B501" s="70" t="s">
        <v>853</v>
      </c>
      <c r="C501" s="71"/>
      <c r="D501" s="71"/>
      <c r="E501" s="36">
        <v>1800</v>
      </c>
    </row>
    <row r="502" spans="2:5" ht="15" customHeight="1" x14ac:dyDescent="0.2">
      <c r="B502" s="72" t="s">
        <v>308</v>
      </c>
      <c r="C502" s="73"/>
      <c r="D502" s="73"/>
      <c r="E502" s="37">
        <v>46660</v>
      </c>
    </row>
    <row r="503" spans="2:5" ht="15" customHeight="1" x14ac:dyDescent="0.2">
      <c r="B503" s="72" t="s">
        <v>309</v>
      </c>
      <c r="C503" s="73"/>
      <c r="D503" s="73"/>
      <c r="E503" s="37">
        <v>35000</v>
      </c>
    </row>
    <row r="504" spans="2:5" ht="27.75" customHeight="1" x14ac:dyDescent="0.2">
      <c r="B504" s="72" t="s">
        <v>310</v>
      </c>
      <c r="C504" s="73"/>
      <c r="D504" s="73"/>
      <c r="E504" s="37">
        <v>20302</v>
      </c>
    </row>
    <row r="505" spans="2:5" ht="15" customHeight="1" x14ac:dyDescent="0.2">
      <c r="B505" s="72" t="s">
        <v>311</v>
      </c>
      <c r="C505" s="73"/>
      <c r="D505" s="73"/>
      <c r="E505" s="37">
        <v>36000</v>
      </c>
    </row>
    <row r="506" spans="2:5" ht="15" customHeight="1" x14ac:dyDescent="0.2">
      <c r="B506" s="72" t="s">
        <v>163</v>
      </c>
      <c r="C506" s="73"/>
      <c r="D506" s="73"/>
      <c r="E506" s="37">
        <v>800</v>
      </c>
    </row>
    <row r="507" spans="2:5" x14ac:dyDescent="0.2">
      <c r="B507" s="13"/>
      <c r="C507" s="13"/>
      <c r="D507" s="4"/>
      <c r="E507" s="14"/>
    </row>
    <row r="508" spans="2:5" ht="30" customHeight="1" thickBot="1" x14ac:dyDescent="0.25">
      <c r="B508" s="25" t="s">
        <v>4</v>
      </c>
      <c r="C508" s="25" t="s">
        <v>5</v>
      </c>
      <c r="D508" s="26" t="s">
        <v>6</v>
      </c>
      <c r="E508" s="27" t="s">
        <v>7</v>
      </c>
    </row>
    <row r="509" spans="2:5" ht="21" customHeight="1" thickTop="1" x14ac:dyDescent="0.2">
      <c r="B509" s="28" t="s">
        <v>312</v>
      </c>
      <c r="C509" s="29"/>
      <c r="D509" s="30" t="s">
        <v>313</v>
      </c>
      <c r="E509" s="31">
        <f>SUM(E510:E512)</f>
        <v>5649</v>
      </c>
    </row>
    <row r="510" spans="2:5" ht="27.75" customHeight="1" x14ac:dyDescent="0.2">
      <c r="B510" s="32"/>
      <c r="C510" s="33" t="s">
        <v>67</v>
      </c>
      <c r="D510" s="34" t="s">
        <v>68</v>
      </c>
      <c r="E510" s="35">
        <v>1070</v>
      </c>
    </row>
    <row r="511" spans="2:5" ht="15" customHeight="1" x14ac:dyDescent="0.2">
      <c r="B511" s="32"/>
      <c r="C511" s="33" t="s">
        <v>16</v>
      </c>
      <c r="D511" s="34" t="s">
        <v>17</v>
      </c>
      <c r="E511" s="35">
        <v>3154</v>
      </c>
    </row>
    <row r="512" spans="2:5" ht="15" customHeight="1" x14ac:dyDescent="0.2">
      <c r="B512" s="32"/>
      <c r="C512" s="33" t="s">
        <v>22</v>
      </c>
      <c r="D512" s="34" t="s">
        <v>23</v>
      </c>
      <c r="E512" s="35">
        <v>1425</v>
      </c>
    </row>
    <row r="513" spans="2:5" ht="15" customHeight="1" x14ac:dyDescent="0.2">
      <c r="B513" s="70" t="s">
        <v>314</v>
      </c>
      <c r="C513" s="71"/>
      <c r="D513" s="71"/>
      <c r="E513" s="36">
        <v>2105</v>
      </c>
    </row>
    <row r="514" spans="2:5" ht="41.25" customHeight="1" x14ac:dyDescent="0.2">
      <c r="B514" s="72" t="s">
        <v>315</v>
      </c>
      <c r="C514" s="73"/>
      <c r="D514" s="73"/>
      <c r="E514" s="37">
        <v>1420</v>
      </c>
    </row>
    <row r="515" spans="2:5" ht="15" customHeight="1" x14ac:dyDescent="0.2">
      <c r="B515" s="72" t="s">
        <v>316</v>
      </c>
      <c r="C515" s="73"/>
      <c r="D515" s="73"/>
      <c r="E515" s="37">
        <v>2124</v>
      </c>
    </row>
    <row r="516" spans="2:5" x14ac:dyDescent="0.2">
      <c r="B516" s="13"/>
      <c r="C516" s="13"/>
      <c r="D516" s="4"/>
      <c r="E516" s="14"/>
    </row>
    <row r="517" spans="2:5" ht="30" customHeight="1" thickBot="1" x14ac:dyDescent="0.25">
      <c r="B517" s="25" t="s">
        <v>4</v>
      </c>
      <c r="C517" s="25" t="s">
        <v>5</v>
      </c>
      <c r="D517" s="26" t="s">
        <v>6</v>
      </c>
      <c r="E517" s="27" t="s">
        <v>7</v>
      </c>
    </row>
    <row r="518" spans="2:5" ht="21" customHeight="1" thickTop="1" x14ac:dyDescent="0.2">
      <c r="B518" s="28" t="s">
        <v>317</v>
      </c>
      <c r="C518" s="29"/>
      <c r="D518" s="30" t="s">
        <v>318</v>
      </c>
      <c r="E518" s="31">
        <f>SUM(E519:E521)</f>
        <v>110248</v>
      </c>
    </row>
    <row r="519" spans="2:5" ht="15" customHeight="1" x14ac:dyDescent="0.2">
      <c r="B519" s="32"/>
      <c r="C519" s="33" t="s">
        <v>57</v>
      </c>
      <c r="D519" s="34" t="s">
        <v>58</v>
      </c>
      <c r="E519" s="35">
        <v>5000</v>
      </c>
    </row>
    <row r="520" spans="2:5" ht="15" customHeight="1" x14ac:dyDescent="0.2">
      <c r="B520" s="32"/>
      <c r="C520" s="33" t="s">
        <v>28</v>
      </c>
      <c r="D520" s="34" t="s">
        <v>29</v>
      </c>
      <c r="E520" s="35">
        <v>103099</v>
      </c>
    </row>
    <row r="521" spans="2:5" ht="27.75" customHeight="1" x14ac:dyDescent="0.2">
      <c r="B521" s="32"/>
      <c r="C521" s="33" t="s">
        <v>261</v>
      </c>
      <c r="D521" s="34" t="s">
        <v>262</v>
      </c>
      <c r="E521" s="35">
        <v>2149</v>
      </c>
    </row>
    <row r="522" spans="2:5" ht="15" customHeight="1" x14ac:dyDescent="0.2">
      <c r="B522" s="70" t="s">
        <v>319</v>
      </c>
      <c r="C522" s="71"/>
      <c r="D522" s="71"/>
      <c r="E522" s="36">
        <v>5000</v>
      </c>
    </row>
    <row r="523" spans="2:5" ht="27.75" customHeight="1" x14ac:dyDescent="0.2">
      <c r="B523" s="72" t="s">
        <v>320</v>
      </c>
      <c r="C523" s="73"/>
      <c r="D523" s="73"/>
      <c r="E523" s="37">
        <v>2000</v>
      </c>
    </row>
    <row r="524" spans="2:5" ht="15" customHeight="1" x14ac:dyDescent="0.2">
      <c r="B524" s="72" t="s">
        <v>321</v>
      </c>
      <c r="C524" s="73"/>
      <c r="D524" s="73"/>
      <c r="E524" s="37">
        <v>3</v>
      </c>
    </row>
    <row r="525" spans="2:5" ht="15" customHeight="1" x14ac:dyDescent="0.2">
      <c r="B525" s="72" t="s">
        <v>322</v>
      </c>
      <c r="C525" s="73"/>
      <c r="D525" s="73"/>
      <c r="E525" s="37">
        <v>238</v>
      </c>
    </row>
    <row r="526" spans="2:5" ht="15" customHeight="1" x14ac:dyDescent="0.2">
      <c r="B526" s="72" t="s">
        <v>323</v>
      </c>
      <c r="C526" s="73"/>
      <c r="D526" s="73"/>
      <c r="E526" s="37">
        <v>63000</v>
      </c>
    </row>
    <row r="527" spans="2:5" ht="15" customHeight="1" x14ac:dyDescent="0.2">
      <c r="B527" s="72" t="s">
        <v>324</v>
      </c>
      <c r="C527" s="73"/>
      <c r="D527" s="73"/>
      <c r="E527" s="37">
        <v>10000</v>
      </c>
    </row>
    <row r="528" spans="2:5" ht="15" customHeight="1" x14ac:dyDescent="0.2">
      <c r="B528" s="72" t="s">
        <v>325</v>
      </c>
      <c r="C528" s="73"/>
      <c r="D528" s="73"/>
      <c r="E528" s="37">
        <v>6000</v>
      </c>
    </row>
    <row r="529" spans="2:5" ht="15" customHeight="1" x14ac:dyDescent="0.2">
      <c r="B529" s="72" t="s">
        <v>326</v>
      </c>
      <c r="C529" s="73"/>
      <c r="D529" s="73"/>
      <c r="E529" s="37">
        <v>6000</v>
      </c>
    </row>
    <row r="530" spans="2:5" ht="15" customHeight="1" x14ac:dyDescent="0.2">
      <c r="B530" s="72" t="s">
        <v>327</v>
      </c>
      <c r="C530" s="73"/>
      <c r="D530" s="73"/>
      <c r="E530" s="37">
        <v>250</v>
      </c>
    </row>
    <row r="531" spans="2:5" ht="27.75" customHeight="1" x14ac:dyDescent="0.2">
      <c r="B531" s="72" t="s">
        <v>328</v>
      </c>
      <c r="C531" s="73"/>
      <c r="D531" s="73"/>
      <c r="E531" s="37">
        <v>15608</v>
      </c>
    </row>
    <row r="532" spans="2:5" ht="15" customHeight="1" x14ac:dyDescent="0.2">
      <c r="B532" s="72" t="s">
        <v>329</v>
      </c>
      <c r="C532" s="73"/>
      <c r="D532" s="73"/>
      <c r="E532" s="37">
        <v>2149</v>
      </c>
    </row>
    <row r="533" spans="2:5" x14ac:dyDescent="0.2">
      <c r="B533" s="13"/>
      <c r="C533" s="13"/>
      <c r="D533" s="4"/>
      <c r="E533" s="14"/>
    </row>
    <row r="534" spans="2:5" ht="30" customHeight="1" thickBot="1" x14ac:dyDescent="0.25">
      <c r="B534" s="25" t="s">
        <v>4</v>
      </c>
      <c r="C534" s="25" t="s">
        <v>5</v>
      </c>
      <c r="D534" s="26" t="s">
        <v>6</v>
      </c>
      <c r="E534" s="27" t="s">
        <v>7</v>
      </c>
    </row>
    <row r="535" spans="2:5" ht="21" customHeight="1" thickTop="1" x14ac:dyDescent="0.2">
      <c r="B535" s="28" t="s">
        <v>330</v>
      </c>
      <c r="C535" s="29"/>
      <c r="D535" s="30" t="s">
        <v>331</v>
      </c>
      <c r="E535" s="31">
        <f>SUM(E536:E536)</f>
        <v>11375</v>
      </c>
    </row>
    <row r="536" spans="2:5" ht="15" customHeight="1" x14ac:dyDescent="0.2">
      <c r="B536" s="32"/>
      <c r="C536" s="33" t="s">
        <v>28</v>
      </c>
      <c r="D536" s="34" t="s">
        <v>29</v>
      </c>
      <c r="E536" s="35">
        <v>11375</v>
      </c>
    </row>
    <row r="537" spans="2:5" ht="15" customHeight="1" x14ac:dyDescent="0.2">
      <c r="B537" s="70" t="s">
        <v>323</v>
      </c>
      <c r="C537" s="71"/>
      <c r="D537" s="71"/>
      <c r="E537" s="36">
        <v>9800</v>
      </c>
    </row>
    <row r="538" spans="2:5" ht="27.75" customHeight="1" x14ac:dyDescent="0.2">
      <c r="B538" s="72" t="s">
        <v>332</v>
      </c>
      <c r="C538" s="73"/>
      <c r="D538" s="73"/>
      <c r="E538" s="37">
        <v>183</v>
      </c>
    </row>
    <row r="539" spans="2:5" ht="27.75" customHeight="1" x14ac:dyDescent="0.2">
      <c r="B539" s="72" t="s">
        <v>328</v>
      </c>
      <c r="C539" s="73"/>
      <c r="D539" s="73"/>
      <c r="E539" s="37">
        <v>1392</v>
      </c>
    </row>
    <row r="540" spans="2:5" x14ac:dyDescent="0.2">
      <c r="B540" s="13"/>
      <c r="C540" s="13"/>
      <c r="D540" s="4"/>
      <c r="E540" s="14"/>
    </row>
    <row r="541" spans="2:5" ht="30" customHeight="1" thickBot="1" x14ac:dyDescent="0.25">
      <c r="B541" s="25" t="s">
        <v>4</v>
      </c>
      <c r="C541" s="25" t="s">
        <v>5</v>
      </c>
      <c r="D541" s="26" t="s">
        <v>6</v>
      </c>
      <c r="E541" s="27" t="s">
        <v>7</v>
      </c>
    </row>
    <row r="542" spans="2:5" ht="21" customHeight="1" thickTop="1" x14ac:dyDescent="0.2">
      <c r="B542" s="28" t="s">
        <v>333</v>
      </c>
      <c r="C542" s="29"/>
      <c r="D542" s="30" t="s">
        <v>334</v>
      </c>
      <c r="E542" s="31">
        <f>SUM(E543:E543)</f>
        <v>571694</v>
      </c>
    </row>
    <row r="543" spans="2:5" ht="15" customHeight="1" x14ac:dyDescent="0.2">
      <c r="B543" s="32"/>
      <c r="C543" s="33" t="s">
        <v>28</v>
      </c>
      <c r="D543" s="34" t="s">
        <v>29</v>
      </c>
      <c r="E543" s="35">
        <v>571694</v>
      </c>
    </row>
    <row r="544" spans="2:5" ht="15" customHeight="1" x14ac:dyDescent="0.2">
      <c r="B544" s="70" t="s">
        <v>323</v>
      </c>
      <c r="C544" s="71"/>
      <c r="D544" s="71"/>
      <c r="E544" s="36">
        <v>517300</v>
      </c>
    </row>
    <row r="545" spans="2:5" ht="27.75" customHeight="1" x14ac:dyDescent="0.2">
      <c r="B545" s="72" t="s">
        <v>335</v>
      </c>
      <c r="C545" s="73"/>
      <c r="D545" s="73"/>
      <c r="E545" s="37">
        <v>12756</v>
      </c>
    </row>
    <row r="546" spans="2:5" ht="15" customHeight="1" x14ac:dyDescent="0.2">
      <c r="B546" s="72" t="s">
        <v>325</v>
      </c>
      <c r="C546" s="73"/>
      <c r="D546" s="73"/>
      <c r="E546" s="37">
        <v>10500</v>
      </c>
    </row>
    <row r="547" spans="2:5" ht="15" customHeight="1" x14ac:dyDescent="0.2">
      <c r="B547" s="72" t="s">
        <v>326</v>
      </c>
      <c r="C547" s="73"/>
      <c r="D547" s="73"/>
      <c r="E547" s="37">
        <v>1500</v>
      </c>
    </row>
    <row r="548" spans="2:5" ht="27.75" customHeight="1" x14ac:dyDescent="0.2">
      <c r="B548" s="72" t="s">
        <v>336</v>
      </c>
      <c r="C548" s="73"/>
      <c r="D548" s="73"/>
      <c r="E548" s="37">
        <v>490</v>
      </c>
    </row>
    <row r="549" spans="2:5" ht="27.75" customHeight="1" x14ac:dyDescent="0.2">
      <c r="B549" s="72" t="s">
        <v>337</v>
      </c>
      <c r="C549" s="73"/>
      <c r="D549" s="73"/>
      <c r="E549" s="37">
        <v>6000</v>
      </c>
    </row>
    <row r="550" spans="2:5" ht="27.75" customHeight="1" x14ac:dyDescent="0.2">
      <c r="B550" s="72" t="s">
        <v>338</v>
      </c>
      <c r="C550" s="73"/>
      <c r="D550" s="73"/>
      <c r="E550" s="37">
        <v>528</v>
      </c>
    </row>
    <row r="551" spans="2:5" ht="27.75" customHeight="1" x14ac:dyDescent="0.2">
      <c r="B551" s="72" t="s">
        <v>339</v>
      </c>
      <c r="C551" s="73"/>
      <c r="D551" s="73"/>
      <c r="E551" s="37">
        <v>1750</v>
      </c>
    </row>
    <row r="552" spans="2:5" ht="27.75" customHeight="1" x14ac:dyDescent="0.2">
      <c r="B552" s="72" t="s">
        <v>340</v>
      </c>
      <c r="C552" s="73"/>
      <c r="D552" s="73"/>
      <c r="E552" s="37">
        <v>20120</v>
      </c>
    </row>
    <row r="553" spans="2:5" ht="15" customHeight="1" x14ac:dyDescent="0.2">
      <c r="B553" s="72" t="s">
        <v>341</v>
      </c>
      <c r="C553" s="73"/>
      <c r="D553" s="73"/>
      <c r="E553" s="37">
        <v>750</v>
      </c>
    </row>
    <row r="554" spans="2:5" x14ac:dyDescent="0.2">
      <c r="B554" s="13"/>
      <c r="C554" s="13"/>
      <c r="D554" s="4"/>
      <c r="E554" s="14"/>
    </row>
    <row r="555" spans="2:5" ht="30" customHeight="1" thickBot="1" x14ac:dyDescent="0.25">
      <c r="B555" s="25" t="s">
        <v>4</v>
      </c>
      <c r="C555" s="25" t="s">
        <v>5</v>
      </c>
      <c r="D555" s="26" t="s">
        <v>6</v>
      </c>
      <c r="E555" s="27" t="s">
        <v>7</v>
      </c>
    </row>
    <row r="556" spans="2:5" ht="29.25" customHeight="1" thickTop="1" x14ac:dyDescent="0.2">
      <c r="B556" s="28" t="s">
        <v>342</v>
      </c>
      <c r="C556" s="29"/>
      <c r="D556" s="30" t="s">
        <v>343</v>
      </c>
      <c r="E556" s="31">
        <f>SUM(E557:E563)</f>
        <v>2200</v>
      </c>
    </row>
    <row r="557" spans="2:5" ht="15" customHeight="1" x14ac:dyDescent="0.2">
      <c r="B557" s="32"/>
      <c r="C557" s="33" t="s">
        <v>35</v>
      </c>
      <c r="D557" s="34" t="s">
        <v>36</v>
      </c>
      <c r="E557" s="35">
        <v>5</v>
      </c>
    </row>
    <row r="558" spans="2:5" ht="15" customHeight="1" x14ac:dyDescent="0.2">
      <c r="B558" s="32"/>
      <c r="C558" s="33" t="s">
        <v>53</v>
      </c>
      <c r="D558" s="34" t="s">
        <v>54</v>
      </c>
      <c r="E558" s="35">
        <v>20</v>
      </c>
    </row>
    <row r="559" spans="2:5" ht="15" customHeight="1" x14ac:dyDescent="0.2">
      <c r="B559" s="32"/>
      <c r="C559" s="33" t="s">
        <v>59</v>
      </c>
      <c r="D559" s="34" t="s">
        <v>60</v>
      </c>
      <c r="E559" s="35">
        <v>65</v>
      </c>
    </row>
    <row r="560" spans="2:5" ht="15" customHeight="1" x14ac:dyDescent="0.2">
      <c r="B560" s="32"/>
      <c r="C560" s="33" t="s">
        <v>14</v>
      </c>
      <c r="D560" s="34" t="s">
        <v>15</v>
      </c>
      <c r="E560" s="35">
        <v>30</v>
      </c>
    </row>
    <row r="561" spans="2:5" ht="15" customHeight="1" x14ac:dyDescent="0.2">
      <c r="B561" s="32"/>
      <c r="C561" s="33" t="s">
        <v>37</v>
      </c>
      <c r="D561" s="34" t="s">
        <v>38</v>
      </c>
      <c r="E561" s="35">
        <v>30</v>
      </c>
    </row>
    <row r="562" spans="2:5" ht="15" customHeight="1" x14ac:dyDescent="0.2">
      <c r="B562" s="32"/>
      <c r="C562" s="33" t="s">
        <v>22</v>
      </c>
      <c r="D562" s="34" t="s">
        <v>23</v>
      </c>
      <c r="E562" s="35">
        <v>2000</v>
      </c>
    </row>
    <row r="563" spans="2:5" ht="15" customHeight="1" x14ac:dyDescent="0.2">
      <c r="B563" s="32"/>
      <c r="C563" s="33" t="s">
        <v>136</v>
      </c>
      <c r="D563" s="34" t="s">
        <v>137</v>
      </c>
      <c r="E563" s="35">
        <v>50</v>
      </c>
    </row>
    <row r="564" spans="2:5" ht="15" customHeight="1" x14ac:dyDescent="0.2">
      <c r="B564" s="70" t="s">
        <v>344</v>
      </c>
      <c r="C564" s="71"/>
      <c r="D564" s="71"/>
      <c r="E564" s="36">
        <v>200</v>
      </c>
    </row>
    <row r="565" spans="2:5" ht="27.75" customHeight="1" x14ac:dyDescent="0.2">
      <c r="B565" s="72" t="s">
        <v>345</v>
      </c>
      <c r="C565" s="73"/>
      <c r="D565" s="73"/>
      <c r="E565" s="37">
        <v>2000</v>
      </c>
    </row>
    <row r="566" spans="2:5" x14ac:dyDescent="0.2">
      <c r="B566" s="13"/>
      <c r="C566" s="13"/>
      <c r="D566" s="4"/>
      <c r="E566" s="14"/>
    </row>
    <row r="567" spans="2:5" ht="30" customHeight="1" thickBot="1" x14ac:dyDescent="0.25">
      <c r="B567" s="25" t="s">
        <v>4</v>
      </c>
      <c r="C567" s="25" t="s">
        <v>5</v>
      </c>
      <c r="D567" s="26" t="s">
        <v>6</v>
      </c>
      <c r="E567" s="27" t="s">
        <v>7</v>
      </c>
    </row>
    <row r="568" spans="2:5" ht="21" customHeight="1" thickTop="1" x14ac:dyDescent="0.2">
      <c r="B568" s="28" t="s">
        <v>346</v>
      </c>
      <c r="C568" s="29"/>
      <c r="D568" s="30" t="s">
        <v>347</v>
      </c>
      <c r="E568" s="31">
        <f>SUM(E569:E571)</f>
        <v>5000</v>
      </c>
    </row>
    <row r="569" spans="2:5" ht="27.75" customHeight="1" x14ac:dyDescent="0.2">
      <c r="B569" s="32"/>
      <c r="C569" s="33" t="s">
        <v>63</v>
      </c>
      <c r="D569" s="34" t="s">
        <v>64</v>
      </c>
      <c r="E569" s="35">
        <v>500</v>
      </c>
    </row>
    <row r="570" spans="2:5" ht="27.75" customHeight="1" x14ac:dyDescent="0.2">
      <c r="B570" s="32"/>
      <c r="C570" s="33" t="s">
        <v>65</v>
      </c>
      <c r="D570" s="34" t="s">
        <v>66</v>
      </c>
      <c r="E570" s="35">
        <v>500</v>
      </c>
    </row>
    <row r="571" spans="2:5" ht="27.75" customHeight="1" x14ac:dyDescent="0.2">
      <c r="B571" s="32"/>
      <c r="C571" s="33" t="s">
        <v>220</v>
      </c>
      <c r="D571" s="34" t="s">
        <v>221</v>
      </c>
      <c r="E571" s="35">
        <v>4000</v>
      </c>
    </row>
    <row r="572" spans="2:5" ht="15" customHeight="1" x14ac:dyDescent="0.2">
      <c r="B572" s="70" t="s">
        <v>348</v>
      </c>
      <c r="C572" s="71"/>
      <c r="D572" s="71"/>
      <c r="E572" s="36">
        <v>1000</v>
      </c>
    </row>
    <row r="573" spans="2:5" ht="27.75" customHeight="1" x14ac:dyDescent="0.2">
      <c r="B573" s="72" t="s">
        <v>349</v>
      </c>
      <c r="C573" s="73"/>
      <c r="D573" s="73"/>
      <c r="E573" s="37">
        <v>1000</v>
      </c>
    </row>
    <row r="574" spans="2:5" ht="15" customHeight="1" x14ac:dyDescent="0.2">
      <c r="B574" s="72" t="s">
        <v>350</v>
      </c>
      <c r="C574" s="73"/>
      <c r="D574" s="73"/>
      <c r="E574" s="37">
        <v>3000</v>
      </c>
    </row>
    <row r="575" spans="2:5" x14ac:dyDescent="0.2">
      <c r="B575" s="13"/>
      <c r="C575" s="13"/>
      <c r="D575" s="4"/>
      <c r="E575" s="14"/>
    </row>
    <row r="576" spans="2:5" ht="30" customHeight="1" thickBot="1" x14ac:dyDescent="0.25">
      <c r="B576" s="25" t="s">
        <v>4</v>
      </c>
      <c r="C576" s="25" t="s">
        <v>5</v>
      </c>
      <c r="D576" s="26" t="s">
        <v>6</v>
      </c>
      <c r="E576" s="27" t="s">
        <v>7</v>
      </c>
    </row>
    <row r="577" spans="2:5" ht="21" customHeight="1" thickTop="1" x14ac:dyDescent="0.2">
      <c r="B577" s="28" t="s">
        <v>351</v>
      </c>
      <c r="C577" s="29"/>
      <c r="D577" s="30" t="s">
        <v>352</v>
      </c>
      <c r="E577" s="31">
        <f>SUM(E578:E591)</f>
        <v>59265</v>
      </c>
    </row>
    <row r="578" spans="2:5" ht="15" customHeight="1" x14ac:dyDescent="0.2">
      <c r="B578" s="32"/>
      <c r="C578" s="33" t="s">
        <v>353</v>
      </c>
      <c r="D578" s="34" t="s">
        <v>354</v>
      </c>
      <c r="E578" s="35">
        <v>3000</v>
      </c>
    </row>
    <row r="579" spans="2:5" ht="15" customHeight="1" x14ac:dyDescent="0.2">
      <c r="B579" s="32"/>
      <c r="C579" s="33" t="s">
        <v>33</v>
      </c>
      <c r="D579" s="34" t="s">
        <v>34</v>
      </c>
      <c r="E579" s="35">
        <v>1429</v>
      </c>
    </row>
    <row r="580" spans="2:5" ht="15" customHeight="1" x14ac:dyDescent="0.2">
      <c r="B580" s="32"/>
      <c r="C580" s="33" t="s">
        <v>146</v>
      </c>
      <c r="D580" s="34" t="s">
        <v>147</v>
      </c>
      <c r="E580" s="35">
        <v>3</v>
      </c>
    </row>
    <row r="581" spans="2:5" ht="15" customHeight="1" x14ac:dyDescent="0.2">
      <c r="B581" s="32"/>
      <c r="C581" s="33" t="s">
        <v>10</v>
      </c>
      <c r="D581" s="34" t="s">
        <v>11</v>
      </c>
      <c r="E581" s="35">
        <v>44</v>
      </c>
    </row>
    <row r="582" spans="2:5" ht="15" customHeight="1" x14ac:dyDescent="0.2">
      <c r="B582" s="32"/>
      <c r="C582" s="33" t="s">
        <v>355</v>
      </c>
      <c r="D582" s="34" t="s">
        <v>356</v>
      </c>
      <c r="E582" s="35">
        <v>50</v>
      </c>
    </row>
    <row r="583" spans="2:5" ht="15" customHeight="1" x14ac:dyDescent="0.2">
      <c r="B583" s="32"/>
      <c r="C583" s="33" t="s">
        <v>51</v>
      </c>
      <c r="D583" s="34" t="s">
        <v>52</v>
      </c>
      <c r="E583" s="35">
        <v>7050</v>
      </c>
    </row>
    <row r="584" spans="2:5" ht="27.75" customHeight="1" x14ac:dyDescent="0.2">
      <c r="B584" s="32"/>
      <c r="C584" s="33" t="s">
        <v>55</v>
      </c>
      <c r="D584" s="34" t="s">
        <v>56</v>
      </c>
      <c r="E584" s="35">
        <v>7625</v>
      </c>
    </row>
    <row r="585" spans="2:5" ht="15" customHeight="1" x14ac:dyDescent="0.2">
      <c r="B585" s="32"/>
      <c r="C585" s="33" t="s">
        <v>12</v>
      </c>
      <c r="D585" s="34" t="s">
        <v>13</v>
      </c>
      <c r="E585" s="35">
        <v>29571</v>
      </c>
    </row>
    <row r="586" spans="2:5" ht="15" customHeight="1" x14ac:dyDescent="0.2">
      <c r="B586" s="32"/>
      <c r="C586" s="33" t="s">
        <v>14</v>
      </c>
      <c r="D586" s="34" t="s">
        <v>15</v>
      </c>
      <c r="E586" s="35">
        <v>230</v>
      </c>
    </row>
    <row r="587" spans="2:5" ht="15" customHeight="1" x14ac:dyDescent="0.2">
      <c r="B587" s="32"/>
      <c r="C587" s="33" t="s">
        <v>132</v>
      </c>
      <c r="D587" s="34" t="s">
        <v>133</v>
      </c>
      <c r="E587" s="35">
        <v>50</v>
      </c>
    </row>
    <row r="588" spans="2:5" ht="27.75" customHeight="1" x14ac:dyDescent="0.2">
      <c r="B588" s="32"/>
      <c r="C588" s="33" t="s">
        <v>220</v>
      </c>
      <c r="D588" s="34" t="s">
        <v>221</v>
      </c>
      <c r="E588" s="35">
        <v>4000</v>
      </c>
    </row>
    <row r="589" spans="2:5" ht="15" customHeight="1" x14ac:dyDescent="0.2">
      <c r="B589" s="32"/>
      <c r="C589" s="33" t="s">
        <v>22</v>
      </c>
      <c r="D589" s="34" t="s">
        <v>23</v>
      </c>
      <c r="E589" s="35">
        <v>5723</v>
      </c>
    </row>
    <row r="590" spans="2:5" ht="15" customHeight="1" x14ac:dyDescent="0.2">
      <c r="B590" s="32"/>
      <c r="C590" s="33" t="s">
        <v>71</v>
      </c>
      <c r="D590" s="34" t="s">
        <v>72</v>
      </c>
      <c r="E590" s="35">
        <v>350</v>
      </c>
    </row>
    <row r="591" spans="2:5" ht="15" customHeight="1" x14ac:dyDescent="0.2">
      <c r="B591" s="32"/>
      <c r="C591" s="33" t="s">
        <v>77</v>
      </c>
      <c r="D591" s="34" t="s">
        <v>78</v>
      </c>
      <c r="E591" s="35">
        <v>140</v>
      </c>
    </row>
    <row r="592" spans="2:5" ht="15" customHeight="1" x14ac:dyDescent="0.2">
      <c r="B592" s="70" t="s">
        <v>357</v>
      </c>
      <c r="C592" s="71"/>
      <c r="D592" s="71"/>
      <c r="E592" s="36">
        <v>7678</v>
      </c>
    </row>
    <row r="593" spans="2:5" ht="15" customHeight="1" x14ac:dyDescent="0.2">
      <c r="B593" s="72" t="s">
        <v>358</v>
      </c>
      <c r="C593" s="73"/>
      <c r="D593" s="73"/>
      <c r="E593" s="37">
        <v>9290</v>
      </c>
    </row>
    <row r="594" spans="2:5" ht="15" customHeight="1" x14ac:dyDescent="0.2">
      <c r="B594" s="72" t="s">
        <v>359</v>
      </c>
      <c r="C594" s="73"/>
      <c r="D594" s="73"/>
      <c r="E594" s="37">
        <v>5000</v>
      </c>
    </row>
    <row r="595" spans="2:5" ht="15" customHeight="1" x14ac:dyDescent="0.2">
      <c r="B595" s="72" t="s">
        <v>360</v>
      </c>
      <c r="C595" s="73"/>
      <c r="D595" s="73"/>
      <c r="E595" s="37">
        <v>723</v>
      </c>
    </row>
    <row r="596" spans="2:5" ht="15" customHeight="1" x14ac:dyDescent="0.2">
      <c r="B596" s="72" t="s">
        <v>361</v>
      </c>
      <c r="C596" s="73"/>
      <c r="D596" s="73"/>
      <c r="E596" s="37">
        <v>350</v>
      </c>
    </row>
    <row r="597" spans="2:5" ht="15" customHeight="1" x14ac:dyDescent="0.2">
      <c r="B597" s="72" t="s">
        <v>362</v>
      </c>
      <c r="C597" s="73"/>
      <c r="D597" s="73"/>
      <c r="E597" s="37">
        <v>500</v>
      </c>
    </row>
    <row r="598" spans="2:5" ht="15" customHeight="1" x14ac:dyDescent="0.2">
      <c r="B598" s="72" t="s">
        <v>363</v>
      </c>
      <c r="C598" s="73"/>
      <c r="D598" s="73"/>
      <c r="E598" s="37">
        <v>18645</v>
      </c>
    </row>
    <row r="599" spans="2:5" ht="15" customHeight="1" x14ac:dyDescent="0.2">
      <c r="B599" s="72" t="s">
        <v>364</v>
      </c>
      <c r="C599" s="73"/>
      <c r="D599" s="73"/>
      <c r="E599" s="37">
        <v>1079</v>
      </c>
    </row>
    <row r="600" spans="2:5" ht="15" customHeight="1" x14ac:dyDescent="0.2">
      <c r="B600" s="72" t="s">
        <v>365</v>
      </c>
      <c r="C600" s="73"/>
      <c r="D600" s="73"/>
      <c r="E600" s="37">
        <v>1000</v>
      </c>
    </row>
    <row r="601" spans="2:5" ht="15" customHeight="1" x14ac:dyDescent="0.2">
      <c r="B601" s="72" t="s">
        <v>366</v>
      </c>
      <c r="C601" s="73"/>
      <c r="D601" s="73"/>
      <c r="E601" s="37">
        <v>1250</v>
      </c>
    </row>
    <row r="602" spans="2:5" ht="15" customHeight="1" x14ac:dyDescent="0.2">
      <c r="B602" s="72" t="s">
        <v>367</v>
      </c>
      <c r="C602" s="73"/>
      <c r="D602" s="73"/>
      <c r="E602" s="37">
        <v>10750</v>
      </c>
    </row>
    <row r="603" spans="2:5" ht="15" customHeight="1" x14ac:dyDescent="0.2">
      <c r="B603" s="72" t="s">
        <v>368</v>
      </c>
      <c r="C603" s="73"/>
      <c r="D603" s="73"/>
      <c r="E603" s="37">
        <v>3000</v>
      </c>
    </row>
    <row r="604" spans="2:5" x14ac:dyDescent="0.2">
      <c r="B604" s="13"/>
      <c r="C604" s="13"/>
      <c r="D604" s="4"/>
      <c r="E604" s="14"/>
    </row>
    <row r="605" spans="2:5" ht="30" customHeight="1" thickBot="1" x14ac:dyDescent="0.25">
      <c r="B605" s="25" t="s">
        <v>4</v>
      </c>
      <c r="C605" s="25" t="s">
        <v>5</v>
      </c>
      <c r="D605" s="26" t="s">
        <v>6</v>
      </c>
      <c r="E605" s="27" t="s">
        <v>7</v>
      </c>
    </row>
    <row r="606" spans="2:5" ht="21" customHeight="1" thickTop="1" x14ac:dyDescent="0.2">
      <c r="B606" s="28" t="s">
        <v>369</v>
      </c>
      <c r="C606" s="29"/>
      <c r="D606" s="30" t="s">
        <v>370</v>
      </c>
      <c r="E606" s="31">
        <f>SUM(E607:E608)</f>
        <v>6600</v>
      </c>
    </row>
    <row r="607" spans="2:5" ht="15" customHeight="1" x14ac:dyDescent="0.2">
      <c r="B607" s="32"/>
      <c r="C607" s="33" t="s">
        <v>51</v>
      </c>
      <c r="D607" s="34" t="s">
        <v>52</v>
      </c>
      <c r="E607" s="35">
        <v>300</v>
      </c>
    </row>
    <row r="608" spans="2:5" ht="15" customHeight="1" x14ac:dyDescent="0.2">
      <c r="B608" s="32"/>
      <c r="C608" s="33" t="s">
        <v>12</v>
      </c>
      <c r="D608" s="34" t="s">
        <v>13</v>
      </c>
      <c r="E608" s="35">
        <v>6300</v>
      </c>
    </row>
    <row r="609" spans="2:5" ht="15" customHeight="1" x14ac:dyDescent="0.2">
      <c r="B609" s="70" t="s">
        <v>371</v>
      </c>
      <c r="C609" s="71"/>
      <c r="D609" s="71"/>
      <c r="E609" s="36">
        <v>300</v>
      </c>
    </row>
    <row r="610" spans="2:5" ht="15" customHeight="1" x14ac:dyDescent="0.2">
      <c r="B610" s="72" t="s">
        <v>372</v>
      </c>
      <c r="C610" s="73"/>
      <c r="D610" s="73"/>
      <c r="E610" s="37">
        <v>600</v>
      </c>
    </row>
    <row r="611" spans="2:5" ht="27.75" customHeight="1" x14ac:dyDescent="0.2">
      <c r="B611" s="72" t="s">
        <v>373</v>
      </c>
      <c r="C611" s="73"/>
      <c r="D611" s="73"/>
      <c r="E611" s="37">
        <v>2000</v>
      </c>
    </row>
    <row r="612" spans="2:5" ht="15" customHeight="1" x14ac:dyDescent="0.2">
      <c r="B612" s="72" t="s">
        <v>374</v>
      </c>
      <c r="C612" s="73"/>
      <c r="D612" s="73"/>
      <c r="E612" s="37">
        <v>3200</v>
      </c>
    </row>
    <row r="613" spans="2:5" ht="15" customHeight="1" x14ac:dyDescent="0.2">
      <c r="B613" s="72" t="s">
        <v>375</v>
      </c>
      <c r="C613" s="73"/>
      <c r="D613" s="73"/>
      <c r="E613" s="37">
        <v>500</v>
      </c>
    </row>
    <row r="614" spans="2:5" x14ac:dyDescent="0.2">
      <c r="B614" s="13"/>
      <c r="C614" s="13"/>
      <c r="D614" s="4"/>
      <c r="E614" s="14"/>
    </row>
    <row r="615" spans="2:5" ht="30" customHeight="1" thickBot="1" x14ac:dyDescent="0.25">
      <c r="B615" s="25" t="s">
        <v>4</v>
      </c>
      <c r="C615" s="25" t="s">
        <v>5</v>
      </c>
      <c r="D615" s="26" t="s">
        <v>6</v>
      </c>
      <c r="E615" s="27" t="s">
        <v>7</v>
      </c>
    </row>
    <row r="616" spans="2:5" ht="21" customHeight="1" thickTop="1" x14ac:dyDescent="0.2">
      <c r="B616" s="28" t="s">
        <v>376</v>
      </c>
      <c r="C616" s="29"/>
      <c r="D616" s="30" t="s">
        <v>377</v>
      </c>
      <c r="E616" s="31">
        <f>SUM(E617:E628)</f>
        <v>112641</v>
      </c>
    </row>
    <row r="617" spans="2:5" ht="15" customHeight="1" x14ac:dyDescent="0.2">
      <c r="B617" s="32"/>
      <c r="C617" s="33" t="s">
        <v>35</v>
      </c>
      <c r="D617" s="34" t="s">
        <v>36</v>
      </c>
      <c r="E617" s="35">
        <v>14000</v>
      </c>
    </row>
    <row r="618" spans="2:5" ht="15" customHeight="1" x14ac:dyDescent="0.2">
      <c r="B618" s="32"/>
      <c r="C618" s="33" t="s">
        <v>51</v>
      </c>
      <c r="D618" s="34" t="s">
        <v>52</v>
      </c>
      <c r="E618" s="35">
        <v>11200</v>
      </c>
    </row>
    <row r="619" spans="2:5" ht="15" customHeight="1" x14ac:dyDescent="0.2">
      <c r="B619" s="32"/>
      <c r="C619" s="33" t="s">
        <v>12</v>
      </c>
      <c r="D619" s="34" t="s">
        <v>13</v>
      </c>
      <c r="E619" s="35">
        <v>25700</v>
      </c>
    </row>
    <row r="620" spans="2:5" ht="15" customHeight="1" x14ac:dyDescent="0.2">
      <c r="B620" s="32"/>
      <c r="C620" s="33" t="s">
        <v>61</v>
      </c>
      <c r="D620" s="34" t="s">
        <v>62</v>
      </c>
      <c r="E620" s="35">
        <v>5000</v>
      </c>
    </row>
    <row r="621" spans="2:5" ht="27.75" customHeight="1" x14ac:dyDescent="0.2">
      <c r="B621" s="32"/>
      <c r="C621" s="33" t="s">
        <v>63</v>
      </c>
      <c r="D621" s="34" t="s">
        <v>64</v>
      </c>
      <c r="E621" s="35">
        <v>205</v>
      </c>
    </row>
    <row r="622" spans="2:5" ht="27.75" customHeight="1" x14ac:dyDescent="0.2">
      <c r="B622" s="32"/>
      <c r="C622" s="33" t="s">
        <v>65</v>
      </c>
      <c r="D622" s="34" t="s">
        <v>66</v>
      </c>
      <c r="E622" s="35">
        <v>15932</v>
      </c>
    </row>
    <row r="623" spans="2:5" ht="15" customHeight="1" x14ac:dyDescent="0.2">
      <c r="B623" s="32"/>
      <c r="C623" s="33" t="s">
        <v>16</v>
      </c>
      <c r="D623" s="34" t="s">
        <v>17</v>
      </c>
      <c r="E623" s="35">
        <v>3600</v>
      </c>
    </row>
    <row r="624" spans="2:5" ht="15" customHeight="1" x14ac:dyDescent="0.2">
      <c r="B624" s="32"/>
      <c r="C624" s="33" t="s">
        <v>22</v>
      </c>
      <c r="D624" s="34" t="s">
        <v>23</v>
      </c>
      <c r="E624" s="35">
        <v>720</v>
      </c>
    </row>
    <row r="625" spans="2:5" ht="27.75" customHeight="1" x14ac:dyDescent="0.2">
      <c r="B625" s="32"/>
      <c r="C625" s="33" t="s">
        <v>69</v>
      </c>
      <c r="D625" s="34" t="s">
        <v>70</v>
      </c>
      <c r="E625" s="35">
        <v>367</v>
      </c>
    </row>
    <row r="626" spans="2:5" ht="15" customHeight="1" x14ac:dyDescent="0.2">
      <c r="B626" s="32"/>
      <c r="C626" s="33" t="s">
        <v>28</v>
      </c>
      <c r="D626" s="34" t="s">
        <v>29</v>
      </c>
      <c r="E626" s="35">
        <v>6950</v>
      </c>
    </row>
    <row r="627" spans="2:5" ht="15" customHeight="1" x14ac:dyDescent="0.2">
      <c r="B627" s="32"/>
      <c r="C627" s="33" t="s">
        <v>71</v>
      </c>
      <c r="D627" s="34" t="s">
        <v>72</v>
      </c>
      <c r="E627" s="35">
        <v>28103</v>
      </c>
    </row>
    <row r="628" spans="2:5" ht="15" customHeight="1" x14ac:dyDescent="0.2">
      <c r="B628" s="32"/>
      <c r="C628" s="33" t="s">
        <v>378</v>
      </c>
      <c r="D628" s="34" t="s">
        <v>379</v>
      </c>
      <c r="E628" s="35">
        <v>864</v>
      </c>
    </row>
    <row r="629" spans="2:5" ht="15" customHeight="1" x14ac:dyDescent="0.2">
      <c r="B629" s="70" t="s">
        <v>380</v>
      </c>
      <c r="C629" s="71"/>
      <c r="D629" s="71"/>
      <c r="E629" s="36">
        <v>650</v>
      </c>
    </row>
    <row r="630" spans="2:5" ht="15" customHeight="1" x14ac:dyDescent="0.2">
      <c r="B630" s="72" t="s">
        <v>381</v>
      </c>
      <c r="C630" s="73"/>
      <c r="D630" s="73"/>
      <c r="E630" s="37">
        <v>60</v>
      </c>
    </row>
    <row r="631" spans="2:5" ht="15" customHeight="1" x14ac:dyDescent="0.2">
      <c r="B631" s="72" t="s">
        <v>382</v>
      </c>
      <c r="C631" s="73"/>
      <c r="D631" s="73"/>
      <c r="E631" s="37">
        <v>525</v>
      </c>
    </row>
    <row r="632" spans="2:5" ht="27.75" customHeight="1" x14ac:dyDescent="0.2">
      <c r="B632" s="72" t="s">
        <v>383</v>
      </c>
      <c r="C632" s="73"/>
      <c r="D632" s="73"/>
      <c r="E632" s="37">
        <v>5000</v>
      </c>
    </row>
    <row r="633" spans="2:5" ht="15" customHeight="1" x14ac:dyDescent="0.2">
      <c r="B633" s="72" t="s">
        <v>384</v>
      </c>
      <c r="C633" s="73"/>
      <c r="D633" s="73"/>
      <c r="E633" s="37">
        <v>10550</v>
      </c>
    </row>
    <row r="634" spans="2:5" ht="15" customHeight="1" x14ac:dyDescent="0.2">
      <c r="B634" s="72" t="s">
        <v>385</v>
      </c>
      <c r="C634" s="73"/>
      <c r="D634" s="73"/>
      <c r="E634" s="37">
        <v>864</v>
      </c>
    </row>
    <row r="635" spans="2:5" ht="15" customHeight="1" x14ac:dyDescent="0.2">
      <c r="B635" s="72" t="s">
        <v>386</v>
      </c>
      <c r="C635" s="73"/>
      <c r="D635" s="73"/>
      <c r="E635" s="37">
        <v>18000</v>
      </c>
    </row>
    <row r="636" spans="2:5" ht="15" customHeight="1" x14ac:dyDescent="0.2">
      <c r="B636" s="72" t="s">
        <v>387</v>
      </c>
      <c r="C636" s="73"/>
      <c r="D636" s="73"/>
      <c r="E636" s="37">
        <v>25000</v>
      </c>
    </row>
    <row r="637" spans="2:5" ht="15" customHeight="1" x14ac:dyDescent="0.2">
      <c r="B637" s="72" t="s">
        <v>388</v>
      </c>
      <c r="C637" s="73"/>
      <c r="D637" s="73"/>
      <c r="E637" s="37">
        <v>562</v>
      </c>
    </row>
    <row r="638" spans="2:5" ht="15" customHeight="1" x14ac:dyDescent="0.2">
      <c r="B638" s="72" t="s">
        <v>389</v>
      </c>
      <c r="C638" s="73"/>
      <c r="D638" s="73"/>
      <c r="E638" s="37">
        <v>10043</v>
      </c>
    </row>
    <row r="639" spans="2:5" ht="15" customHeight="1" x14ac:dyDescent="0.2">
      <c r="B639" s="72" t="s">
        <v>390</v>
      </c>
      <c r="C639" s="73"/>
      <c r="D639" s="73"/>
      <c r="E639" s="37">
        <v>3600</v>
      </c>
    </row>
    <row r="640" spans="2:5" ht="15" customHeight="1" x14ac:dyDescent="0.2">
      <c r="B640" s="72" t="s">
        <v>391</v>
      </c>
      <c r="C640" s="73"/>
      <c r="D640" s="73"/>
      <c r="E640" s="37">
        <v>11159</v>
      </c>
    </row>
    <row r="641" spans="2:5" ht="15" customHeight="1" x14ac:dyDescent="0.2">
      <c r="B641" s="72" t="s">
        <v>392</v>
      </c>
      <c r="C641" s="73"/>
      <c r="D641" s="73"/>
      <c r="E641" s="37">
        <v>4978</v>
      </c>
    </row>
    <row r="642" spans="2:5" ht="15" customHeight="1" x14ac:dyDescent="0.2">
      <c r="B642" s="72" t="s">
        <v>393</v>
      </c>
      <c r="C642" s="73"/>
      <c r="D642" s="73"/>
      <c r="E642" s="37">
        <v>700</v>
      </c>
    </row>
    <row r="643" spans="2:5" ht="15" customHeight="1" x14ac:dyDescent="0.2">
      <c r="B643" s="72" t="s">
        <v>394</v>
      </c>
      <c r="C643" s="73"/>
      <c r="D643" s="73"/>
      <c r="E643" s="37">
        <v>14000</v>
      </c>
    </row>
    <row r="644" spans="2:5" ht="27.75" customHeight="1" x14ac:dyDescent="0.2">
      <c r="B644" s="72" t="s">
        <v>30</v>
      </c>
      <c r="C644" s="73"/>
      <c r="D644" s="73"/>
      <c r="E644" s="37">
        <v>6450</v>
      </c>
    </row>
    <row r="645" spans="2:5" ht="27.75" customHeight="1" x14ac:dyDescent="0.2">
      <c r="B645" s="72" t="s">
        <v>395</v>
      </c>
      <c r="C645" s="73"/>
      <c r="D645" s="73"/>
      <c r="E645" s="37">
        <v>500</v>
      </c>
    </row>
    <row r="646" spans="2:5" x14ac:dyDescent="0.2">
      <c r="B646" s="13"/>
      <c r="C646" s="13"/>
      <c r="D646" s="4"/>
      <c r="E646" s="14"/>
    </row>
    <row r="647" spans="2:5" ht="30" customHeight="1" thickBot="1" x14ac:dyDescent="0.25">
      <c r="B647" s="25" t="s">
        <v>4</v>
      </c>
      <c r="C647" s="25" t="s">
        <v>5</v>
      </c>
      <c r="D647" s="26" t="s">
        <v>6</v>
      </c>
      <c r="E647" s="27" t="s">
        <v>7</v>
      </c>
    </row>
    <row r="648" spans="2:5" ht="21" customHeight="1" thickTop="1" x14ac:dyDescent="0.2">
      <c r="B648" s="28" t="s">
        <v>396</v>
      </c>
      <c r="C648" s="29"/>
      <c r="D648" s="30" t="s">
        <v>397</v>
      </c>
      <c r="E648" s="31">
        <f>SUM(E649:E673)</f>
        <v>130645</v>
      </c>
    </row>
    <row r="649" spans="2:5" ht="15" customHeight="1" x14ac:dyDescent="0.2">
      <c r="B649" s="32"/>
      <c r="C649" s="33" t="s">
        <v>33</v>
      </c>
      <c r="D649" s="34" t="s">
        <v>34</v>
      </c>
      <c r="E649" s="35">
        <v>155</v>
      </c>
    </row>
    <row r="650" spans="2:5" ht="15" customHeight="1" x14ac:dyDescent="0.2">
      <c r="B650" s="32"/>
      <c r="C650" s="33" t="s">
        <v>398</v>
      </c>
      <c r="D650" s="34" t="s">
        <v>399</v>
      </c>
      <c r="E650" s="35">
        <v>40</v>
      </c>
    </row>
    <row r="651" spans="2:5" ht="15" customHeight="1" x14ac:dyDescent="0.2">
      <c r="B651" s="32"/>
      <c r="C651" s="33" t="s">
        <v>43</v>
      </c>
      <c r="D651" s="34" t="s">
        <v>44</v>
      </c>
      <c r="E651" s="35">
        <v>100</v>
      </c>
    </row>
    <row r="652" spans="2:5" ht="15" customHeight="1" x14ac:dyDescent="0.2">
      <c r="B652" s="32"/>
      <c r="C652" s="33" t="s">
        <v>10</v>
      </c>
      <c r="D652" s="34" t="s">
        <v>11</v>
      </c>
      <c r="E652" s="35">
        <v>985</v>
      </c>
    </row>
    <row r="653" spans="2:5" ht="15" customHeight="1" x14ac:dyDescent="0.2">
      <c r="B653" s="32"/>
      <c r="C653" s="33" t="s">
        <v>400</v>
      </c>
      <c r="D653" s="34" t="s">
        <v>401</v>
      </c>
      <c r="E653" s="35">
        <v>2867</v>
      </c>
    </row>
    <row r="654" spans="2:5" ht="15" customHeight="1" x14ac:dyDescent="0.2">
      <c r="B654" s="32"/>
      <c r="C654" s="33" t="s">
        <v>45</v>
      </c>
      <c r="D654" s="34" t="s">
        <v>46</v>
      </c>
      <c r="E654" s="35">
        <v>170</v>
      </c>
    </row>
    <row r="655" spans="2:5" ht="15" customHeight="1" x14ac:dyDescent="0.2">
      <c r="B655" s="32"/>
      <c r="C655" s="33" t="s">
        <v>47</v>
      </c>
      <c r="D655" s="34" t="s">
        <v>48</v>
      </c>
      <c r="E655" s="35">
        <v>700</v>
      </c>
    </row>
    <row r="656" spans="2:5" ht="15" customHeight="1" x14ac:dyDescent="0.2">
      <c r="B656" s="32"/>
      <c r="C656" s="33" t="s">
        <v>49</v>
      </c>
      <c r="D656" s="34" t="s">
        <v>50</v>
      </c>
      <c r="E656" s="35">
        <v>700</v>
      </c>
    </row>
    <row r="657" spans="2:5" ht="15" customHeight="1" x14ac:dyDescent="0.2">
      <c r="B657" s="32"/>
      <c r="C657" s="33" t="s">
        <v>355</v>
      </c>
      <c r="D657" s="34" t="s">
        <v>356</v>
      </c>
      <c r="E657" s="35">
        <v>4</v>
      </c>
    </row>
    <row r="658" spans="2:5" ht="15" customHeight="1" x14ac:dyDescent="0.2">
      <c r="B658" s="32"/>
      <c r="C658" s="33" t="s">
        <v>35</v>
      </c>
      <c r="D658" s="34" t="s">
        <v>36</v>
      </c>
      <c r="E658" s="35">
        <v>585</v>
      </c>
    </row>
    <row r="659" spans="2:5" ht="15" customHeight="1" x14ac:dyDescent="0.2">
      <c r="B659" s="32"/>
      <c r="C659" s="33" t="s">
        <v>51</v>
      </c>
      <c r="D659" s="34" t="s">
        <v>52</v>
      </c>
      <c r="E659" s="35">
        <v>11350</v>
      </c>
    </row>
    <row r="660" spans="2:5" ht="15" customHeight="1" x14ac:dyDescent="0.2">
      <c r="B660" s="32"/>
      <c r="C660" s="33" t="s">
        <v>53</v>
      </c>
      <c r="D660" s="34" t="s">
        <v>54</v>
      </c>
      <c r="E660" s="35">
        <v>200</v>
      </c>
    </row>
    <row r="661" spans="2:5" ht="27.75" customHeight="1" x14ac:dyDescent="0.2">
      <c r="B661" s="32"/>
      <c r="C661" s="33" t="s">
        <v>55</v>
      </c>
      <c r="D661" s="34" t="s">
        <v>56</v>
      </c>
      <c r="E661" s="35">
        <v>6130</v>
      </c>
    </row>
    <row r="662" spans="2:5" ht="15" customHeight="1" x14ac:dyDescent="0.2">
      <c r="B662" s="32"/>
      <c r="C662" s="33" t="s">
        <v>12</v>
      </c>
      <c r="D662" s="34" t="s">
        <v>13</v>
      </c>
      <c r="E662" s="35">
        <v>80937</v>
      </c>
    </row>
    <row r="663" spans="2:5" ht="15" customHeight="1" x14ac:dyDescent="0.2">
      <c r="B663" s="32"/>
      <c r="C663" s="33" t="s">
        <v>59</v>
      </c>
      <c r="D663" s="34" t="s">
        <v>60</v>
      </c>
      <c r="E663" s="35">
        <v>222</v>
      </c>
    </row>
    <row r="664" spans="2:5" ht="15" customHeight="1" x14ac:dyDescent="0.2">
      <c r="B664" s="32"/>
      <c r="C664" s="33" t="s">
        <v>14</v>
      </c>
      <c r="D664" s="34" t="s">
        <v>15</v>
      </c>
      <c r="E664" s="35">
        <v>543</v>
      </c>
    </row>
    <row r="665" spans="2:5" ht="15" customHeight="1" x14ac:dyDescent="0.2">
      <c r="B665" s="32"/>
      <c r="C665" s="33" t="s">
        <v>402</v>
      </c>
      <c r="D665" s="34" t="s">
        <v>403</v>
      </c>
      <c r="E665" s="35">
        <v>150</v>
      </c>
    </row>
    <row r="666" spans="2:5" ht="15" customHeight="1" x14ac:dyDescent="0.2">
      <c r="B666" s="32"/>
      <c r="C666" s="33" t="s">
        <v>61</v>
      </c>
      <c r="D666" s="34" t="s">
        <v>62</v>
      </c>
      <c r="E666" s="35">
        <v>4999</v>
      </c>
    </row>
    <row r="667" spans="2:5" ht="15" customHeight="1" x14ac:dyDescent="0.2">
      <c r="B667" s="32"/>
      <c r="C667" s="33" t="s">
        <v>37</v>
      </c>
      <c r="D667" s="34" t="s">
        <v>38</v>
      </c>
      <c r="E667" s="35">
        <v>90</v>
      </c>
    </row>
    <row r="668" spans="2:5" ht="27.75" customHeight="1" x14ac:dyDescent="0.2">
      <c r="B668" s="32"/>
      <c r="C668" s="33" t="s">
        <v>65</v>
      </c>
      <c r="D668" s="34" t="s">
        <v>66</v>
      </c>
      <c r="E668" s="35">
        <v>10450</v>
      </c>
    </row>
    <row r="669" spans="2:5" ht="15" customHeight="1" x14ac:dyDescent="0.2">
      <c r="B669" s="32"/>
      <c r="C669" s="33" t="s">
        <v>16</v>
      </c>
      <c r="D669" s="34" t="s">
        <v>17</v>
      </c>
      <c r="E669" s="35">
        <v>1000</v>
      </c>
    </row>
    <row r="670" spans="2:5" ht="15" customHeight="1" x14ac:dyDescent="0.2">
      <c r="B670" s="32"/>
      <c r="C670" s="33" t="s">
        <v>22</v>
      </c>
      <c r="D670" s="34" t="s">
        <v>23</v>
      </c>
      <c r="E670" s="35">
        <v>1800</v>
      </c>
    </row>
    <row r="671" spans="2:5" ht="15" customHeight="1" x14ac:dyDescent="0.2">
      <c r="B671" s="32"/>
      <c r="C671" s="33" t="s">
        <v>71</v>
      </c>
      <c r="D671" s="34" t="s">
        <v>72</v>
      </c>
      <c r="E671" s="35">
        <v>5300</v>
      </c>
    </row>
    <row r="672" spans="2:5" ht="15" customHeight="1" x14ac:dyDescent="0.2">
      <c r="B672" s="32"/>
      <c r="C672" s="33" t="s">
        <v>75</v>
      </c>
      <c r="D672" s="34" t="s">
        <v>76</v>
      </c>
      <c r="E672" s="35">
        <v>900</v>
      </c>
    </row>
    <row r="673" spans="2:5" ht="15" customHeight="1" x14ac:dyDescent="0.2">
      <c r="B673" s="32"/>
      <c r="C673" s="33" t="s">
        <v>404</v>
      </c>
      <c r="D673" s="34" t="s">
        <v>405</v>
      </c>
      <c r="E673" s="35">
        <v>268</v>
      </c>
    </row>
    <row r="674" spans="2:5" ht="15" customHeight="1" x14ac:dyDescent="0.2">
      <c r="B674" s="70" t="s">
        <v>39</v>
      </c>
      <c r="C674" s="71"/>
      <c r="D674" s="71"/>
      <c r="E674" s="36">
        <v>1000</v>
      </c>
    </row>
    <row r="675" spans="2:5" ht="15" customHeight="1" x14ac:dyDescent="0.2">
      <c r="B675" s="72" t="s">
        <v>406</v>
      </c>
      <c r="C675" s="73"/>
      <c r="D675" s="73"/>
      <c r="E675" s="37">
        <v>290</v>
      </c>
    </row>
    <row r="676" spans="2:5" ht="27.75" customHeight="1" x14ac:dyDescent="0.2">
      <c r="B676" s="72" t="s">
        <v>407</v>
      </c>
      <c r="C676" s="73"/>
      <c r="D676" s="73"/>
      <c r="E676" s="37">
        <v>1619</v>
      </c>
    </row>
    <row r="677" spans="2:5" ht="15" customHeight="1" x14ac:dyDescent="0.2">
      <c r="B677" s="72" t="s">
        <v>408</v>
      </c>
      <c r="C677" s="73"/>
      <c r="D677" s="73"/>
      <c r="E677" s="37">
        <v>11530</v>
      </c>
    </row>
    <row r="678" spans="2:5" ht="15" customHeight="1" x14ac:dyDescent="0.2">
      <c r="B678" s="72" t="s">
        <v>105</v>
      </c>
      <c r="C678" s="73"/>
      <c r="D678" s="73"/>
      <c r="E678" s="37">
        <v>2060</v>
      </c>
    </row>
    <row r="679" spans="2:5" ht="15" customHeight="1" x14ac:dyDescent="0.2">
      <c r="B679" s="72" t="s">
        <v>36</v>
      </c>
      <c r="C679" s="73"/>
      <c r="D679" s="73"/>
      <c r="E679" s="37">
        <v>175</v>
      </c>
    </row>
    <row r="680" spans="2:5" ht="15" customHeight="1" x14ac:dyDescent="0.2">
      <c r="B680" s="72" t="s">
        <v>409</v>
      </c>
      <c r="C680" s="73"/>
      <c r="D680" s="73"/>
      <c r="E680" s="37">
        <v>900</v>
      </c>
    </row>
    <row r="681" spans="2:5" ht="15" customHeight="1" x14ac:dyDescent="0.2">
      <c r="B681" s="72" t="s">
        <v>40</v>
      </c>
      <c r="C681" s="73"/>
      <c r="D681" s="73"/>
      <c r="E681" s="37">
        <v>13100</v>
      </c>
    </row>
    <row r="682" spans="2:5" ht="15" customHeight="1" x14ac:dyDescent="0.2">
      <c r="B682" s="72" t="s">
        <v>410</v>
      </c>
      <c r="C682" s="73"/>
      <c r="D682" s="73"/>
      <c r="E682" s="37">
        <v>15000</v>
      </c>
    </row>
    <row r="683" spans="2:5" ht="15" customHeight="1" x14ac:dyDescent="0.2">
      <c r="B683" s="72" t="s">
        <v>411</v>
      </c>
      <c r="C683" s="73"/>
      <c r="D683" s="73"/>
      <c r="E683" s="37">
        <v>4000</v>
      </c>
    </row>
    <row r="684" spans="2:5" ht="15" customHeight="1" x14ac:dyDescent="0.2">
      <c r="B684" s="72" t="s">
        <v>412</v>
      </c>
      <c r="C684" s="73"/>
      <c r="D684" s="73"/>
      <c r="E684" s="37">
        <v>10150</v>
      </c>
    </row>
    <row r="685" spans="2:5" ht="15" customHeight="1" x14ac:dyDescent="0.2">
      <c r="B685" s="72" t="s">
        <v>413</v>
      </c>
      <c r="C685" s="73"/>
      <c r="D685" s="73"/>
      <c r="E685" s="37">
        <v>4800</v>
      </c>
    </row>
    <row r="686" spans="2:5" ht="15" customHeight="1" x14ac:dyDescent="0.2">
      <c r="B686" s="72" t="s">
        <v>414</v>
      </c>
      <c r="C686" s="73"/>
      <c r="D686" s="73"/>
      <c r="E686" s="37">
        <v>600</v>
      </c>
    </row>
    <row r="687" spans="2:5" ht="27.75" customHeight="1" x14ac:dyDescent="0.2">
      <c r="B687" s="72" t="s">
        <v>415</v>
      </c>
      <c r="C687" s="73"/>
      <c r="D687" s="73"/>
      <c r="E687" s="37">
        <v>1500</v>
      </c>
    </row>
    <row r="688" spans="2:5" ht="27.75" customHeight="1" x14ac:dyDescent="0.2">
      <c r="B688" s="72" t="s">
        <v>416</v>
      </c>
      <c r="C688" s="73"/>
      <c r="D688" s="73"/>
      <c r="E688" s="37">
        <v>2000</v>
      </c>
    </row>
    <row r="689" spans="2:5" ht="15" customHeight="1" x14ac:dyDescent="0.2">
      <c r="B689" s="72" t="s">
        <v>417</v>
      </c>
      <c r="C689" s="73"/>
      <c r="D689" s="73"/>
      <c r="E689" s="37">
        <v>419</v>
      </c>
    </row>
    <row r="690" spans="2:5" ht="27.75" customHeight="1" x14ac:dyDescent="0.2">
      <c r="B690" s="72" t="s">
        <v>854</v>
      </c>
      <c r="C690" s="73"/>
      <c r="D690" s="73"/>
      <c r="E690" s="37">
        <v>6700</v>
      </c>
    </row>
    <row r="691" spans="2:5" ht="15" customHeight="1" x14ac:dyDescent="0.2">
      <c r="B691" s="72" t="s">
        <v>418</v>
      </c>
      <c r="C691" s="73"/>
      <c r="D691" s="73"/>
      <c r="E691" s="37">
        <v>50000</v>
      </c>
    </row>
    <row r="692" spans="2:5" ht="27.75" customHeight="1" x14ac:dyDescent="0.2">
      <c r="B692" s="72" t="s">
        <v>419</v>
      </c>
      <c r="C692" s="73"/>
      <c r="D692" s="73"/>
      <c r="E692" s="37">
        <v>4802</v>
      </c>
    </row>
    <row r="693" spans="2:5" x14ac:dyDescent="0.2">
      <c r="B693" s="13"/>
      <c r="C693" s="13"/>
      <c r="D693" s="4"/>
      <c r="E693" s="14"/>
    </row>
    <row r="694" spans="2:5" ht="30" customHeight="1" thickBot="1" x14ac:dyDescent="0.25">
      <c r="B694" s="25" t="s">
        <v>4</v>
      </c>
      <c r="C694" s="25" t="s">
        <v>5</v>
      </c>
      <c r="D694" s="26" t="s">
        <v>6</v>
      </c>
      <c r="E694" s="27" t="s">
        <v>7</v>
      </c>
    </row>
    <row r="695" spans="2:5" ht="21" customHeight="1" thickTop="1" x14ac:dyDescent="0.2">
      <c r="B695" s="28" t="s">
        <v>420</v>
      </c>
      <c r="C695" s="29"/>
      <c r="D695" s="30" t="s">
        <v>421</v>
      </c>
      <c r="E695" s="31">
        <f>SUM(E696:E696)</f>
        <v>11000</v>
      </c>
    </row>
    <row r="696" spans="2:5" ht="15" customHeight="1" x14ac:dyDescent="0.2">
      <c r="B696" s="32"/>
      <c r="C696" s="33" t="s">
        <v>12</v>
      </c>
      <c r="D696" s="34" t="s">
        <v>13</v>
      </c>
      <c r="E696" s="35">
        <v>11000</v>
      </c>
    </row>
    <row r="697" spans="2:5" ht="15" customHeight="1" x14ac:dyDescent="0.2">
      <c r="B697" s="70" t="s">
        <v>422</v>
      </c>
      <c r="C697" s="71"/>
      <c r="D697" s="71"/>
      <c r="E697" s="36">
        <v>11000</v>
      </c>
    </row>
    <row r="698" spans="2:5" x14ac:dyDescent="0.2">
      <c r="B698" s="13"/>
      <c r="C698" s="13"/>
      <c r="D698" s="4"/>
      <c r="E698" s="14"/>
    </row>
    <row r="699" spans="2:5" ht="30" customHeight="1" thickBot="1" x14ac:dyDescent="0.25">
      <c r="B699" s="25" t="s">
        <v>4</v>
      </c>
      <c r="C699" s="25" t="s">
        <v>5</v>
      </c>
      <c r="D699" s="26" t="s">
        <v>6</v>
      </c>
      <c r="E699" s="27" t="s">
        <v>7</v>
      </c>
    </row>
    <row r="700" spans="2:5" ht="21" customHeight="1" thickTop="1" x14ac:dyDescent="0.2">
      <c r="B700" s="28" t="s">
        <v>423</v>
      </c>
      <c r="C700" s="29"/>
      <c r="D700" s="30" t="s">
        <v>424</v>
      </c>
      <c r="E700" s="31">
        <f>SUM(E701:E701)</f>
        <v>2500</v>
      </c>
    </row>
    <row r="701" spans="2:5" ht="15" customHeight="1" x14ac:dyDescent="0.2">
      <c r="B701" s="32"/>
      <c r="C701" s="33" t="s">
        <v>73</v>
      </c>
      <c r="D701" s="34" t="s">
        <v>74</v>
      </c>
      <c r="E701" s="35">
        <v>2500</v>
      </c>
    </row>
    <row r="702" spans="2:5" ht="15" customHeight="1" x14ac:dyDescent="0.2">
      <c r="B702" s="70" t="s">
        <v>425</v>
      </c>
      <c r="C702" s="71"/>
      <c r="D702" s="71"/>
      <c r="E702" s="36">
        <v>2500</v>
      </c>
    </row>
    <row r="703" spans="2:5" x14ac:dyDescent="0.2">
      <c r="B703" s="13"/>
      <c r="C703" s="13"/>
      <c r="D703" s="4"/>
      <c r="E703" s="14"/>
    </row>
    <row r="704" spans="2:5" ht="30" customHeight="1" thickBot="1" x14ac:dyDescent="0.25">
      <c r="B704" s="25" t="s">
        <v>4</v>
      </c>
      <c r="C704" s="25" t="s">
        <v>5</v>
      </c>
      <c r="D704" s="26" t="s">
        <v>6</v>
      </c>
      <c r="E704" s="27" t="s">
        <v>7</v>
      </c>
    </row>
    <row r="705" spans="2:5" ht="21" customHeight="1" thickTop="1" x14ac:dyDescent="0.2">
      <c r="B705" s="28" t="s">
        <v>426</v>
      </c>
      <c r="C705" s="29"/>
      <c r="D705" s="30" t="s">
        <v>427</v>
      </c>
      <c r="E705" s="31">
        <f>SUM(E706:E712)</f>
        <v>6775</v>
      </c>
    </row>
    <row r="706" spans="2:5" ht="15" customHeight="1" x14ac:dyDescent="0.2">
      <c r="B706" s="32"/>
      <c r="C706" s="33" t="s">
        <v>51</v>
      </c>
      <c r="D706" s="34" t="s">
        <v>52</v>
      </c>
      <c r="E706" s="35">
        <v>150</v>
      </c>
    </row>
    <row r="707" spans="2:5" ht="15" customHeight="1" x14ac:dyDescent="0.2">
      <c r="B707" s="32"/>
      <c r="C707" s="33" t="s">
        <v>12</v>
      </c>
      <c r="D707" s="34" t="s">
        <v>13</v>
      </c>
      <c r="E707" s="35">
        <v>750</v>
      </c>
    </row>
    <row r="708" spans="2:5" ht="15" customHeight="1" x14ac:dyDescent="0.2">
      <c r="B708" s="32"/>
      <c r="C708" s="33" t="s">
        <v>59</v>
      </c>
      <c r="D708" s="34" t="s">
        <v>60</v>
      </c>
      <c r="E708" s="35">
        <v>200</v>
      </c>
    </row>
    <row r="709" spans="2:5" ht="15" customHeight="1" x14ac:dyDescent="0.2">
      <c r="B709" s="32"/>
      <c r="C709" s="33" t="s">
        <v>14</v>
      </c>
      <c r="D709" s="34" t="s">
        <v>15</v>
      </c>
      <c r="E709" s="35">
        <v>75</v>
      </c>
    </row>
    <row r="710" spans="2:5" ht="15" customHeight="1" x14ac:dyDescent="0.2">
      <c r="B710" s="32"/>
      <c r="C710" s="33" t="s">
        <v>16</v>
      </c>
      <c r="D710" s="34" t="s">
        <v>17</v>
      </c>
      <c r="E710" s="35">
        <v>1800</v>
      </c>
    </row>
    <row r="711" spans="2:5" ht="27.75" customHeight="1" x14ac:dyDescent="0.2">
      <c r="B711" s="32"/>
      <c r="C711" s="33" t="s">
        <v>220</v>
      </c>
      <c r="D711" s="34" t="s">
        <v>221</v>
      </c>
      <c r="E711" s="35">
        <v>1900</v>
      </c>
    </row>
    <row r="712" spans="2:5" ht="15" customHeight="1" x14ac:dyDescent="0.2">
      <c r="B712" s="32"/>
      <c r="C712" s="33" t="s">
        <v>71</v>
      </c>
      <c r="D712" s="34" t="s">
        <v>72</v>
      </c>
      <c r="E712" s="35">
        <v>1900</v>
      </c>
    </row>
    <row r="713" spans="2:5" ht="15" customHeight="1" x14ac:dyDescent="0.2">
      <c r="B713" s="70" t="s">
        <v>428</v>
      </c>
      <c r="C713" s="71"/>
      <c r="D713" s="71"/>
      <c r="E713" s="36">
        <v>150</v>
      </c>
    </row>
    <row r="714" spans="2:5" ht="15" customHeight="1" x14ac:dyDescent="0.2">
      <c r="B714" s="72" t="s">
        <v>429</v>
      </c>
      <c r="C714" s="73"/>
      <c r="D714" s="73"/>
      <c r="E714" s="37">
        <v>450</v>
      </c>
    </row>
    <row r="715" spans="2:5" ht="15" customHeight="1" x14ac:dyDescent="0.2">
      <c r="B715" s="72" t="s">
        <v>430</v>
      </c>
      <c r="C715" s="73"/>
      <c r="D715" s="73"/>
      <c r="E715" s="37">
        <v>6175</v>
      </c>
    </row>
    <row r="716" spans="2:5" x14ac:dyDescent="0.2">
      <c r="B716" s="13"/>
      <c r="C716" s="13"/>
      <c r="D716" s="4"/>
      <c r="E716" s="14"/>
    </row>
    <row r="717" spans="2:5" ht="30" customHeight="1" thickBot="1" x14ac:dyDescent="0.25">
      <c r="B717" s="25" t="s">
        <v>4</v>
      </c>
      <c r="C717" s="25" t="s">
        <v>5</v>
      </c>
      <c r="D717" s="26" t="s">
        <v>6</v>
      </c>
      <c r="E717" s="27" t="s">
        <v>7</v>
      </c>
    </row>
    <row r="718" spans="2:5" ht="21" customHeight="1" thickTop="1" x14ac:dyDescent="0.2">
      <c r="B718" s="28" t="s">
        <v>431</v>
      </c>
      <c r="C718" s="29"/>
      <c r="D718" s="30" t="s">
        <v>432</v>
      </c>
      <c r="E718" s="31">
        <f>SUM(E719:E721)</f>
        <v>1430</v>
      </c>
    </row>
    <row r="719" spans="2:5" ht="15" customHeight="1" x14ac:dyDescent="0.2">
      <c r="B719" s="32"/>
      <c r="C719" s="33" t="s">
        <v>10</v>
      </c>
      <c r="D719" s="34" t="s">
        <v>11</v>
      </c>
      <c r="E719" s="35">
        <v>200</v>
      </c>
    </row>
    <row r="720" spans="2:5" ht="27.75" customHeight="1" x14ac:dyDescent="0.2">
      <c r="B720" s="32"/>
      <c r="C720" s="33" t="s">
        <v>65</v>
      </c>
      <c r="D720" s="34" t="s">
        <v>66</v>
      </c>
      <c r="E720" s="35">
        <v>900</v>
      </c>
    </row>
    <row r="721" spans="2:5" ht="15" customHeight="1" x14ac:dyDescent="0.2">
      <c r="B721" s="32"/>
      <c r="C721" s="33" t="s">
        <v>22</v>
      </c>
      <c r="D721" s="34" t="s">
        <v>23</v>
      </c>
      <c r="E721" s="35">
        <v>330</v>
      </c>
    </row>
    <row r="722" spans="2:5" ht="15" customHeight="1" x14ac:dyDescent="0.2">
      <c r="B722" s="70" t="s">
        <v>433</v>
      </c>
      <c r="C722" s="71"/>
      <c r="D722" s="71"/>
      <c r="E722" s="36">
        <v>1430</v>
      </c>
    </row>
    <row r="723" spans="2:5" x14ac:dyDescent="0.2">
      <c r="B723" s="13"/>
      <c r="C723" s="13"/>
      <c r="D723" s="4"/>
      <c r="E723" s="14"/>
    </row>
    <row r="724" spans="2:5" ht="30" customHeight="1" thickBot="1" x14ac:dyDescent="0.25">
      <c r="B724" s="25" t="s">
        <v>4</v>
      </c>
      <c r="C724" s="25" t="s">
        <v>5</v>
      </c>
      <c r="D724" s="26" t="s">
        <v>6</v>
      </c>
      <c r="E724" s="27" t="s">
        <v>7</v>
      </c>
    </row>
    <row r="725" spans="2:5" ht="21" customHeight="1" thickTop="1" x14ac:dyDescent="0.2">
      <c r="B725" s="28" t="s">
        <v>434</v>
      </c>
      <c r="C725" s="29"/>
      <c r="D725" s="30" t="s">
        <v>435</v>
      </c>
      <c r="E725" s="31">
        <f>SUM(E726:E728)</f>
        <v>3600</v>
      </c>
    </row>
    <row r="726" spans="2:5" ht="15" customHeight="1" x14ac:dyDescent="0.2">
      <c r="B726" s="32"/>
      <c r="C726" s="33" t="s">
        <v>12</v>
      </c>
      <c r="D726" s="34" t="s">
        <v>13</v>
      </c>
      <c r="E726" s="35">
        <v>200</v>
      </c>
    </row>
    <row r="727" spans="2:5" ht="27.75" customHeight="1" x14ac:dyDescent="0.2">
      <c r="B727" s="32"/>
      <c r="C727" s="33" t="s">
        <v>65</v>
      </c>
      <c r="D727" s="34" t="s">
        <v>66</v>
      </c>
      <c r="E727" s="35">
        <v>400</v>
      </c>
    </row>
    <row r="728" spans="2:5" ht="15" customHeight="1" x14ac:dyDescent="0.2">
      <c r="B728" s="32"/>
      <c r="C728" s="33" t="s">
        <v>22</v>
      </c>
      <c r="D728" s="34" t="s">
        <v>23</v>
      </c>
      <c r="E728" s="35">
        <v>3000</v>
      </c>
    </row>
    <row r="729" spans="2:5" ht="15" customHeight="1" x14ac:dyDescent="0.2">
      <c r="B729" s="70" t="s">
        <v>436</v>
      </c>
      <c r="C729" s="71"/>
      <c r="D729" s="71"/>
      <c r="E729" s="36">
        <v>200</v>
      </c>
    </row>
    <row r="730" spans="2:5" ht="15" customHeight="1" x14ac:dyDescent="0.2">
      <c r="B730" s="72" t="s">
        <v>437</v>
      </c>
      <c r="C730" s="73"/>
      <c r="D730" s="73"/>
      <c r="E730" s="37">
        <v>400</v>
      </c>
    </row>
    <row r="731" spans="2:5" ht="15" customHeight="1" x14ac:dyDescent="0.2">
      <c r="B731" s="72" t="s">
        <v>438</v>
      </c>
      <c r="C731" s="73"/>
      <c r="D731" s="73"/>
      <c r="E731" s="37">
        <v>3000</v>
      </c>
    </row>
    <row r="732" spans="2:5" x14ac:dyDescent="0.2">
      <c r="B732" s="13"/>
      <c r="C732" s="13"/>
      <c r="D732" s="4"/>
      <c r="E732" s="14"/>
    </row>
    <row r="733" spans="2:5" ht="30" customHeight="1" thickBot="1" x14ac:dyDescent="0.25">
      <c r="B733" s="25" t="s">
        <v>4</v>
      </c>
      <c r="C733" s="25" t="s">
        <v>5</v>
      </c>
      <c r="D733" s="26" t="s">
        <v>6</v>
      </c>
      <c r="E733" s="27" t="s">
        <v>7</v>
      </c>
    </row>
    <row r="734" spans="2:5" ht="21" customHeight="1" thickTop="1" x14ac:dyDescent="0.2">
      <c r="B734" s="28" t="s">
        <v>439</v>
      </c>
      <c r="C734" s="29"/>
      <c r="D734" s="30" t="s">
        <v>440</v>
      </c>
      <c r="E734" s="31">
        <f>SUM(E735:E736)</f>
        <v>30385</v>
      </c>
    </row>
    <row r="735" spans="2:5" ht="15" customHeight="1" x14ac:dyDescent="0.2">
      <c r="B735" s="32"/>
      <c r="C735" s="33" t="s">
        <v>12</v>
      </c>
      <c r="D735" s="34" t="s">
        <v>13</v>
      </c>
      <c r="E735" s="35">
        <v>29085</v>
      </c>
    </row>
    <row r="736" spans="2:5" ht="15" customHeight="1" x14ac:dyDescent="0.2">
      <c r="B736" s="32"/>
      <c r="C736" s="33" t="s">
        <v>16</v>
      </c>
      <c r="D736" s="34" t="s">
        <v>17</v>
      </c>
      <c r="E736" s="35">
        <v>1300</v>
      </c>
    </row>
    <row r="737" spans="2:5" ht="15" customHeight="1" x14ac:dyDescent="0.2">
      <c r="B737" s="70" t="s">
        <v>440</v>
      </c>
      <c r="C737" s="71"/>
      <c r="D737" s="71"/>
      <c r="E737" s="36">
        <v>200</v>
      </c>
    </row>
    <row r="738" spans="2:5" ht="15" customHeight="1" x14ac:dyDescent="0.2">
      <c r="B738" s="72" t="s">
        <v>441</v>
      </c>
      <c r="C738" s="73"/>
      <c r="D738" s="73"/>
      <c r="E738" s="37">
        <v>1300</v>
      </c>
    </row>
    <row r="739" spans="2:5" ht="15" customHeight="1" x14ac:dyDescent="0.2">
      <c r="B739" s="72" t="s">
        <v>442</v>
      </c>
      <c r="C739" s="73"/>
      <c r="D739" s="73"/>
      <c r="E739" s="37">
        <v>3500</v>
      </c>
    </row>
    <row r="740" spans="2:5" ht="15" customHeight="1" x14ac:dyDescent="0.2">
      <c r="B740" s="72" t="s">
        <v>443</v>
      </c>
      <c r="C740" s="73"/>
      <c r="D740" s="73"/>
      <c r="E740" s="37">
        <v>911</v>
      </c>
    </row>
    <row r="741" spans="2:5" ht="15" customHeight="1" x14ac:dyDescent="0.2">
      <c r="B741" s="72" t="s">
        <v>444</v>
      </c>
      <c r="C741" s="73"/>
      <c r="D741" s="73"/>
      <c r="E741" s="37">
        <v>20000</v>
      </c>
    </row>
    <row r="742" spans="2:5" ht="15" customHeight="1" x14ac:dyDescent="0.2">
      <c r="B742" s="72" t="s">
        <v>445</v>
      </c>
      <c r="C742" s="73"/>
      <c r="D742" s="73"/>
      <c r="E742" s="37">
        <v>4460</v>
      </c>
    </row>
    <row r="743" spans="2:5" ht="15" customHeight="1" x14ac:dyDescent="0.2">
      <c r="B743" s="72" t="s">
        <v>446</v>
      </c>
      <c r="C743" s="73"/>
      <c r="D743" s="73"/>
      <c r="E743" s="37">
        <v>14</v>
      </c>
    </row>
    <row r="744" spans="2:5" x14ac:dyDescent="0.2">
      <c r="B744" s="13"/>
      <c r="C744" s="13"/>
      <c r="D744" s="4"/>
      <c r="E744" s="14"/>
    </row>
    <row r="745" spans="2:5" ht="30" customHeight="1" thickBot="1" x14ac:dyDescent="0.25">
      <c r="B745" s="25" t="s">
        <v>4</v>
      </c>
      <c r="C745" s="25" t="s">
        <v>5</v>
      </c>
      <c r="D745" s="26" t="s">
        <v>6</v>
      </c>
      <c r="E745" s="27" t="s">
        <v>7</v>
      </c>
    </row>
    <row r="746" spans="2:5" ht="21" customHeight="1" thickTop="1" x14ac:dyDescent="0.2">
      <c r="B746" s="28" t="s">
        <v>447</v>
      </c>
      <c r="C746" s="29"/>
      <c r="D746" s="30" t="s">
        <v>448</v>
      </c>
      <c r="E746" s="31">
        <f>SUM(E747:E749)</f>
        <v>4000</v>
      </c>
    </row>
    <row r="747" spans="2:5" ht="15" customHeight="1" x14ac:dyDescent="0.2">
      <c r="B747" s="32"/>
      <c r="C747" s="33" t="s">
        <v>10</v>
      </c>
      <c r="D747" s="34" t="s">
        <v>11</v>
      </c>
      <c r="E747" s="35">
        <v>100</v>
      </c>
    </row>
    <row r="748" spans="2:5" ht="15" customHeight="1" x14ac:dyDescent="0.2">
      <c r="B748" s="32"/>
      <c r="C748" s="33" t="s">
        <v>12</v>
      </c>
      <c r="D748" s="34" t="s">
        <v>13</v>
      </c>
      <c r="E748" s="35">
        <v>3200</v>
      </c>
    </row>
    <row r="749" spans="2:5" ht="15" customHeight="1" x14ac:dyDescent="0.2">
      <c r="B749" s="32"/>
      <c r="C749" s="33" t="s">
        <v>132</v>
      </c>
      <c r="D749" s="34" t="s">
        <v>133</v>
      </c>
      <c r="E749" s="35">
        <v>700</v>
      </c>
    </row>
    <row r="750" spans="2:5" ht="15" customHeight="1" x14ac:dyDescent="0.2">
      <c r="B750" s="70" t="s">
        <v>448</v>
      </c>
      <c r="C750" s="71"/>
      <c r="D750" s="71"/>
      <c r="E750" s="36">
        <v>4000</v>
      </c>
    </row>
    <row r="751" spans="2:5" x14ac:dyDescent="0.2">
      <c r="B751" s="13"/>
      <c r="C751" s="13"/>
      <c r="D751" s="4"/>
      <c r="E751" s="14"/>
    </row>
    <row r="752" spans="2:5" ht="30" customHeight="1" thickBot="1" x14ac:dyDescent="0.25">
      <c r="B752" s="25" t="s">
        <v>4</v>
      </c>
      <c r="C752" s="25" t="s">
        <v>5</v>
      </c>
      <c r="D752" s="26" t="s">
        <v>6</v>
      </c>
      <c r="E752" s="27" t="s">
        <v>7</v>
      </c>
    </row>
    <row r="753" spans="2:5" ht="21" customHeight="1" thickTop="1" x14ac:dyDescent="0.2">
      <c r="B753" s="28" t="s">
        <v>449</v>
      </c>
      <c r="C753" s="29"/>
      <c r="D753" s="30" t="s">
        <v>450</v>
      </c>
      <c r="E753" s="31">
        <f>SUM(E754:E754)</f>
        <v>100</v>
      </c>
    </row>
    <row r="754" spans="2:5" ht="15" customHeight="1" x14ac:dyDescent="0.2">
      <c r="B754" s="32"/>
      <c r="C754" s="33" t="s">
        <v>12</v>
      </c>
      <c r="D754" s="34" t="s">
        <v>13</v>
      </c>
      <c r="E754" s="35">
        <v>100</v>
      </c>
    </row>
    <row r="755" spans="2:5" ht="15" customHeight="1" x14ac:dyDescent="0.2">
      <c r="B755" s="70" t="s">
        <v>451</v>
      </c>
      <c r="C755" s="71"/>
      <c r="D755" s="71"/>
      <c r="E755" s="36">
        <v>100</v>
      </c>
    </row>
    <row r="756" spans="2:5" x14ac:dyDescent="0.2">
      <c r="B756" s="13"/>
      <c r="C756" s="13"/>
      <c r="D756" s="4"/>
      <c r="E756" s="14"/>
    </row>
    <row r="757" spans="2:5" ht="30" customHeight="1" thickBot="1" x14ac:dyDescent="0.25">
      <c r="B757" s="25" t="s">
        <v>4</v>
      </c>
      <c r="C757" s="25" t="s">
        <v>5</v>
      </c>
      <c r="D757" s="26" t="s">
        <v>6</v>
      </c>
      <c r="E757" s="27" t="s">
        <v>7</v>
      </c>
    </row>
    <row r="758" spans="2:5" ht="21" customHeight="1" thickTop="1" x14ac:dyDescent="0.2">
      <c r="B758" s="28" t="s">
        <v>452</v>
      </c>
      <c r="C758" s="29"/>
      <c r="D758" s="30" t="s">
        <v>453</v>
      </c>
      <c r="E758" s="31">
        <f>SUM(E759:E760)</f>
        <v>13444</v>
      </c>
    </row>
    <row r="759" spans="2:5" ht="15" customHeight="1" x14ac:dyDescent="0.2">
      <c r="B759" s="32"/>
      <c r="C759" s="33" t="s">
        <v>10</v>
      </c>
      <c r="D759" s="34" t="s">
        <v>11</v>
      </c>
      <c r="E759" s="35">
        <v>444</v>
      </c>
    </row>
    <row r="760" spans="2:5" ht="15" customHeight="1" x14ac:dyDescent="0.2">
      <c r="B760" s="32"/>
      <c r="C760" s="33" t="s">
        <v>12</v>
      </c>
      <c r="D760" s="34" t="s">
        <v>13</v>
      </c>
      <c r="E760" s="35">
        <v>13000</v>
      </c>
    </row>
    <row r="761" spans="2:5" ht="27.75" customHeight="1" x14ac:dyDescent="0.2">
      <c r="B761" s="70" t="s">
        <v>454</v>
      </c>
      <c r="C761" s="71"/>
      <c r="D761" s="71"/>
      <c r="E761" s="36">
        <v>7444</v>
      </c>
    </row>
    <row r="762" spans="2:5" ht="27.75" customHeight="1" x14ac:dyDescent="0.2">
      <c r="B762" s="72" t="s">
        <v>455</v>
      </c>
      <c r="C762" s="73"/>
      <c r="D762" s="73"/>
      <c r="E762" s="37">
        <v>6000</v>
      </c>
    </row>
    <row r="763" spans="2:5" x14ac:dyDescent="0.2">
      <c r="B763" s="13"/>
      <c r="C763" s="13"/>
      <c r="D763" s="4"/>
      <c r="E763" s="14"/>
    </row>
    <row r="764" spans="2:5" ht="30" customHeight="1" thickBot="1" x14ac:dyDescent="0.25">
      <c r="B764" s="25" t="s">
        <v>4</v>
      </c>
      <c r="C764" s="25" t="s">
        <v>5</v>
      </c>
      <c r="D764" s="26" t="s">
        <v>6</v>
      </c>
      <c r="E764" s="27" t="s">
        <v>7</v>
      </c>
    </row>
    <row r="765" spans="2:5" ht="21" customHeight="1" thickTop="1" x14ac:dyDescent="0.2">
      <c r="B765" s="28" t="s">
        <v>456</v>
      </c>
      <c r="C765" s="29"/>
      <c r="D765" s="30" t="s">
        <v>457</v>
      </c>
      <c r="E765" s="31">
        <f>SUM(E766:E769)</f>
        <v>2150</v>
      </c>
    </row>
    <row r="766" spans="2:5" ht="15" customHeight="1" x14ac:dyDescent="0.2">
      <c r="B766" s="32"/>
      <c r="C766" s="33" t="s">
        <v>10</v>
      </c>
      <c r="D766" s="34" t="s">
        <v>11</v>
      </c>
      <c r="E766" s="35">
        <v>90</v>
      </c>
    </row>
    <row r="767" spans="2:5" ht="15" customHeight="1" x14ac:dyDescent="0.2">
      <c r="B767" s="32"/>
      <c r="C767" s="33" t="s">
        <v>35</v>
      </c>
      <c r="D767" s="34" t="s">
        <v>36</v>
      </c>
      <c r="E767" s="35">
        <v>50</v>
      </c>
    </row>
    <row r="768" spans="2:5" ht="15" customHeight="1" x14ac:dyDescent="0.2">
      <c r="B768" s="32"/>
      <c r="C768" s="33" t="s">
        <v>51</v>
      </c>
      <c r="D768" s="34" t="s">
        <v>52</v>
      </c>
      <c r="E768" s="35">
        <v>800</v>
      </c>
    </row>
    <row r="769" spans="2:5" ht="15" customHeight="1" x14ac:dyDescent="0.2">
      <c r="B769" s="32"/>
      <c r="C769" s="33" t="s">
        <v>12</v>
      </c>
      <c r="D769" s="34" t="s">
        <v>13</v>
      </c>
      <c r="E769" s="35">
        <v>1210</v>
      </c>
    </row>
    <row r="770" spans="2:5" ht="15" customHeight="1" x14ac:dyDescent="0.2">
      <c r="B770" s="70" t="s">
        <v>458</v>
      </c>
      <c r="C770" s="71"/>
      <c r="D770" s="71"/>
      <c r="E770" s="36">
        <v>650</v>
      </c>
    </row>
    <row r="771" spans="2:5" ht="15" customHeight="1" x14ac:dyDescent="0.2">
      <c r="B771" s="72" t="s">
        <v>459</v>
      </c>
      <c r="C771" s="73"/>
      <c r="D771" s="73"/>
      <c r="E771" s="37">
        <v>500</v>
      </c>
    </row>
    <row r="772" spans="2:5" ht="15" customHeight="1" x14ac:dyDescent="0.2">
      <c r="B772" s="72" t="s">
        <v>460</v>
      </c>
      <c r="C772" s="73"/>
      <c r="D772" s="73"/>
      <c r="E772" s="37">
        <v>1000</v>
      </c>
    </row>
    <row r="773" spans="2:5" x14ac:dyDescent="0.2">
      <c r="B773" s="13"/>
      <c r="C773" s="13"/>
      <c r="D773" s="4"/>
      <c r="E773" s="14"/>
    </row>
    <row r="774" spans="2:5" ht="30" customHeight="1" thickBot="1" x14ac:dyDescent="0.25">
      <c r="B774" s="25" t="s">
        <v>4</v>
      </c>
      <c r="C774" s="25" t="s">
        <v>5</v>
      </c>
      <c r="D774" s="26" t="s">
        <v>6</v>
      </c>
      <c r="E774" s="27" t="s">
        <v>7</v>
      </c>
    </row>
    <row r="775" spans="2:5" ht="21" customHeight="1" thickTop="1" x14ac:dyDescent="0.2">
      <c r="B775" s="28" t="s">
        <v>461</v>
      </c>
      <c r="C775" s="29"/>
      <c r="D775" s="30" t="s">
        <v>462</v>
      </c>
      <c r="E775" s="31">
        <f>SUM(E776:E781)</f>
        <v>8699</v>
      </c>
    </row>
    <row r="776" spans="2:5" ht="15" customHeight="1" x14ac:dyDescent="0.2">
      <c r="B776" s="32"/>
      <c r="C776" s="33" t="s">
        <v>33</v>
      </c>
      <c r="D776" s="34" t="s">
        <v>34</v>
      </c>
      <c r="E776" s="35">
        <v>1084</v>
      </c>
    </row>
    <row r="777" spans="2:5" ht="15" customHeight="1" x14ac:dyDescent="0.2">
      <c r="B777" s="32"/>
      <c r="C777" s="33" t="s">
        <v>10</v>
      </c>
      <c r="D777" s="34" t="s">
        <v>11</v>
      </c>
      <c r="E777" s="35">
        <v>600</v>
      </c>
    </row>
    <row r="778" spans="2:5" ht="15" customHeight="1" x14ac:dyDescent="0.2">
      <c r="B778" s="32"/>
      <c r="C778" s="33" t="s">
        <v>35</v>
      </c>
      <c r="D778" s="34" t="s">
        <v>36</v>
      </c>
      <c r="E778" s="35">
        <v>15</v>
      </c>
    </row>
    <row r="779" spans="2:5" ht="15" customHeight="1" x14ac:dyDescent="0.2">
      <c r="B779" s="32"/>
      <c r="C779" s="33" t="s">
        <v>12</v>
      </c>
      <c r="D779" s="34" t="s">
        <v>13</v>
      </c>
      <c r="E779" s="35">
        <v>600</v>
      </c>
    </row>
    <row r="780" spans="2:5" ht="15" customHeight="1" x14ac:dyDescent="0.2">
      <c r="B780" s="32"/>
      <c r="C780" s="33" t="s">
        <v>22</v>
      </c>
      <c r="D780" s="34" t="s">
        <v>23</v>
      </c>
      <c r="E780" s="35">
        <v>5000</v>
      </c>
    </row>
    <row r="781" spans="2:5" ht="15" customHeight="1" x14ac:dyDescent="0.2">
      <c r="B781" s="32"/>
      <c r="C781" s="33" t="s">
        <v>28</v>
      </c>
      <c r="D781" s="34" t="s">
        <v>29</v>
      </c>
      <c r="E781" s="35">
        <v>1400</v>
      </c>
    </row>
    <row r="782" spans="2:5" ht="15" customHeight="1" x14ac:dyDescent="0.2">
      <c r="B782" s="70" t="s">
        <v>463</v>
      </c>
      <c r="C782" s="71"/>
      <c r="D782" s="71"/>
      <c r="E782" s="36">
        <v>1084</v>
      </c>
    </row>
    <row r="783" spans="2:5" ht="15" customHeight="1" x14ac:dyDescent="0.2">
      <c r="B783" s="72" t="s">
        <v>464</v>
      </c>
      <c r="C783" s="73"/>
      <c r="D783" s="73"/>
      <c r="E783" s="37">
        <v>1215</v>
      </c>
    </row>
    <row r="784" spans="2:5" ht="15" customHeight="1" x14ac:dyDescent="0.2">
      <c r="B784" s="72" t="s">
        <v>465</v>
      </c>
      <c r="C784" s="73"/>
      <c r="D784" s="73"/>
      <c r="E784" s="37">
        <v>1500</v>
      </c>
    </row>
    <row r="785" spans="2:5" ht="27.75" customHeight="1" x14ac:dyDescent="0.2">
      <c r="B785" s="72" t="s">
        <v>466</v>
      </c>
      <c r="C785" s="73"/>
      <c r="D785" s="73"/>
      <c r="E785" s="37">
        <v>3500</v>
      </c>
    </row>
    <row r="786" spans="2:5" ht="27.75" customHeight="1" x14ac:dyDescent="0.2">
      <c r="B786" s="72" t="s">
        <v>467</v>
      </c>
      <c r="C786" s="73"/>
      <c r="D786" s="73"/>
      <c r="E786" s="37">
        <v>1400</v>
      </c>
    </row>
    <row r="787" spans="2:5" x14ac:dyDescent="0.2">
      <c r="B787" s="13"/>
      <c r="C787" s="13"/>
      <c r="D787" s="4"/>
      <c r="E787" s="14"/>
    </row>
    <row r="788" spans="2:5" ht="30" customHeight="1" thickBot="1" x14ac:dyDescent="0.25">
      <c r="B788" s="25" t="s">
        <v>4</v>
      </c>
      <c r="C788" s="25" t="s">
        <v>5</v>
      </c>
      <c r="D788" s="26" t="s">
        <v>6</v>
      </c>
      <c r="E788" s="27" t="s">
        <v>7</v>
      </c>
    </row>
    <row r="789" spans="2:5" ht="21" customHeight="1" thickTop="1" x14ac:dyDescent="0.2">
      <c r="B789" s="28" t="s">
        <v>468</v>
      </c>
      <c r="C789" s="29"/>
      <c r="D789" s="30" t="s">
        <v>469</v>
      </c>
      <c r="E789" s="31">
        <f>SUM(E790:E791)</f>
        <v>8500</v>
      </c>
    </row>
    <row r="790" spans="2:5" ht="15" customHeight="1" x14ac:dyDescent="0.2">
      <c r="B790" s="32"/>
      <c r="C790" s="33" t="s">
        <v>12</v>
      </c>
      <c r="D790" s="34" t="s">
        <v>13</v>
      </c>
      <c r="E790" s="35">
        <v>7500</v>
      </c>
    </row>
    <row r="791" spans="2:5" ht="15" customHeight="1" x14ac:dyDescent="0.2">
      <c r="B791" s="32"/>
      <c r="C791" s="33" t="s">
        <v>16</v>
      </c>
      <c r="D791" s="34" t="s">
        <v>17</v>
      </c>
      <c r="E791" s="35">
        <v>1000</v>
      </c>
    </row>
    <row r="792" spans="2:5" ht="15" customHeight="1" x14ac:dyDescent="0.2">
      <c r="B792" s="70" t="s">
        <v>470</v>
      </c>
      <c r="C792" s="71"/>
      <c r="D792" s="71"/>
      <c r="E792" s="36">
        <v>1000</v>
      </c>
    </row>
    <row r="793" spans="2:5" ht="15" customHeight="1" x14ac:dyDescent="0.2">
      <c r="B793" s="72" t="s">
        <v>471</v>
      </c>
      <c r="C793" s="73"/>
      <c r="D793" s="73"/>
      <c r="E793" s="37">
        <v>7500</v>
      </c>
    </row>
    <row r="794" spans="2:5" x14ac:dyDescent="0.2">
      <c r="B794" s="13"/>
      <c r="C794" s="13"/>
      <c r="D794" s="4"/>
      <c r="E794" s="14"/>
    </row>
    <row r="795" spans="2:5" ht="30" customHeight="1" thickBot="1" x14ac:dyDescent="0.25">
      <c r="B795" s="25" t="s">
        <v>4</v>
      </c>
      <c r="C795" s="25" t="s">
        <v>5</v>
      </c>
      <c r="D795" s="26" t="s">
        <v>6</v>
      </c>
      <c r="E795" s="27" t="s">
        <v>7</v>
      </c>
    </row>
    <row r="796" spans="2:5" ht="29.25" customHeight="1" thickTop="1" x14ac:dyDescent="0.2">
      <c r="B796" s="28" t="s">
        <v>472</v>
      </c>
      <c r="C796" s="29"/>
      <c r="D796" s="30" t="s">
        <v>473</v>
      </c>
      <c r="E796" s="31">
        <f>SUM(E797:E802)</f>
        <v>18100</v>
      </c>
    </row>
    <row r="797" spans="2:5" ht="27.75" customHeight="1" x14ac:dyDescent="0.2">
      <c r="B797" s="32"/>
      <c r="C797" s="33" t="s">
        <v>65</v>
      </c>
      <c r="D797" s="34" t="s">
        <v>66</v>
      </c>
      <c r="E797" s="35">
        <v>3000</v>
      </c>
    </row>
    <row r="798" spans="2:5" ht="27.75" customHeight="1" x14ac:dyDescent="0.2">
      <c r="B798" s="32"/>
      <c r="C798" s="33" t="s">
        <v>67</v>
      </c>
      <c r="D798" s="34" t="s">
        <v>68</v>
      </c>
      <c r="E798" s="35">
        <v>1080</v>
      </c>
    </row>
    <row r="799" spans="2:5" ht="15" customHeight="1" x14ac:dyDescent="0.2">
      <c r="B799" s="32"/>
      <c r="C799" s="33" t="s">
        <v>16</v>
      </c>
      <c r="D799" s="34" t="s">
        <v>17</v>
      </c>
      <c r="E799" s="35">
        <v>1426</v>
      </c>
    </row>
    <row r="800" spans="2:5" ht="27.75" customHeight="1" x14ac:dyDescent="0.2">
      <c r="B800" s="32"/>
      <c r="C800" s="33" t="s">
        <v>272</v>
      </c>
      <c r="D800" s="34" t="s">
        <v>273</v>
      </c>
      <c r="E800" s="35">
        <v>120</v>
      </c>
    </row>
    <row r="801" spans="2:5" ht="27.75" customHeight="1" x14ac:dyDescent="0.2">
      <c r="B801" s="32"/>
      <c r="C801" s="33" t="s">
        <v>220</v>
      </c>
      <c r="D801" s="34" t="s">
        <v>221</v>
      </c>
      <c r="E801" s="35">
        <v>3000</v>
      </c>
    </row>
    <row r="802" spans="2:5" ht="15" customHeight="1" x14ac:dyDescent="0.2">
      <c r="B802" s="32"/>
      <c r="C802" s="33" t="s">
        <v>22</v>
      </c>
      <c r="D802" s="34" t="s">
        <v>23</v>
      </c>
      <c r="E802" s="35">
        <v>9474</v>
      </c>
    </row>
    <row r="803" spans="2:5" ht="15" customHeight="1" x14ac:dyDescent="0.2">
      <c r="B803" s="70" t="s">
        <v>102</v>
      </c>
      <c r="C803" s="71"/>
      <c r="D803" s="71"/>
      <c r="E803" s="36">
        <v>100</v>
      </c>
    </row>
    <row r="804" spans="2:5" ht="15" customHeight="1" x14ac:dyDescent="0.2">
      <c r="B804" s="72" t="s">
        <v>474</v>
      </c>
      <c r="C804" s="73"/>
      <c r="D804" s="73"/>
      <c r="E804" s="37">
        <v>3000</v>
      </c>
    </row>
    <row r="805" spans="2:5" ht="15" customHeight="1" x14ac:dyDescent="0.2">
      <c r="B805" s="72" t="s">
        <v>475</v>
      </c>
      <c r="C805" s="73"/>
      <c r="D805" s="73"/>
      <c r="E805" s="37">
        <v>6000</v>
      </c>
    </row>
    <row r="806" spans="2:5" ht="15" customHeight="1" x14ac:dyDescent="0.2">
      <c r="B806" s="72" t="s">
        <v>476</v>
      </c>
      <c r="C806" s="73"/>
      <c r="D806" s="73"/>
      <c r="E806" s="37">
        <v>6000</v>
      </c>
    </row>
    <row r="807" spans="2:5" ht="27.75" customHeight="1" x14ac:dyDescent="0.2">
      <c r="B807" s="72" t="s">
        <v>477</v>
      </c>
      <c r="C807" s="73"/>
      <c r="D807" s="73"/>
      <c r="E807" s="37">
        <v>3000</v>
      </c>
    </row>
    <row r="808" spans="2:5" x14ac:dyDescent="0.2">
      <c r="B808" s="13"/>
      <c r="C808" s="13"/>
      <c r="D808" s="4"/>
      <c r="E808" s="14"/>
    </row>
    <row r="809" spans="2:5" s="24" customFormat="1" x14ac:dyDescent="0.2">
      <c r="B809" s="38"/>
      <c r="C809" s="38"/>
      <c r="D809" s="38"/>
      <c r="E809" s="39"/>
    </row>
    <row r="810" spans="2:5" s="24" customFormat="1" x14ac:dyDescent="0.2">
      <c r="B810" s="38"/>
      <c r="C810" s="38"/>
      <c r="D810" s="38"/>
      <c r="E810" s="39"/>
    </row>
    <row r="811" spans="2:5" s="24" customFormat="1" ht="15" customHeight="1" x14ac:dyDescent="0.2">
      <c r="B811" s="21" t="s">
        <v>478</v>
      </c>
      <c r="C811" s="22"/>
      <c r="D811" s="22"/>
      <c r="E811" s="23"/>
    </row>
    <row r="812" spans="2:5" s="24" customFormat="1" x14ac:dyDescent="0.2">
      <c r="B812" s="38"/>
      <c r="C812" s="38"/>
      <c r="D812" s="38"/>
      <c r="E812" s="39"/>
    </row>
    <row r="813" spans="2:5" x14ac:dyDescent="0.2">
      <c r="B813" s="13"/>
      <c r="C813" s="13"/>
      <c r="D813" s="4"/>
      <c r="E813" s="14"/>
    </row>
    <row r="814" spans="2:5" ht="30" customHeight="1" thickBot="1" x14ac:dyDescent="0.25">
      <c r="B814" s="25" t="s">
        <v>4</v>
      </c>
      <c r="C814" s="25" t="s">
        <v>5</v>
      </c>
      <c r="D814" s="26" t="s">
        <v>6</v>
      </c>
      <c r="E814" s="27" t="s">
        <v>7</v>
      </c>
    </row>
    <row r="815" spans="2:5" ht="21" customHeight="1" thickTop="1" x14ac:dyDescent="0.2">
      <c r="B815" s="28" t="s">
        <v>479</v>
      </c>
      <c r="C815" s="29"/>
      <c r="D815" s="30" t="s">
        <v>480</v>
      </c>
      <c r="E815" s="31">
        <f>SUM(E816:E820)</f>
        <v>9493</v>
      </c>
    </row>
    <row r="816" spans="2:5" ht="15" customHeight="1" x14ac:dyDescent="0.2">
      <c r="B816" s="32"/>
      <c r="C816" s="33" t="s">
        <v>12</v>
      </c>
      <c r="D816" s="34" t="s">
        <v>13</v>
      </c>
      <c r="E816" s="35">
        <v>150</v>
      </c>
    </row>
    <row r="817" spans="2:5" ht="15" customHeight="1" x14ac:dyDescent="0.2">
      <c r="B817" s="32"/>
      <c r="C817" s="33" t="s">
        <v>28</v>
      </c>
      <c r="D817" s="34" t="s">
        <v>29</v>
      </c>
      <c r="E817" s="35">
        <v>4400</v>
      </c>
    </row>
    <row r="818" spans="2:5" ht="27.75" customHeight="1" x14ac:dyDescent="0.2">
      <c r="B818" s="32"/>
      <c r="C818" s="33" t="s">
        <v>481</v>
      </c>
      <c r="D818" s="34" t="s">
        <v>482</v>
      </c>
      <c r="E818" s="35">
        <v>1193</v>
      </c>
    </row>
    <row r="819" spans="2:5" ht="15" customHeight="1" x14ac:dyDescent="0.2">
      <c r="B819" s="32"/>
      <c r="C819" s="33" t="s">
        <v>483</v>
      </c>
      <c r="D819" s="34" t="s">
        <v>484</v>
      </c>
      <c r="E819" s="35">
        <v>2805</v>
      </c>
    </row>
    <row r="820" spans="2:5" ht="27.75" customHeight="1" x14ac:dyDescent="0.2">
      <c r="B820" s="32"/>
      <c r="C820" s="33" t="s">
        <v>485</v>
      </c>
      <c r="D820" s="34" t="s">
        <v>486</v>
      </c>
      <c r="E820" s="35">
        <v>945</v>
      </c>
    </row>
    <row r="821" spans="2:5" ht="27.75" customHeight="1" x14ac:dyDescent="0.2">
      <c r="B821" s="70" t="s">
        <v>487</v>
      </c>
      <c r="C821" s="71"/>
      <c r="D821" s="71"/>
      <c r="E821" s="36">
        <v>4943</v>
      </c>
    </row>
    <row r="822" spans="2:5" ht="27.75" customHeight="1" x14ac:dyDescent="0.2">
      <c r="B822" s="72" t="s">
        <v>488</v>
      </c>
      <c r="C822" s="73"/>
      <c r="D822" s="73"/>
      <c r="E822" s="37">
        <v>150</v>
      </c>
    </row>
    <row r="823" spans="2:5" ht="15" customHeight="1" x14ac:dyDescent="0.2">
      <c r="B823" s="72" t="s">
        <v>489</v>
      </c>
      <c r="C823" s="73"/>
      <c r="D823" s="73"/>
      <c r="E823" s="37">
        <v>4400</v>
      </c>
    </row>
    <row r="824" spans="2:5" x14ac:dyDescent="0.2">
      <c r="B824" s="13"/>
      <c r="C824" s="13"/>
      <c r="D824" s="4"/>
      <c r="E824" s="14"/>
    </row>
    <row r="825" spans="2:5" ht="30" customHeight="1" thickBot="1" x14ac:dyDescent="0.25">
      <c r="B825" s="25" t="s">
        <v>4</v>
      </c>
      <c r="C825" s="25" t="s">
        <v>5</v>
      </c>
      <c r="D825" s="26" t="s">
        <v>6</v>
      </c>
      <c r="E825" s="27" t="s">
        <v>7</v>
      </c>
    </row>
    <row r="826" spans="2:5" ht="29.25" customHeight="1" thickTop="1" x14ac:dyDescent="0.2">
      <c r="B826" s="28" t="s">
        <v>490</v>
      </c>
      <c r="C826" s="29"/>
      <c r="D826" s="30" t="s">
        <v>491</v>
      </c>
      <c r="E826" s="31">
        <f>SUM(E827:E828)</f>
        <v>14415</v>
      </c>
    </row>
    <row r="827" spans="2:5" ht="15" customHeight="1" x14ac:dyDescent="0.2">
      <c r="B827" s="32"/>
      <c r="C827" s="33" t="s">
        <v>12</v>
      </c>
      <c r="D827" s="34" t="s">
        <v>13</v>
      </c>
      <c r="E827" s="35">
        <v>6515</v>
      </c>
    </row>
    <row r="828" spans="2:5" ht="15" customHeight="1" x14ac:dyDescent="0.2">
      <c r="B828" s="32"/>
      <c r="C828" s="33" t="s">
        <v>28</v>
      </c>
      <c r="D828" s="34" t="s">
        <v>29</v>
      </c>
      <c r="E828" s="35">
        <v>7900</v>
      </c>
    </row>
    <row r="829" spans="2:5" ht="15" customHeight="1" x14ac:dyDescent="0.2">
      <c r="B829" s="70" t="s">
        <v>492</v>
      </c>
      <c r="C829" s="71"/>
      <c r="D829" s="71"/>
      <c r="E829" s="36">
        <v>515</v>
      </c>
    </row>
    <row r="830" spans="2:5" ht="15" customHeight="1" x14ac:dyDescent="0.2">
      <c r="B830" s="72" t="s">
        <v>493</v>
      </c>
      <c r="C830" s="73"/>
      <c r="D830" s="73"/>
      <c r="E830" s="37">
        <v>6000</v>
      </c>
    </row>
    <row r="831" spans="2:5" ht="27.75" customHeight="1" x14ac:dyDescent="0.2">
      <c r="B831" s="72" t="s">
        <v>494</v>
      </c>
      <c r="C831" s="73"/>
      <c r="D831" s="73"/>
      <c r="E831" s="37">
        <v>7900</v>
      </c>
    </row>
    <row r="832" spans="2:5" x14ac:dyDescent="0.2">
      <c r="B832" s="13"/>
      <c r="C832" s="13"/>
      <c r="D832" s="4"/>
      <c r="E832" s="14"/>
    </row>
    <row r="833" spans="2:5" ht="30" customHeight="1" thickBot="1" x14ac:dyDescent="0.25">
      <c r="B833" s="25" t="s">
        <v>4</v>
      </c>
      <c r="C833" s="25" t="s">
        <v>5</v>
      </c>
      <c r="D833" s="26" t="s">
        <v>6</v>
      </c>
      <c r="E833" s="27" t="s">
        <v>7</v>
      </c>
    </row>
    <row r="834" spans="2:5" ht="21" customHeight="1" thickTop="1" x14ac:dyDescent="0.2">
      <c r="B834" s="28" t="s">
        <v>495</v>
      </c>
      <c r="C834" s="29"/>
      <c r="D834" s="30" t="s">
        <v>496</v>
      </c>
      <c r="E834" s="31">
        <f>SUM(E835:E835)</f>
        <v>60600</v>
      </c>
    </row>
    <row r="835" spans="2:5" ht="15" customHeight="1" x14ac:dyDescent="0.2">
      <c r="B835" s="32"/>
      <c r="C835" s="33" t="s">
        <v>28</v>
      </c>
      <c r="D835" s="34" t="s">
        <v>29</v>
      </c>
      <c r="E835" s="35">
        <v>60600</v>
      </c>
    </row>
    <row r="836" spans="2:5" ht="15" customHeight="1" x14ac:dyDescent="0.2">
      <c r="B836" s="70" t="s">
        <v>489</v>
      </c>
      <c r="C836" s="71"/>
      <c r="D836" s="71"/>
      <c r="E836" s="36">
        <v>60600</v>
      </c>
    </row>
    <row r="837" spans="2:5" x14ac:dyDescent="0.2">
      <c r="B837" s="13"/>
      <c r="C837" s="13"/>
      <c r="D837" s="4"/>
      <c r="E837" s="14"/>
    </row>
    <row r="838" spans="2:5" ht="30" customHeight="1" thickBot="1" x14ac:dyDescent="0.25">
      <c r="B838" s="25" t="s">
        <v>4</v>
      </c>
      <c r="C838" s="25" t="s">
        <v>5</v>
      </c>
      <c r="D838" s="26" t="s">
        <v>6</v>
      </c>
      <c r="E838" s="27" t="s">
        <v>7</v>
      </c>
    </row>
    <row r="839" spans="2:5" ht="21" customHeight="1" thickTop="1" x14ac:dyDescent="0.2">
      <c r="B839" s="28" t="s">
        <v>497</v>
      </c>
      <c r="C839" s="29"/>
      <c r="D839" s="30" t="s">
        <v>498</v>
      </c>
      <c r="E839" s="31">
        <f>SUM(E840:E840)</f>
        <v>1285</v>
      </c>
    </row>
    <row r="840" spans="2:5" ht="15" customHeight="1" x14ac:dyDescent="0.2">
      <c r="B840" s="32"/>
      <c r="C840" s="33" t="s">
        <v>12</v>
      </c>
      <c r="D840" s="34" t="s">
        <v>13</v>
      </c>
      <c r="E840" s="35">
        <v>1285</v>
      </c>
    </row>
    <row r="841" spans="2:5" ht="15" customHeight="1" x14ac:dyDescent="0.2">
      <c r="B841" s="70" t="s">
        <v>499</v>
      </c>
      <c r="C841" s="71"/>
      <c r="D841" s="71"/>
      <c r="E841" s="36">
        <v>90</v>
      </c>
    </row>
    <row r="842" spans="2:5" ht="27.75" customHeight="1" x14ac:dyDescent="0.2">
      <c r="B842" s="72" t="s">
        <v>500</v>
      </c>
      <c r="C842" s="73"/>
      <c r="D842" s="73"/>
      <c r="E842" s="37">
        <v>295</v>
      </c>
    </row>
    <row r="843" spans="2:5" ht="15" customHeight="1" x14ac:dyDescent="0.2">
      <c r="B843" s="72" t="s">
        <v>501</v>
      </c>
      <c r="C843" s="73"/>
      <c r="D843" s="73"/>
      <c r="E843" s="37">
        <v>750</v>
      </c>
    </row>
    <row r="844" spans="2:5" ht="15" customHeight="1" x14ac:dyDescent="0.2">
      <c r="B844" s="72" t="s">
        <v>502</v>
      </c>
      <c r="C844" s="73"/>
      <c r="D844" s="73"/>
      <c r="E844" s="37">
        <v>150</v>
      </c>
    </row>
    <row r="845" spans="2:5" x14ac:dyDescent="0.2">
      <c r="B845" s="13"/>
      <c r="C845" s="13"/>
      <c r="D845" s="4"/>
      <c r="E845" s="14"/>
    </row>
    <row r="846" spans="2:5" ht="30" customHeight="1" thickBot="1" x14ac:dyDescent="0.25">
      <c r="B846" s="25" t="s">
        <v>4</v>
      </c>
      <c r="C846" s="25" t="s">
        <v>5</v>
      </c>
      <c r="D846" s="26" t="s">
        <v>6</v>
      </c>
      <c r="E846" s="27" t="s">
        <v>7</v>
      </c>
    </row>
    <row r="847" spans="2:5" ht="21" customHeight="1" thickTop="1" x14ac:dyDescent="0.2">
      <c r="B847" s="28" t="s">
        <v>503</v>
      </c>
      <c r="C847" s="29"/>
      <c r="D847" s="30" t="s">
        <v>504</v>
      </c>
      <c r="E847" s="31">
        <f>SUM(E848:E852)</f>
        <v>3258</v>
      </c>
    </row>
    <row r="848" spans="2:5" ht="15" customHeight="1" x14ac:dyDescent="0.2">
      <c r="B848" s="32"/>
      <c r="C848" s="33" t="s">
        <v>33</v>
      </c>
      <c r="D848" s="34" t="s">
        <v>34</v>
      </c>
      <c r="E848" s="35">
        <v>150</v>
      </c>
    </row>
    <row r="849" spans="2:5" ht="15" customHeight="1" x14ac:dyDescent="0.2">
      <c r="B849" s="32"/>
      <c r="C849" s="33" t="s">
        <v>35</v>
      </c>
      <c r="D849" s="34" t="s">
        <v>36</v>
      </c>
      <c r="E849" s="35">
        <v>100</v>
      </c>
    </row>
    <row r="850" spans="2:5" ht="15" customHeight="1" x14ac:dyDescent="0.2">
      <c r="B850" s="32"/>
      <c r="C850" s="33" t="s">
        <v>12</v>
      </c>
      <c r="D850" s="34" t="s">
        <v>13</v>
      </c>
      <c r="E850" s="35">
        <v>2778</v>
      </c>
    </row>
    <row r="851" spans="2:5" ht="15" customHeight="1" x14ac:dyDescent="0.2">
      <c r="B851" s="32"/>
      <c r="C851" s="33" t="s">
        <v>16</v>
      </c>
      <c r="D851" s="34" t="s">
        <v>17</v>
      </c>
      <c r="E851" s="35">
        <v>200</v>
      </c>
    </row>
    <row r="852" spans="2:5" ht="15" customHeight="1" x14ac:dyDescent="0.2">
      <c r="B852" s="32"/>
      <c r="C852" s="33" t="s">
        <v>77</v>
      </c>
      <c r="D852" s="34" t="s">
        <v>78</v>
      </c>
      <c r="E852" s="35">
        <v>30</v>
      </c>
    </row>
    <row r="853" spans="2:5" ht="27.75" customHeight="1" x14ac:dyDescent="0.2">
      <c r="B853" s="70" t="s">
        <v>856</v>
      </c>
      <c r="C853" s="71"/>
      <c r="D853" s="71"/>
      <c r="E853" s="36">
        <v>10</v>
      </c>
    </row>
    <row r="854" spans="2:5" ht="15" customHeight="1" x14ac:dyDescent="0.2">
      <c r="B854" s="72" t="s">
        <v>505</v>
      </c>
      <c r="C854" s="73"/>
      <c r="D854" s="73"/>
      <c r="E854" s="37">
        <v>3040</v>
      </c>
    </row>
    <row r="855" spans="2:5" ht="15" customHeight="1" x14ac:dyDescent="0.2">
      <c r="B855" s="72" t="s">
        <v>506</v>
      </c>
      <c r="C855" s="73"/>
      <c r="D855" s="73"/>
      <c r="E855" s="37">
        <v>208</v>
      </c>
    </row>
    <row r="856" spans="2:5" x14ac:dyDescent="0.2">
      <c r="B856" s="13"/>
      <c r="C856" s="13"/>
      <c r="D856" s="4"/>
      <c r="E856" s="14"/>
    </row>
    <row r="857" spans="2:5" ht="30" customHeight="1" thickBot="1" x14ac:dyDescent="0.25">
      <c r="B857" s="25" t="s">
        <v>4</v>
      </c>
      <c r="C857" s="25" t="s">
        <v>5</v>
      </c>
      <c r="D857" s="26" t="s">
        <v>6</v>
      </c>
      <c r="E857" s="27" t="s">
        <v>7</v>
      </c>
    </row>
    <row r="858" spans="2:5" ht="29.25" customHeight="1" thickTop="1" x14ac:dyDescent="0.2">
      <c r="B858" s="28" t="s">
        <v>507</v>
      </c>
      <c r="C858" s="29"/>
      <c r="D858" s="30" t="s">
        <v>508</v>
      </c>
      <c r="E858" s="31">
        <f>SUM(E859:E860)</f>
        <v>600</v>
      </c>
    </row>
    <row r="859" spans="2:5" ht="15" customHeight="1" x14ac:dyDescent="0.2">
      <c r="B859" s="32"/>
      <c r="C859" s="33" t="s">
        <v>16</v>
      </c>
      <c r="D859" s="34" t="s">
        <v>17</v>
      </c>
      <c r="E859" s="35">
        <v>100</v>
      </c>
    </row>
    <row r="860" spans="2:5" ht="27.75" customHeight="1" x14ac:dyDescent="0.2">
      <c r="B860" s="32"/>
      <c r="C860" s="33" t="s">
        <v>220</v>
      </c>
      <c r="D860" s="34" t="s">
        <v>221</v>
      </c>
      <c r="E860" s="35">
        <v>500</v>
      </c>
    </row>
    <row r="861" spans="2:5" ht="15" customHeight="1" x14ac:dyDescent="0.2">
      <c r="B861" s="70" t="s">
        <v>509</v>
      </c>
      <c r="C861" s="71"/>
      <c r="D861" s="71"/>
      <c r="E861" s="36">
        <v>100</v>
      </c>
    </row>
    <row r="862" spans="2:5" ht="27.75" customHeight="1" x14ac:dyDescent="0.2">
      <c r="B862" s="72" t="s">
        <v>510</v>
      </c>
      <c r="C862" s="73"/>
      <c r="D862" s="73"/>
      <c r="E862" s="37">
        <v>500</v>
      </c>
    </row>
    <row r="863" spans="2:5" x14ac:dyDescent="0.2">
      <c r="B863" s="13"/>
      <c r="C863" s="13"/>
      <c r="D863" s="4"/>
      <c r="E863" s="14"/>
    </row>
    <row r="864" spans="2:5" ht="30" customHeight="1" thickBot="1" x14ac:dyDescent="0.25">
      <c r="B864" s="25" t="s">
        <v>4</v>
      </c>
      <c r="C864" s="25" t="s">
        <v>5</v>
      </c>
      <c r="D864" s="26" t="s">
        <v>6</v>
      </c>
      <c r="E864" s="27" t="s">
        <v>7</v>
      </c>
    </row>
    <row r="865" spans="2:5" ht="21" customHeight="1" thickTop="1" x14ac:dyDescent="0.2">
      <c r="B865" s="28" t="s">
        <v>511</v>
      </c>
      <c r="C865" s="29"/>
      <c r="D865" s="30" t="s">
        <v>512</v>
      </c>
      <c r="E865" s="31">
        <f>SUM(E866:E868)</f>
        <v>6541</v>
      </c>
    </row>
    <row r="866" spans="2:5" ht="27.75" customHeight="1" x14ac:dyDescent="0.2">
      <c r="B866" s="32"/>
      <c r="C866" s="33" t="s">
        <v>481</v>
      </c>
      <c r="D866" s="34" t="s">
        <v>482</v>
      </c>
      <c r="E866" s="35">
        <v>3651</v>
      </c>
    </row>
    <row r="867" spans="2:5" ht="15" customHeight="1" x14ac:dyDescent="0.2">
      <c r="B867" s="32"/>
      <c r="C867" s="33" t="s">
        <v>483</v>
      </c>
      <c r="D867" s="34" t="s">
        <v>484</v>
      </c>
      <c r="E867" s="35">
        <v>1198</v>
      </c>
    </row>
    <row r="868" spans="2:5" ht="27.75" customHeight="1" x14ac:dyDescent="0.2">
      <c r="B868" s="32"/>
      <c r="C868" s="33" t="s">
        <v>485</v>
      </c>
      <c r="D868" s="34" t="s">
        <v>486</v>
      </c>
      <c r="E868" s="35">
        <v>1692</v>
      </c>
    </row>
    <row r="869" spans="2:5" ht="27.75" customHeight="1" x14ac:dyDescent="0.2">
      <c r="B869" s="70" t="s">
        <v>487</v>
      </c>
      <c r="C869" s="71"/>
      <c r="D869" s="71"/>
      <c r="E869" s="36">
        <v>6541</v>
      </c>
    </row>
    <row r="870" spans="2:5" x14ac:dyDescent="0.2">
      <c r="B870" s="13"/>
      <c r="C870" s="13"/>
      <c r="D870" s="4"/>
      <c r="E870" s="14"/>
    </row>
    <row r="871" spans="2:5" ht="30" customHeight="1" thickBot="1" x14ac:dyDescent="0.25">
      <c r="B871" s="25" t="s">
        <v>4</v>
      </c>
      <c r="C871" s="25" t="s">
        <v>5</v>
      </c>
      <c r="D871" s="26" t="s">
        <v>6</v>
      </c>
      <c r="E871" s="27" t="s">
        <v>7</v>
      </c>
    </row>
    <row r="872" spans="2:5" ht="29.25" customHeight="1" thickTop="1" x14ac:dyDescent="0.2">
      <c r="B872" s="28" t="s">
        <v>513</v>
      </c>
      <c r="C872" s="29"/>
      <c r="D872" s="30" t="s">
        <v>514</v>
      </c>
      <c r="E872" s="31">
        <f>SUM(E873:E874)</f>
        <v>2125</v>
      </c>
    </row>
    <row r="873" spans="2:5" ht="15" customHeight="1" x14ac:dyDescent="0.2">
      <c r="B873" s="32"/>
      <c r="C873" s="33" t="s">
        <v>12</v>
      </c>
      <c r="D873" s="34" t="s">
        <v>13</v>
      </c>
      <c r="E873" s="35">
        <v>650</v>
      </c>
    </row>
    <row r="874" spans="2:5" ht="27.75" customHeight="1" x14ac:dyDescent="0.2">
      <c r="B874" s="32"/>
      <c r="C874" s="33" t="s">
        <v>220</v>
      </c>
      <c r="D874" s="34" t="s">
        <v>221</v>
      </c>
      <c r="E874" s="35">
        <v>1475</v>
      </c>
    </row>
    <row r="875" spans="2:5" ht="27.75" customHeight="1" x14ac:dyDescent="0.2">
      <c r="B875" s="70" t="s">
        <v>515</v>
      </c>
      <c r="C875" s="71"/>
      <c r="D875" s="71"/>
      <c r="E875" s="36">
        <v>775</v>
      </c>
    </row>
    <row r="876" spans="2:5" ht="27.75" customHeight="1" x14ac:dyDescent="0.2">
      <c r="B876" s="72" t="s">
        <v>516</v>
      </c>
      <c r="C876" s="73"/>
      <c r="D876" s="73"/>
      <c r="E876" s="37">
        <v>700</v>
      </c>
    </row>
    <row r="877" spans="2:5" ht="15" customHeight="1" x14ac:dyDescent="0.2">
      <c r="B877" s="72" t="s">
        <v>517</v>
      </c>
      <c r="C877" s="73"/>
      <c r="D877" s="73"/>
      <c r="E877" s="37">
        <v>650</v>
      </c>
    </row>
    <row r="878" spans="2:5" x14ac:dyDescent="0.2">
      <c r="B878" s="13"/>
      <c r="C878" s="13"/>
      <c r="D878" s="4"/>
      <c r="E878" s="14"/>
    </row>
    <row r="879" spans="2:5" ht="30" customHeight="1" thickBot="1" x14ac:dyDescent="0.25">
      <c r="B879" s="25" t="s">
        <v>4</v>
      </c>
      <c r="C879" s="25" t="s">
        <v>5</v>
      </c>
      <c r="D879" s="26" t="s">
        <v>6</v>
      </c>
      <c r="E879" s="27" t="s">
        <v>7</v>
      </c>
    </row>
    <row r="880" spans="2:5" ht="21" customHeight="1" thickTop="1" x14ac:dyDescent="0.2">
      <c r="B880" s="28" t="s">
        <v>518</v>
      </c>
      <c r="C880" s="29"/>
      <c r="D880" s="30" t="s">
        <v>519</v>
      </c>
      <c r="E880" s="31">
        <f>SUM(E881:E885)</f>
        <v>102824</v>
      </c>
    </row>
    <row r="881" spans="2:5" ht="15" customHeight="1" x14ac:dyDescent="0.2">
      <c r="B881" s="32"/>
      <c r="C881" s="33" t="s">
        <v>28</v>
      </c>
      <c r="D881" s="34" t="s">
        <v>29</v>
      </c>
      <c r="E881" s="35">
        <v>60200</v>
      </c>
    </row>
    <row r="882" spans="2:5" ht="27.75" customHeight="1" x14ac:dyDescent="0.2">
      <c r="B882" s="32"/>
      <c r="C882" s="33" t="s">
        <v>481</v>
      </c>
      <c r="D882" s="34" t="s">
        <v>482</v>
      </c>
      <c r="E882" s="35">
        <v>7974</v>
      </c>
    </row>
    <row r="883" spans="2:5" ht="15" customHeight="1" x14ac:dyDescent="0.2">
      <c r="B883" s="32"/>
      <c r="C883" s="33" t="s">
        <v>483</v>
      </c>
      <c r="D883" s="34" t="s">
        <v>484</v>
      </c>
      <c r="E883" s="35">
        <v>704</v>
      </c>
    </row>
    <row r="884" spans="2:5" ht="27.75" customHeight="1" x14ac:dyDescent="0.2">
      <c r="B884" s="32"/>
      <c r="C884" s="33" t="s">
        <v>485</v>
      </c>
      <c r="D884" s="34" t="s">
        <v>486</v>
      </c>
      <c r="E884" s="35">
        <v>12046</v>
      </c>
    </row>
    <row r="885" spans="2:5" ht="27.75" customHeight="1" x14ac:dyDescent="0.2">
      <c r="B885" s="32"/>
      <c r="C885" s="33" t="s">
        <v>261</v>
      </c>
      <c r="D885" s="34" t="s">
        <v>262</v>
      </c>
      <c r="E885" s="35">
        <v>21900</v>
      </c>
    </row>
    <row r="886" spans="2:5" ht="27.75" customHeight="1" x14ac:dyDescent="0.2">
      <c r="B886" s="70" t="s">
        <v>487</v>
      </c>
      <c r="C886" s="71"/>
      <c r="D886" s="71"/>
      <c r="E886" s="36">
        <v>20724</v>
      </c>
    </row>
    <row r="887" spans="2:5" ht="15" customHeight="1" x14ac:dyDescent="0.2">
      <c r="B887" s="72" t="s">
        <v>489</v>
      </c>
      <c r="C887" s="73"/>
      <c r="D887" s="73"/>
      <c r="E887" s="37">
        <v>22300</v>
      </c>
    </row>
    <row r="888" spans="2:5" ht="27.75" customHeight="1" x14ac:dyDescent="0.2">
      <c r="B888" s="72" t="s">
        <v>520</v>
      </c>
      <c r="C888" s="73"/>
      <c r="D888" s="73"/>
      <c r="E888" s="37">
        <v>37900</v>
      </c>
    </row>
    <row r="889" spans="2:5" ht="15" customHeight="1" x14ac:dyDescent="0.2">
      <c r="B889" s="72" t="s">
        <v>521</v>
      </c>
      <c r="C889" s="73"/>
      <c r="D889" s="73"/>
      <c r="E889" s="37">
        <v>21900</v>
      </c>
    </row>
    <row r="890" spans="2:5" x14ac:dyDescent="0.2">
      <c r="B890" s="13"/>
      <c r="C890" s="13"/>
      <c r="D890" s="4"/>
      <c r="E890" s="14"/>
    </row>
    <row r="891" spans="2:5" ht="30" customHeight="1" thickBot="1" x14ac:dyDescent="0.25">
      <c r="B891" s="25" t="s">
        <v>4</v>
      </c>
      <c r="C891" s="25" t="s">
        <v>5</v>
      </c>
      <c r="D891" s="26" t="s">
        <v>6</v>
      </c>
      <c r="E891" s="27" t="s">
        <v>7</v>
      </c>
    </row>
    <row r="892" spans="2:5" ht="29.25" customHeight="1" thickTop="1" x14ac:dyDescent="0.2">
      <c r="B892" s="28" t="s">
        <v>522</v>
      </c>
      <c r="C892" s="29"/>
      <c r="D892" s="30" t="s">
        <v>523</v>
      </c>
      <c r="E892" s="31">
        <f>SUM(E893:E896)</f>
        <v>16093</v>
      </c>
    </row>
    <row r="893" spans="2:5" ht="27.75" customHeight="1" x14ac:dyDescent="0.2">
      <c r="B893" s="32"/>
      <c r="C893" s="33" t="s">
        <v>481</v>
      </c>
      <c r="D893" s="34" t="s">
        <v>482</v>
      </c>
      <c r="E893" s="35">
        <v>4091</v>
      </c>
    </row>
    <row r="894" spans="2:5" ht="15" customHeight="1" x14ac:dyDescent="0.2">
      <c r="B894" s="32"/>
      <c r="C894" s="33" t="s">
        <v>483</v>
      </c>
      <c r="D894" s="34" t="s">
        <v>484</v>
      </c>
      <c r="E894" s="35">
        <v>3310</v>
      </c>
    </row>
    <row r="895" spans="2:5" ht="27.75" customHeight="1" x14ac:dyDescent="0.2">
      <c r="B895" s="32"/>
      <c r="C895" s="33" t="s">
        <v>485</v>
      </c>
      <c r="D895" s="34" t="s">
        <v>486</v>
      </c>
      <c r="E895" s="35">
        <v>7992</v>
      </c>
    </row>
    <row r="896" spans="2:5" ht="15" customHeight="1" x14ac:dyDescent="0.2">
      <c r="B896" s="32"/>
      <c r="C896" s="33" t="s">
        <v>524</v>
      </c>
      <c r="D896" s="34" t="s">
        <v>525</v>
      </c>
      <c r="E896" s="35">
        <v>700</v>
      </c>
    </row>
    <row r="897" spans="2:5" ht="15" customHeight="1" x14ac:dyDescent="0.2">
      <c r="B897" s="70" t="s">
        <v>526</v>
      </c>
      <c r="C897" s="71"/>
      <c r="D897" s="71"/>
      <c r="E897" s="36">
        <v>700</v>
      </c>
    </row>
    <row r="898" spans="2:5" ht="27.75" customHeight="1" x14ac:dyDescent="0.2">
      <c r="B898" s="72" t="s">
        <v>487</v>
      </c>
      <c r="C898" s="73"/>
      <c r="D898" s="73"/>
      <c r="E898" s="37">
        <v>15393</v>
      </c>
    </row>
    <row r="899" spans="2:5" x14ac:dyDescent="0.2">
      <c r="B899" s="13"/>
      <c r="C899" s="13"/>
      <c r="D899" s="4"/>
      <c r="E899" s="14"/>
    </row>
    <row r="900" spans="2:5" ht="30" customHeight="1" thickBot="1" x14ac:dyDescent="0.25">
      <c r="B900" s="25" t="s">
        <v>4</v>
      </c>
      <c r="C900" s="25" t="s">
        <v>5</v>
      </c>
      <c r="D900" s="26" t="s">
        <v>6</v>
      </c>
      <c r="E900" s="27" t="s">
        <v>7</v>
      </c>
    </row>
    <row r="901" spans="2:5" ht="21" customHeight="1" thickTop="1" x14ac:dyDescent="0.2">
      <c r="B901" s="28" t="s">
        <v>527</v>
      </c>
      <c r="C901" s="29"/>
      <c r="D901" s="30" t="s">
        <v>528</v>
      </c>
      <c r="E901" s="31">
        <f>SUM(E902:E904)</f>
        <v>11257</v>
      </c>
    </row>
    <row r="902" spans="2:5" ht="15" customHeight="1" x14ac:dyDescent="0.2">
      <c r="B902" s="32"/>
      <c r="C902" s="33" t="s">
        <v>43</v>
      </c>
      <c r="D902" s="34" t="s">
        <v>44</v>
      </c>
      <c r="E902" s="35">
        <v>2857</v>
      </c>
    </row>
    <row r="903" spans="2:5" ht="15" customHeight="1" x14ac:dyDescent="0.2">
      <c r="B903" s="32"/>
      <c r="C903" s="33" t="s">
        <v>28</v>
      </c>
      <c r="D903" s="34" t="s">
        <v>29</v>
      </c>
      <c r="E903" s="35">
        <v>3400</v>
      </c>
    </row>
    <row r="904" spans="2:5" ht="27.75" customHeight="1" x14ac:dyDescent="0.2">
      <c r="B904" s="32"/>
      <c r="C904" s="33" t="s">
        <v>261</v>
      </c>
      <c r="D904" s="34" t="s">
        <v>262</v>
      </c>
      <c r="E904" s="35">
        <v>5000</v>
      </c>
    </row>
    <row r="905" spans="2:5" ht="15" customHeight="1" x14ac:dyDescent="0.2">
      <c r="B905" s="70" t="s">
        <v>529</v>
      </c>
      <c r="C905" s="71"/>
      <c r="D905" s="71"/>
      <c r="E905" s="36">
        <v>721</v>
      </c>
    </row>
    <row r="906" spans="2:5" ht="15" customHeight="1" x14ac:dyDescent="0.2">
      <c r="B906" s="72" t="s">
        <v>530</v>
      </c>
      <c r="C906" s="73"/>
      <c r="D906" s="73"/>
      <c r="E906" s="37">
        <v>2136</v>
      </c>
    </row>
    <row r="907" spans="2:5" ht="15" customHeight="1" x14ac:dyDescent="0.2">
      <c r="B907" s="72" t="s">
        <v>489</v>
      </c>
      <c r="C907" s="73"/>
      <c r="D907" s="73"/>
      <c r="E907" s="37">
        <v>3400</v>
      </c>
    </row>
    <row r="908" spans="2:5" ht="15" customHeight="1" x14ac:dyDescent="0.2">
      <c r="B908" s="72" t="s">
        <v>521</v>
      </c>
      <c r="C908" s="73"/>
      <c r="D908" s="73"/>
      <c r="E908" s="37">
        <v>5000</v>
      </c>
    </row>
    <row r="909" spans="2:5" x14ac:dyDescent="0.2">
      <c r="B909" s="13"/>
      <c r="C909" s="13"/>
      <c r="D909" s="4"/>
      <c r="E909" s="14"/>
    </row>
    <row r="910" spans="2:5" ht="30" customHeight="1" thickBot="1" x14ac:dyDescent="0.25">
      <c r="B910" s="25" t="s">
        <v>4</v>
      </c>
      <c r="C910" s="25" t="s">
        <v>5</v>
      </c>
      <c r="D910" s="26" t="s">
        <v>6</v>
      </c>
      <c r="E910" s="27" t="s">
        <v>7</v>
      </c>
    </row>
    <row r="911" spans="2:5" ht="21" customHeight="1" thickTop="1" x14ac:dyDescent="0.2">
      <c r="B911" s="28" t="s">
        <v>531</v>
      </c>
      <c r="C911" s="29"/>
      <c r="D911" s="30" t="s">
        <v>532</v>
      </c>
      <c r="E911" s="31">
        <f>SUM(E912:E912)</f>
        <v>473</v>
      </c>
    </row>
    <row r="912" spans="2:5" ht="27.75" customHeight="1" x14ac:dyDescent="0.2">
      <c r="B912" s="32"/>
      <c r="C912" s="33" t="s">
        <v>485</v>
      </c>
      <c r="D912" s="34" t="s">
        <v>486</v>
      </c>
      <c r="E912" s="35">
        <v>473</v>
      </c>
    </row>
    <row r="913" spans="2:5" ht="27.75" customHeight="1" x14ac:dyDescent="0.2">
      <c r="B913" s="70" t="s">
        <v>487</v>
      </c>
      <c r="C913" s="71"/>
      <c r="D913" s="71"/>
      <c r="E913" s="36">
        <v>473</v>
      </c>
    </row>
    <row r="914" spans="2:5" x14ac:dyDescent="0.2">
      <c r="B914" s="13"/>
      <c r="C914" s="13"/>
      <c r="D914" s="4"/>
      <c r="E914" s="14"/>
    </row>
    <row r="915" spans="2:5" ht="30" customHeight="1" thickBot="1" x14ac:dyDescent="0.25">
      <c r="B915" s="25" t="s">
        <v>4</v>
      </c>
      <c r="C915" s="25" t="s">
        <v>5</v>
      </c>
      <c r="D915" s="26" t="s">
        <v>6</v>
      </c>
      <c r="E915" s="27" t="s">
        <v>7</v>
      </c>
    </row>
    <row r="916" spans="2:5" ht="21" customHeight="1" thickTop="1" x14ac:dyDescent="0.2">
      <c r="B916" s="28" t="s">
        <v>533</v>
      </c>
      <c r="C916" s="29"/>
      <c r="D916" s="30" t="s">
        <v>534</v>
      </c>
      <c r="E916" s="31">
        <f>SUM(E917:E919)</f>
        <v>11457</v>
      </c>
    </row>
    <row r="917" spans="2:5" ht="27.75" customHeight="1" x14ac:dyDescent="0.2">
      <c r="B917" s="32"/>
      <c r="C917" s="33" t="s">
        <v>481</v>
      </c>
      <c r="D917" s="34" t="s">
        <v>482</v>
      </c>
      <c r="E917" s="35">
        <v>827</v>
      </c>
    </row>
    <row r="918" spans="2:5" ht="15" customHeight="1" x14ac:dyDescent="0.2">
      <c r="B918" s="32"/>
      <c r="C918" s="33" t="s">
        <v>483</v>
      </c>
      <c r="D918" s="34" t="s">
        <v>484</v>
      </c>
      <c r="E918" s="35">
        <v>2153</v>
      </c>
    </row>
    <row r="919" spans="2:5" ht="27.75" customHeight="1" x14ac:dyDescent="0.2">
      <c r="B919" s="32"/>
      <c r="C919" s="33" t="s">
        <v>485</v>
      </c>
      <c r="D919" s="34" t="s">
        <v>486</v>
      </c>
      <c r="E919" s="35">
        <v>8477</v>
      </c>
    </row>
    <row r="920" spans="2:5" ht="27.75" customHeight="1" x14ac:dyDescent="0.2">
      <c r="B920" s="70" t="s">
        <v>487</v>
      </c>
      <c r="C920" s="71"/>
      <c r="D920" s="71"/>
      <c r="E920" s="36">
        <v>11457</v>
      </c>
    </row>
    <row r="921" spans="2:5" x14ac:dyDescent="0.2">
      <c r="B921" s="13"/>
      <c r="C921" s="13"/>
      <c r="D921" s="4"/>
      <c r="E921" s="14"/>
    </row>
    <row r="922" spans="2:5" ht="30" customHeight="1" thickBot="1" x14ac:dyDescent="0.25">
      <c r="B922" s="25" t="s">
        <v>4</v>
      </c>
      <c r="C922" s="25" t="s">
        <v>5</v>
      </c>
      <c r="D922" s="26" t="s">
        <v>6</v>
      </c>
      <c r="E922" s="27" t="s">
        <v>7</v>
      </c>
    </row>
    <row r="923" spans="2:5" ht="29.25" customHeight="1" thickTop="1" x14ac:dyDescent="0.2">
      <c r="B923" s="28" t="s">
        <v>535</v>
      </c>
      <c r="C923" s="29"/>
      <c r="D923" s="30" t="s">
        <v>536</v>
      </c>
      <c r="E923" s="31">
        <f>SUM(E924:E930)</f>
        <v>313301</v>
      </c>
    </row>
    <row r="924" spans="2:5" ht="15" customHeight="1" x14ac:dyDescent="0.2">
      <c r="B924" s="32"/>
      <c r="C924" s="33" t="s">
        <v>43</v>
      </c>
      <c r="D924" s="34" t="s">
        <v>44</v>
      </c>
      <c r="E924" s="35">
        <v>8663</v>
      </c>
    </row>
    <row r="925" spans="2:5" ht="15" customHeight="1" x14ac:dyDescent="0.2">
      <c r="B925" s="32"/>
      <c r="C925" s="33" t="s">
        <v>12</v>
      </c>
      <c r="D925" s="34" t="s">
        <v>13</v>
      </c>
      <c r="E925" s="35">
        <v>50</v>
      </c>
    </row>
    <row r="926" spans="2:5" ht="15" customHeight="1" x14ac:dyDescent="0.2">
      <c r="B926" s="32"/>
      <c r="C926" s="33" t="s">
        <v>28</v>
      </c>
      <c r="D926" s="34" t="s">
        <v>29</v>
      </c>
      <c r="E926" s="35">
        <v>198980</v>
      </c>
    </row>
    <row r="927" spans="2:5" ht="27.75" customHeight="1" x14ac:dyDescent="0.2">
      <c r="B927" s="32"/>
      <c r="C927" s="33" t="s">
        <v>481</v>
      </c>
      <c r="D927" s="34" t="s">
        <v>482</v>
      </c>
      <c r="E927" s="35">
        <v>1309</v>
      </c>
    </row>
    <row r="928" spans="2:5" ht="15" customHeight="1" x14ac:dyDescent="0.2">
      <c r="B928" s="32"/>
      <c r="C928" s="33" t="s">
        <v>483</v>
      </c>
      <c r="D928" s="34" t="s">
        <v>484</v>
      </c>
      <c r="E928" s="35">
        <v>8473</v>
      </c>
    </row>
    <row r="929" spans="2:5" ht="27.75" customHeight="1" x14ac:dyDescent="0.2">
      <c r="B929" s="32"/>
      <c r="C929" s="33" t="s">
        <v>485</v>
      </c>
      <c r="D929" s="34" t="s">
        <v>486</v>
      </c>
      <c r="E929" s="35">
        <v>11226</v>
      </c>
    </row>
    <row r="930" spans="2:5" ht="27.75" customHeight="1" x14ac:dyDescent="0.2">
      <c r="B930" s="32"/>
      <c r="C930" s="33" t="s">
        <v>261</v>
      </c>
      <c r="D930" s="34" t="s">
        <v>262</v>
      </c>
      <c r="E930" s="35">
        <v>84600</v>
      </c>
    </row>
    <row r="931" spans="2:5" ht="27.75" customHeight="1" x14ac:dyDescent="0.2">
      <c r="B931" s="70" t="s">
        <v>487</v>
      </c>
      <c r="C931" s="71"/>
      <c r="D931" s="71"/>
      <c r="E931" s="36">
        <v>21008</v>
      </c>
    </row>
    <row r="932" spans="2:5" ht="15" customHeight="1" x14ac:dyDescent="0.2">
      <c r="B932" s="72" t="s">
        <v>537</v>
      </c>
      <c r="C932" s="73"/>
      <c r="D932" s="73"/>
      <c r="E932" s="37">
        <v>803</v>
      </c>
    </row>
    <row r="933" spans="2:5" ht="15" customHeight="1" x14ac:dyDescent="0.2">
      <c r="B933" s="72" t="s">
        <v>538</v>
      </c>
      <c r="C933" s="73"/>
      <c r="D933" s="73"/>
      <c r="E933" s="37">
        <v>960</v>
      </c>
    </row>
    <row r="934" spans="2:5" ht="27.75" customHeight="1" x14ac:dyDescent="0.2">
      <c r="B934" s="72" t="s">
        <v>539</v>
      </c>
      <c r="C934" s="73"/>
      <c r="D934" s="73"/>
      <c r="E934" s="37">
        <v>8930</v>
      </c>
    </row>
    <row r="935" spans="2:5" ht="15" customHeight="1" x14ac:dyDescent="0.2">
      <c r="B935" s="72" t="s">
        <v>489</v>
      </c>
      <c r="C935" s="73"/>
      <c r="D935" s="73"/>
      <c r="E935" s="37">
        <v>85000</v>
      </c>
    </row>
    <row r="936" spans="2:5" ht="15" customHeight="1" x14ac:dyDescent="0.2">
      <c r="B936" s="72" t="s">
        <v>540</v>
      </c>
      <c r="C936" s="73"/>
      <c r="D936" s="73"/>
      <c r="E936" s="37">
        <v>12000</v>
      </c>
    </row>
    <row r="937" spans="2:5" ht="27.75" customHeight="1" x14ac:dyDescent="0.2">
      <c r="B937" s="72" t="s">
        <v>520</v>
      </c>
      <c r="C937" s="73"/>
      <c r="D937" s="73"/>
      <c r="E937" s="37">
        <v>100000</v>
      </c>
    </row>
    <row r="938" spans="2:5" ht="15" customHeight="1" x14ac:dyDescent="0.2">
      <c r="B938" s="72" t="s">
        <v>521</v>
      </c>
      <c r="C938" s="73"/>
      <c r="D938" s="73"/>
      <c r="E938" s="37">
        <v>84600</v>
      </c>
    </row>
    <row r="939" spans="2:5" x14ac:dyDescent="0.2">
      <c r="B939" s="13"/>
      <c r="C939" s="13"/>
      <c r="D939" s="4"/>
      <c r="E939" s="14"/>
    </row>
    <row r="940" spans="2:5" ht="30" customHeight="1" thickBot="1" x14ac:dyDescent="0.25">
      <c r="B940" s="25" t="s">
        <v>4</v>
      </c>
      <c r="C940" s="25" t="s">
        <v>5</v>
      </c>
      <c r="D940" s="26" t="s">
        <v>6</v>
      </c>
      <c r="E940" s="27" t="s">
        <v>7</v>
      </c>
    </row>
    <row r="941" spans="2:5" ht="21" customHeight="1" thickTop="1" x14ac:dyDescent="0.2">
      <c r="B941" s="28" t="s">
        <v>541</v>
      </c>
      <c r="C941" s="29"/>
      <c r="D941" s="30" t="s">
        <v>542</v>
      </c>
      <c r="E941" s="31">
        <f>SUM(E942:E947)</f>
        <v>3184</v>
      </c>
    </row>
    <row r="942" spans="2:5" ht="15" customHeight="1" x14ac:dyDescent="0.2">
      <c r="B942" s="32"/>
      <c r="C942" s="33" t="s">
        <v>146</v>
      </c>
      <c r="D942" s="34" t="s">
        <v>147</v>
      </c>
      <c r="E942" s="35">
        <v>8</v>
      </c>
    </row>
    <row r="943" spans="2:5" ht="27.75" customHeight="1" x14ac:dyDescent="0.2">
      <c r="B943" s="32"/>
      <c r="C943" s="33" t="s">
        <v>55</v>
      </c>
      <c r="D943" s="34" t="s">
        <v>56</v>
      </c>
      <c r="E943" s="35">
        <v>350</v>
      </c>
    </row>
    <row r="944" spans="2:5" ht="15" customHeight="1" x14ac:dyDescent="0.2">
      <c r="B944" s="32"/>
      <c r="C944" s="33" t="s">
        <v>12</v>
      </c>
      <c r="D944" s="34" t="s">
        <v>13</v>
      </c>
      <c r="E944" s="35">
        <v>925</v>
      </c>
    </row>
    <row r="945" spans="2:5" ht="27.75" customHeight="1" x14ac:dyDescent="0.2">
      <c r="B945" s="32"/>
      <c r="C945" s="33" t="s">
        <v>481</v>
      </c>
      <c r="D945" s="34" t="s">
        <v>482</v>
      </c>
      <c r="E945" s="35">
        <v>116</v>
      </c>
    </row>
    <row r="946" spans="2:5" ht="15" customHeight="1" x14ac:dyDescent="0.2">
      <c r="B946" s="32"/>
      <c r="C946" s="33" t="s">
        <v>483</v>
      </c>
      <c r="D946" s="34" t="s">
        <v>484</v>
      </c>
      <c r="E946" s="35">
        <v>260</v>
      </c>
    </row>
    <row r="947" spans="2:5" ht="27.75" customHeight="1" x14ac:dyDescent="0.2">
      <c r="B947" s="32"/>
      <c r="C947" s="33" t="s">
        <v>485</v>
      </c>
      <c r="D947" s="34" t="s">
        <v>486</v>
      </c>
      <c r="E947" s="35">
        <v>1525</v>
      </c>
    </row>
    <row r="948" spans="2:5" ht="15" customHeight="1" x14ac:dyDescent="0.2">
      <c r="B948" s="70" t="s">
        <v>543</v>
      </c>
      <c r="C948" s="71"/>
      <c r="D948" s="71"/>
      <c r="E948" s="36">
        <v>358</v>
      </c>
    </row>
    <row r="949" spans="2:5" ht="27.75" customHeight="1" x14ac:dyDescent="0.2">
      <c r="B949" s="72" t="s">
        <v>487</v>
      </c>
      <c r="C949" s="73"/>
      <c r="D949" s="73"/>
      <c r="E949" s="37">
        <v>1901</v>
      </c>
    </row>
    <row r="950" spans="2:5" ht="15" customHeight="1" x14ac:dyDescent="0.2">
      <c r="B950" s="72" t="s">
        <v>544</v>
      </c>
      <c r="C950" s="73"/>
      <c r="D950" s="73"/>
      <c r="E950" s="37">
        <v>425</v>
      </c>
    </row>
    <row r="951" spans="2:5" ht="15" customHeight="1" x14ac:dyDescent="0.2">
      <c r="B951" s="72" t="s">
        <v>545</v>
      </c>
      <c r="C951" s="73"/>
      <c r="D951" s="73"/>
      <c r="E951" s="37">
        <v>500</v>
      </c>
    </row>
    <row r="952" spans="2:5" x14ac:dyDescent="0.2">
      <c r="B952" s="13"/>
      <c r="C952" s="13"/>
      <c r="D952" s="4"/>
      <c r="E952" s="14"/>
    </row>
    <row r="953" spans="2:5" ht="30" customHeight="1" thickBot="1" x14ac:dyDescent="0.25">
      <c r="B953" s="25" t="s">
        <v>4</v>
      </c>
      <c r="C953" s="25" t="s">
        <v>5</v>
      </c>
      <c r="D953" s="26" t="s">
        <v>6</v>
      </c>
      <c r="E953" s="27" t="s">
        <v>7</v>
      </c>
    </row>
    <row r="954" spans="2:5" ht="29.25" customHeight="1" thickTop="1" x14ac:dyDescent="0.2">
      <c r="B954" s="28" t="s">
        <v>546</v>
      </c>
      <c r="C954" s="29"/>
      <c r="D954" s="30" t="s">
        <v>547</v>
      </c>
      <c r="E954" s="31">
        <f>SUM(E955:E957)</f>
        <v>9979</v>
      </c>
    </row>
    <row r="955" spans="2:5" ht="27.75" customHeight="1" x14ac:dyDescent="0.2">
      <c r="B955" s="32"/>
      <c r="C955" s="33" t="s">
        <v>481</v>
      </c>
      <c r="D955" s="34" t="s">
        <v>482</v>
      </c>
      <c r="E955" s="35">
        <v>2231</v>
      </c>
    </row>
    <row r="956" spans="2:5" ht="15" customHeight="1" x14ac:dyDescent="0.2">
      <c r="B956" s="32"/>
      <c r="C956" s="33" t="s">
        <v>483</v>
      </c>
      <c r="D956" s="34" t="s">
        <v>484</v>
      </c>
      <c r="E956" s="35">
        <v>2674</v>
      </c>
    </row>
    <row r="957" spans="2:5" ht="27.75" customHeight="1" x14ac:dyDescent="0.2">
      <c r="B957" s="32"/>
      <c r="C957" s="33" t="s">
        <v>485</v>
      </c>
      <c r="D957" s="34" t="s">
        <v>486</v>
      </c>
      <c r="E957" s="35">
        <v>5074</v>
      </c>
    </row>
    <row r="958" spans="2:5" ht="27.75" customHeight="1" x14ac:dyDescent="0.2">
      <c r="B958" s="70" t="s">
        <v>487</v>
      </c>
      <c r="C958" s="71"/>
      <c r="D958" s="71"/>
      <c r="E958" s="36">
        <v>9979</v>
      </c>
    </row>
    <row r="959" spans="2:5" x14ac:dyDescent="0.2">
      <c r="B959" s="13"/>
      <c r="C959" s="13"/>
      <c r="D959" s="4"/>
      <c r="E959" s="14"/>
    </row>
    <row r="960" spans="2:5" ht="30" customHeight="1" thickBot="1" x14ac:dyDescent="0.25">
      <c r="B960" s="25" t="s">
        <v>4</v>
      </c>
      <c r="C960" s="25" t="s">
        <v>5</v>
      </c>
      <c r="D960" s="26" t="s">
        <v>6</v>
      </c>
      <c r="E960" s="27" t="s">
        <v>7</v>
      </c>
    </row>
    <row r="961" spans="2:5" ht="29.25" customHeight="1" thickTop="1" x14ac:dyDescent="0.2">
      <c r="B961" s="28" t="s">
        <v>548</v>
      </c>
      <c r="C961" s="29"/>
      <c r="D961" s="30" t="s">
        <v>549</v>
      </c>
      <c r="E961" s="31">
        <f>SUM(E962:E963)</f>
        <v>24592</v>
      </c>
    </row>
    <row r="962" spans="2:5" ht="15" customHeight="1" x14ac:dyDescent="0.2">
      <c r="B962" s="32"/>
      <c r="C962" s="33" t="s">
        <v>483</v>
      </c>
      <c r="D962" s="34" t="s">
        <v>484</v>
      </c>
      <c r="E962" s="35">
        <v>13531</v>
      </c>
    </row>
    <row r="963" spans="2:5" ht="27.75" customHeight="1" x14ac:dyDescent="0.2">
      <c r="B963" s="32"/>
      <c r="C963" s="33" t="s">
        <v>485</v>
      </c>
      <c r="D963" s="34" t="s">
        <v>486</v>
      </c>
      <c r="E963" s="35">
        <v>11061</v>
      </c>
    </row>
    <row r="964" spans="2:5" ht="27.75" customHeight="1" x14ac:dyDescent="0.2">
      <c r="B964" s="70" t="s">
        <v>487</v>
      </c>
      <c r="C964" s="71"/>
      <c r="D964" s="71"/>
      <c r="E964" s="36">
        <v>24592</v>
      </c>
    </row>
    <row r="965" spans="2:5" x14ac:dyDescent="0.2">
      <c r="B965" s="13"/>
      <c r="C965" s="13"/>
      <c r="D965" s="4"/>
      <c r="E965" s="14"/>
    </row>
    <row r="966" spans="2:5" ht="30" customHeight="1" thickBot="1" x14ac:dyDescent="0.25">
      <c r="B966" s="25" t="s">
        <v>4</v>
      </c>
      <c r="C966" s="25" t="s">
        <v>5</v>
      </c>
      <c r="D966" s="26" t="s">
        <v>6</v>
      </c>
      <c r="E966" s="27" t="s">
        <v>7</v>
      </c>
    </row>
    <row r="967" spans="2:5" ht="21" customHeight="1" thickTop="1" x14ac:dyDescent="0.2">
      <c r="B967" s="28" t="s">
        <v>550</v>
      </c>
      <c r="C967" s="29"/>
      <c r="D967" s="30" t="s">
        <v>551</v>
      </c>
      <c r="E967" s="31">
        <f>SUM(E968:E970)</f>
        <v>9899</v>
      </c>
    </row>
    <row r="968" spans="2:5" ht="27.75" customHeight="1" x14ac:dyDescent="0.2">
      <c r="B968" s="32"/>
      <c r="C968" s="33" t="s">
        <v>481</v>
      </c>
      <c r="D968" s="34" t="s">
        <v>482</v>
      </c>
      <c r="E968" s="35">
        <v>5509</v>
      </c>
    </row>
    <row r="969" spans="2:5" ht="15" customHeight="1" x14ac:dyDescent="0.2">
      <c r="B969" s="32"/>
      <c r="C969" s="33" t="s">
        <v>483</v>
      </c>
      <c r="D969" s="34" t="s">
        <v>484</v>
      </c>
      <c r="E969" s="35">
        <v>2709</v>
      </c>
    </row>
    <row r="970" spans="2:5" ht="27.75" customHeight="1" x14ac:dyDescent="0.2">
      <c r="B970" s="32"/>
      <c r="C970" s="33" t="s">
        <v>485</v>
      </c>
      <c r="D970" s="34" t="s">
        <v>486</v>
      </c>
      <c r="E970" s="35">
        <v>1681</v>
      </c>
    </row>
    <row r="971" spans="2:5" ht="27.75" customHeight="1" x14ac:dyDescent="0.2">
      <c r="B971" s="70" t="s">
        <v>487</v>
      </c>
      <c r="C971" s="71"/>
      <c r="D971" s="71"/>
      <c r="E971" s="36">
        <v>9899</v>
      </c>
    </row>
    <row r="972" spans="2:5" x14ac:dyDescent="0.2">
      <c r="B972" s="13"/>
      <c r="C972" s="13"/>
      <c r="D972" s="4"/>
      <c r="E972" s="14"/>
    </row>
    <row r="973" spans="2:5" ht="30" customHeight="1" thickBot="1" x14ac:dyDescent="0.25">
      <c r="B973" s="25" t="s">
        <v>4</v>
      </c>
      <c r="C973" s="25" t="s">
        <v>5</v>
      </c>
      <c r="D973" s="26" t="s">
        <v>6</v>
      </c>
      <c r="E973" s="27" t="s">
        <v>7</v>
      </c>
    </row>
    <row r="974" spans="2:5" ht="29.25" customHeight="1" thickTop="1" x14ac:dyDescent="0.2">
      <c r="B974" s="28" t="s">
        <v>552</v>
      </c>
      <c r="C974" s="29"/>
      <c r="D974" s="30" t="s">
        <v>553</v>
      </c>
      <c r="E974" s="31">
        <f>SUM(E975:E975)</f>
        <v>3622</v>
      </c>
    </row>
    <row r="975" spans="2:5" ht="15" customHeight="1" x14ac:dyDescent="0.2">
      <c r="B975" s="32"/>
      <c r="C975" s="33" t="s">
        <v>483</v>
      </c>
      <c r="D975" s="34" t="s">
        <v>484</v>
      </c>
      <c r="E975" s="35">
        <v>3622</v>
      </c>
    </row>
    <row r="976" spans="2:5" ht="27.75" customHeight="1" x14ac:dyDescent="0.2">
      <c r="B976" s="70" t="s">
        <v>487</v>
      </c>
      <c r="C976" s="71"/>
      <c r="D976" s="71"/>
      <c r="E976" s="36">
        <v>3622</v>
      </c>
    </row>
    <row r="977" spans="2:5" x14ac:dyDescent="0.2">
      <c r="B977" s="13"/>
      <c r="C977" s="13"/>
      <c r="D977" s="4"/>
      <c r="E977" s="14"/>
    </row>
    <row r="978" spans="2:5" ht="30" customHeight="1" thickBot="1" x14ac:dyDescent="0.25">
      <c r="B978" s="25" t="s">
        <v>4</v>
      </c>
      <c r="C978" s="25" t="s">
        <v>5</v>
      </c>
      <c r="D978" s="26" t="s">
        <v>6</v>
      </c>
      <c r="E978" s="27" t="s">
        <v>7</v>
      </c>
    </row>
    <row r="979" spans="2:5" ht="21" customHeight="1" thickTop="1" x14ac:dyDescent="0.2">
      <c r="B979" s="28" t="s">
        <v>554</v>
      </c>
      <c r="C979" s="29"/>
      <c r="D979" s="30" t="s">
        <v>555</v>
      </c>
      <c r="E979" s="31">
        <f>SUM(E980:E983)</f>
        <v>3176</v>
      </c>
    </row>
    <row r="980" spans="2:5" ht="15" customHeight="1" x14ac:dyDescent="0.2">
      <c r="B980" s="32"/>
      <c r="C980" s="33" t="s">
        <v>43</v>
      </c>
      <c r="D980" s="34" t="s">
        <v>44</v>
      </c>
      <c r="E980" s="35">
        <v>1167</v>
      </c>
    </row>
    <row r="981" spans="2:5" ht="27.75" customHeight="1" x14ac:dyDescent="0.2">
      <c r="B981" s="32"/>
      <c r="C981" s="33" t="s">
        <v>481</v>
      </c>
      <c r="D981" s="34" t="s">
        <v>482</v>
      </c>
      <c r="E981" s="35">
        <v>997</v>
      </c>
    </row>
    <row r="982" spans="2:5" ht="15" customHeight="1" x14ac:dyDescent="0.2">
      <c r="B982" s="32"/>
      <c r="C982" s="33" t="s">
        <v>483</v>
      </c>
      <c r="D982" s="34" t="s">
        <v>484</v>
      </c>
      <c r="E982" s="35">
        <v>440</v>
      </c>
    </row>
    <row r="983" spans="2:5" ht="27.75" customHeight="1" x14ac:dyDescent="0.2">
      <c r="B983" s="32"/>
      <c r="C983" s="33" t="s">
        <v>485</v>
      </c>
      <c r="D983" s="34" t="s">
        <v>486</v>
      </c>
      <c r="E983" s="35">
        <v>572</v>
      </c>
    </row>
    <row r="984" spans="2:5" ht="27.75" customHeight="1" x14ac:dyDescent="0.2">
      <c r="B984" s="70" t="s">
        <v>487</v>
      </c>
      <c r="C984" s="71"/>
      <c r="D984" s="71"/>
      <c r="E984" s="36">
        <v>2009</v>
      </c>
    </row>
    <row r="985" spans="2:5" ht="15" customHeight="1" x14ac:dyDescent="0.2">
      <c r="B985" s="72" t="s">
        <v>556</v>
      </c>
      <c r="C985" s="73"/>
      <c r="D985" s="73"/>
      <c r="E985" s="37">
        <v>1167</v>
      </c>
    </row>
    <row r="986" spans="2:5" x14ac:dyDescent="0.2">
      <c r="B986" s="13"/>
      <c r="C986" s="13"/>
      <c r="D986" s="4"/>
      <c r="E986" s="14"/>
    </row>
    <row r="987" spans="2:5" ht="30" customHeight="1" thickBot="1" x14ac:dyDescent="0.25">
      <c r="B987" s="25" t="s">
        <v>4</v>
      </c>
      <c r="C987" s="25" t="s">
        <v>5</v>
      </c>
      <c r="D987" s="26" t="s">
        <v>6</v>
      </c>
      <c r="E987" s="27" t="s">
        <v>7</v>
      </c>
    </row>
    <row r="988" spans="2:5" ht="21" customHeight="1" thickTop="1" x14ac:dyDescent="0.2">
      <c r="B988" s="28" t="s">
        <v>557</v>
      </c>
      <c r="C988" s="29"/>
      <c r="D988" s="30" t="s">
        <v>558</v>
      </c>
      <c r="E988" s="31">
        <f>SUM(E989:E990)</f>
        <v>8155</v>
      </c>
    </row>
    <row r="989" spans="2:5" ht="27.75" customHeight="1" x14ac:dyDescent="0.2">
      <c r="B989" s="32"/>
      <c r="C989" s="33" t="s">
        <v>481</v>
      </c>
      <c r="D989" s="34" t="s">
        <v>482</v>
      </c>
      <c r="E989" s="35">
        <v>2542</v>
      </c>
    </row>
    <row r="990" spans="2:5" ht="15" customHeight="1" x14ac:dyDescent="0.2">
      <c r="B990" s="32"/>
      <c r="C990" s="33" t="s">
        <v>483</v>
      </c>
      <c r="D990" s="34" t="s">
        <v>484</v>
      </c>
      <c r="E990" s="35">
        <v>5613</v>
      </c>
    </row>
    <row r="991" spans="2:5" ht="27.75" customHeight="1" x14ac:dyDescent="0.2">
      <c r="B991" s="70" t="s">
        <v>487</v>
      </c>
      <c r="C991" s="71"/>
      <c r="D991" s="71"/>
      <c r="E991" s="36">
        <v>8155</v>
      </c>
    </row>
    <row r="992" spans="2:5" x14ac:dyDescent="0.2">
      <c r="B992" s="13"/>
      <c r="C992" s="13"/>
      <c r="D992" s="4"/>
      <c r="E992" s="14"/>
    </row>
    <row r="993" spans="2:5" ht="30" customHeight="1" thickBot="1" x14ac:dyDescent="0.25">
      <c r="B993" s="25" t="s">
        <v>4</v>
      </c>
      <c r="C993" s="25" t="s">
        <v>5</v>
      </c>
      <c r="D993" s="26" t="s">
        <v>6</v>
      </c>
      <c r="E993" s="27" t="s">
        <v>7</v>
      </c>
    </row>
    <row r="994" spans="2:5" ht="21" customHeight="1" thickTop="1" x14ac:dyDescent="0.2">
      <c r="B994" s="28" t="s">
        <v>559</v>
      </c>
      <c r="C994" s="29"/>
      <c r="D994" s="30" t="s">
        <v>560</v>
      </c>
      <c r="E994" s="31">
        <f>SUM(E995:E999)</f>
        <v>114522</v>
      </c>
    </row>
    <row r="995" spans="2:5" ht="15" customHeight="1" x14ac:dyDescent="0.2">
      <c r="B995" s="32"/>
      <c r="C995" s="33" t="s">
        <v>12</v>
      </c>
      <c r="D995" s="34" t="s">
        <v>13</v>
      </c>
      <c r="E995" s="35">
        <v>107464</v>
      </c>
    </row>
    <row r="996" spans="2:5" ht="27.75" customHeight="1" x14ac:dyDescent="0.2">
      <c r="B996" s="32"/>
      <c r="C996" s="33" t="s">
        <v>220</v>
      </c>
      <c r="D996" s="34" t="s">
        <v>221</v>
      </c>
      <c r="E996" s="35">
        <v>4000</v>
      </c>
    </row>
    <row r="997" spans="2:5" ht="27.75" customHeight="1" x14ac:dyDescent="0.2">
      <c r="B997" s="32"/>
      <c r="C997" s="33" t="s">
        <v>481</v>
      </c>
      <c r="D997" s="34" t="s">
        <v>482</v>
      </c>
      <c r="E997" s="35">
        <v>792</v>
      </c>
    </row>
    <row r="998" spans="2:5" ht="15" customHeight="1" x14ac:dyDescent="0.2">
      <c r="B998" s="32"/>
      <c r="C998" s="33" t="s">
        <v>483</v>
      </c>
      <c r="D998" s="34" t="s">
        <v>484</v>
      </c>
      <c r="E998" s="35">
        <v>1849</v>
      </c>
    </row>
    <row r="999" spans="2:5" ht="27.75" customHeight="1" x14ac:dyDescent="0.2">
      <c r="B999" s="32"/>
      <c r="C999" s="33" t="s">
        <v>485</v>
      </c>
      <c r="D999" s="34" t="s">
        <v>486</v>
      </c>
      <c r="E999" s="35">
        <v>417</v>
      </c>
    </row>
    <row r="1000" spans="2:5" ht="27.75" customHeight="1" x14ac:dyDescent="0.2">
      <c r="B1000" s="70" t="s">
        <v>561</v>
      </c>
      <c r="C1000" s="71"/>
      <c r="D1000" s="71"/>
      <c r="E1000" s="36">
        <v>4000</v>
      </c>
    </row>
    <row r="1001" spans="2:5" ht="27.75" customHeight="1" x14ac:dyDescent="0.2">
      <c r="B1001" s="72" t="s">
        <v>487</v>
      </c>
      <c r="C1001" s="73"/>
      <c r="D1001" s="73"/>
      <c r="E1001" s="37">
        <v>3058</v>
      </c>
    </row>
    <row r="1002" spans="2:5" ht="15" customHeight="1" x14ac:dyDescent="0.2">
      <c r="B1002" s="72" t="s">
        <v>562</v>
      </c>
      <c r="C1002" s="73"/>
      <c r="D1002" s="73"/>
      <c r="E1002" s="37">
        <v>39749</v>
      </c>
    </row>
    <row r="1003" spans="2:5" ht="15" customHeight="1" x14ac:dyDescent="0.2">
      <c r="B1003" s="72" t="s">
        <v>563</v>
      </c>
      <c r="C1003" s="73"/>
      <c r="D1003" s="73"/>
      <c r="E1003" s="37">
        <v>250</v>
      </c>
    </row>
    <row r="1004" spans="2:5" ht="15" customHeight="1" x14ac:dyDescent="0.2">
      <c r="B1004" s="72" t="s">
        <v>564</v>
      </c>
      <c r="C1004" s="73"/>
      <c r="D1004" s="73"/>
      <c r="E1004" s="37">
        <v>66690</v>
      </c>
    </row>
    <row r="1005" spans="2:5" ht="15" customHeight="1" x14ac:dyDescent="0.2">
      <c r="B1005" s="72" t="s">
        <v>565</v>
      </c>
      <c r="C1005" s="73"/>
      <c r="D1005" s="73"/>
      <c r="E1005" s="37">
        <v>775</v>
      </c>
    </row>
    <row r="1006" spans="2:5" x14ac:dyDescent="0.2">
      <c r="B1006" s="13"/>
      <c r="C1006" s="13"/>
      <c r="D1006" s="4"/>
      <c r="E1006" s="14"/>
    </row>
    <row r="1007" spans="2:5" ht="30" customHeight="1" thickBot="1" x14ac:dyDescent="0.25">
      <c r="B1007" s="25" t="s">
        <v>4</v>
      </c>
      <c r="C1007" s="25" t="s">
        <v>5</v>
      </c>
      <c r="D1007" s="26" t="s">
        <v>6</v>
      </c>
      <c r="E1007" s="27" t="s">
        <v>7</v>
      </c>
    </row>
    <row r="1008" spans="2:5" ht="29.25" customHeight="1" thickTop="1" x14ac:dyDescent="0.2">
      <c r="B1008" s="28" t="s">
        <v>566</v>
      </c>
      <c r="C1008" s="29"/>
      <c r="D1008" s="30" t="s">
        <v>567</v>
      </c>
      <c r="E1008" s="31">
        <f>SUM(E1009:E1015)</f>
        <v>131670</v>
      </c>
    </row>
    <row r="1009" spans="2:5" ht="15" customHeight="1" x14ac:dyDescent="0.2">
      <c r="B1009" s="32"/>
      <c r="C1009" s="33" t="s">
        <v>51</v>
      </c>
      <c r="D1009" s="34" t="s">
        <v>52</v>
      </c>
      <c r="E1009" s="35">
        <v>144</v>
      </c>
    </row>
    <row r="1010" spans="2:5" ht="15" customHeight="1" x14ac:dyDescent="0.2">
      <c r="B1010" s="32"/>
      <c r="C1010" s="33" t="s">
        <v>53</v>
      </c>
      <c r="D1010" s="34" t="s">
        <v>54</v>
      </c>
      <c r="E1010" s="35">
        <v>30</v>
      </c>
    </row>
    <row r="1011" spans="2:5" ht="27.75" customHeight="1" x14ac:dyDescent="0.2">
      <c r="B1011" s="32"/>
      <c r="C1011" s="33" t="s">
        <v>55</v>
      </c>
      <c r="D1011" s="34" t="s">
        <v>56</v>
      </c>
      <c r="E1011" s="35">
        <v>56</v>
      </c>
    </row>
    <row r="1012" spans="2:5" ht="15" customHeight="1" x14ac:dyDescent="0.2">
      <c r="B1012" s="32"/>
      <c r="C1012" s="33" t="s">
        <v>12</v>
      </c>
      <c r="D1012" s="34" t="s">
        <v>13</v>
      </c>
      <c r="E1012" s="35">
        <v>3570</v>
      </c>
    </row>
    <row r="1013" spans="2:5" ht="15" customHeight="1" x14ac:dyDescent="0.2">
      <c r="B1013" s="32"/>
      <c r="C1013" s="33" t="s">
        <v>16</v>
      </c>
      <c r="D1013" s="34" t="s">
        <v>17</v>
      </c>
      <c r="E1013" s="35">
        <v>3300</v>
      </c>
    </row>
    <row r="1014" spans="2:5" ht="27.75" customHeight="1" x14ac:dyDescent="0.2">
      <c r="B1014" s="32"/>
      <c r="C1014" s="33" t="s">
        <v>220</v>
      </c>
      <c r="D1014" s="34" t="s">
        <v>221</v>
      </c>
      <c r="E1014" s="35">
        <v>124500</v>
      </c>
    </row>
    <row r="1015" spans="2:5" ht="15" customHeight="1" x14ac:dyDescent="0.2">
      <c r="B1015" s="32"/>
      <c r="C1015" s="33" t="s">
        <v>568</v>
      </c>
      <c r="D1015" s="34" t="s">
        <v>569</v>
      </c>
      <c r="E1015" s="35">
        <v>70</v>
      </c>
    </row>
    <row r="1016" spans="2:5" ht="15" customHeight="1" x14ac:dyDescent="0.2">
      <c r="B1016" s="70" t="s">
        <v>570</v>
      </c>
      <c r="C1016" s="71"/>
      <c r="D1016" s="71"/>
      <c r="E1016" s="36">
        <v>200</v>
      </c>
    </row>
    <row r="1017" spans="2:5" ht="27.75" customHeight="1" x14ac:dyDescent="0.2">
      <c r="B1017" s="74" t="s">
        <v>856</v>
      </c>
      <c r="C1017" s="75"/>
      <c r="D1017" s="75"/>
      <c r="E1017" s="37">
        <v>30</v>
      </c>
    </row>
    <row r="1018" spans="2:5" ht="27.75" customHeight="1" x14ac:dyDescent="0.2">
      <c r="B1018" s="72" t="s">
        <v>515</v>
      </c>
      <c r="C1018" s="73"/>
      <c r="D1018" s="73"/>
      <c r="E1018" s="37">
        <v>370</v>
      </c>
    </row>
    <row r="1019" spans="2:5" ht="15" customHeight="1" x14ac:dyDescent="0.2">
      <c r="B1019" s="72" t="s">
        <v>571</v>
      </c>
      <c r="C1019" s="73"/>
      <c r="D1019" s="73"/>
      <c r="E1019" s="37">
        <v>300</v>
      </c>
    </row>
    <row r="1020" spans="2:5" ht="27.75" customHeight="1" x14ac:dyDescent="0.2">
      <c r="B1020" s="72" t="s">
        <v>572</v>
      </c>
      <c r="C1020" s="73"/>
      <c r="D1020" s="73"/>
      <c r="E1020" s="37">
        <v>40000</v>
      </c>
    </row>
    <row r="1021" spans="2:5" ht="27.75" customHeight="1" x14ac:dyDescent="0.2">
      <c r="B1021" s="72" t="s">
        <v>573</v>
      </c>
      <c r="C1021" s="73"/>
      <c r="D1021" s="73"/>
      <c r="E1021" s="37">
        <v>4500</v>
      </c>
    </row>
    <row r="1022" spans="2:5" ht="41.25" customHeight="1" x14ac:dyDescent="0.2">
      <c r="B1022" s="72" t="s">
        <v>574</v>
      </c>
      <c r="C1022" s="73"/>
      <c r="D1022" s="73"/>
      <c r="E1022" s="37">
        <v>80000</v>
      </c>
    </row>
    <row r="1023" spans="2:5" ht="27.75" customHeight="1" x14ac:dyDescent="0.2">
      <c r="B1023" s="72" t="s">
        <v>575</v>
      </c>
      <c r="C1023" s="73"/>
      <c r="D1023" s="73"/>
      <c r="E1023" s="37">
        <v>3000</v>
      </c>
    </row>
    <row r="1024" spans="2:5" ht="27.75" customHeight="1" x14ac:dyDescent="0.2">
      <c r="B1024" s="72" t="s">
        <v>576</v>
      </c>
      <c r="C1024" s="73"/>
      <c r="D1024" s="73"/>
      <c r="E1024" s="37">
        <v>3270</v>
      </c>
    </row>
    <row r="1025" spans="2:5" x14ac:dyDescent="0.2">
      <c r="B1025" s="13"/>
      <c r="C1025" s="13"/>
      <c r="D1025" s="4"/>
      <c r="E1025" s="14"/>
    </row>
    <row r="1026" spans="2:5" s="24" customFormat="1" x14ac:dyDescent="0.2">
      <c r="B1026" s="38"/>
      <c r="C1026" s="38"/>
      <c r="D1026" s="38"/>
      <c r="E1026" s="39"/>
    </row>
    <row r="1027" spans="2:5" s="24" customFormat="1" x14ac:dyDescent="0.2">
      <c r="B1027" s="38"/>
      <c r="C1027" s="38"/>
      <c r="D1027" s="38"/>
      <c r="E1027" s="39"/>
    </row>
    <row r="1028" spans="2:5" s="24" customFormat="1" ht="15" customHeight="1" x14ac:dyDescent="0.2">
      <c r="B1028" s="21" t="s">
        <v>577</v>
      </c>
      <c r="C1028" s="22"/>
      <c r="D1028" s="22"/>
      <c r="E1028" s="23"/>
    </row>
    <row r="1029" spans="2:5" s="24" customFormat="1" x14ac:dyDescent="0.2">
      <c r="B1029" s="38"/>
      <c r="C1029" s="38"/>
      <c r="D1029" s="38"/>
      <c r="E1029" s="39"/>
    </row>
    <row r="1030" spans="2:5" x14ac:dyDescent="0.2">
      <c r="B1030" s="13"/>
      <c r="C1030" s="13"/>
      <c r="D1030" s="4"/>
      <c r="E1030" s="14"/>
    </row>
    <row r="1031" spans="2:5" ht="30" customHeight="1" thickBot="1" x14ac:dyDescent="0.25">
      <c r="B1031" s="25" t="s">
        <v>4</v>
      </c>
      <c r="C1031" s="25" t="s">
        <v>5</v>
      </c>
      <c r="D1031" s="26" t="s">
        <v>6</v>
      </c>
      <c r="E1031" s="27" t="s">
        <v>7</v>
      </c>
    </row>
    <row r="1032" spans="2:5" ht="21" customHeight="1" thickTop="1" x14ac:dyDescent="0.2">
      <c r="B1032" s="28" t="s">
        <v>63</v>
      </c>
      <c r="C1032" s="29"/>
      <c r="D1032" s="30" t="s">
        <v>578</v>
      </c>
      <c r="E1032" s="31">
        <f>SUM(E1033:E1034)</f>
        <v>5000</v>
      </c>
    </row>
    <row r="1033" spans="2:5" ht="15" customHeight="1" x14ac:dyDescent="0.2">
      <c r="B1033" s="32"/>
      <c r="C1033" s="33" t="s">
        <v>43</v>
      </c>
      <c r="D1033" s="34" t="s">
        <v>44</v>
      </c>
      <c r="E1033" s="35">
        <v>1000</v>
      </c>
    </row>
    <row r="1034" spans="2:5" ht="15" customHeight="1" x14ac:dyDescent="0.2">
      <c r="B1034" s="32"/>
      <c r="C1034" s="33" t="s">
        <v>12</v>
      </c>
      <c r="D1034" s="34" t="s">
        <v>13</v>
      </c>
      <c r="E1034" s="35">
        <v>4000</v>
      </c>
    </row>
    <row r="1035" spans="2:5" ht="15" customHeight="1" x14ac:dyDescent="0.2">
      <c r="B1035" s="70" t="s">
        <v>579</v>
      </c>
      <c r="C1035" s="71"/>
      <c r="D1035" s="71"/>
      <c r="E1035" s="36">
        <v>1000</v>
      </c>
    </row>
    <row r="1036" spans="2:5" ht="27.75" customHeight="1" x14ac:dyDescent="0.2">
      <c r="B1036" s="72" t="s">
        <v>580</v>
      </c>
      <c r="C1036" s="73"/>
      <c r="D1036" s="73"/>
      <c r="E1036" s="37">
        <v>4000</v>
      </c>
    </row>
    <row r="1037" spans="2:5" x14ac:dyDescent="0.2">
      <c r="B1037" s="13"/>
      <c r="C1037" s="13"/>
      <c r="D1037" s="4"/>
      <c r="E1037" s="14"/>
    </row>
    <row r="1038" spans="2:5" ht="30" customHeight="1" thickBot="1" x14ac:dyDescent="0.25">
      <c r="B1038" s="25" t="s">
        <v>4</v>
      </c>
      <c r="C1038" s="25" t="s">
        <v>5</v>
      </c>
      <c r="D1038" s="26" t="s">
        <v>6</v>
      </c>
      <c r="E1038" s="27" t="s">
        <v>7</v>
      </c>
    </row>
    <row r="1039" spans="2:5" ht="21" customHeight="1" thickTop="1" x14ac:dyDescent="0.2">
      <c r="B1039" s="28" t="s">
        <v>65</v>
      </c>
      <c r="C1039" s="29"/>
      <c r="D1039" s="30" t="s">
        <v>581</v>
      </c>
      <c r="E1039" s="31">
        <f>SUM(E1040:E1047)</f>
        <v>1355</v>
      </c>
    </row>
    <row r="1040" spans="2:5" ht="15" customHeight="1" x14ac:dyDescent="0.2">
      <c r="B1040" s="32"/>
      <c r="C1040" s="33" t="s">
        <v>33</v>
      </c>
      <c r="D1040" s="34" t="s">
        <v>34</v>
      </c>
      <c r="E1040" s="35">
        <v>40</v>
      </c>
    </row>
    <row r="1041" spans="2:5" ht="15" customHeight="1" x14ac:dyDescent="0.2">
      <c r="B1041" s="32"/>
      <c r="C1041" s="33" t="s">
        <v>43</v>
      </c>
      <c r="D1041" s="34" t="s">
        <v>44</v>
      </c>
      <c r="E1041" s="35">
        <v>40</v>
      </c>
    </row>
    <row r="1042" spans="2:5" ht="15" customHeight="1" x14ac:dyDescent="0.2">
      <c r="B1042" s="32"/>
      <c r="C1042" s="33" t="s">
        <v>10</v>
      </c>
      <c r="D1042" s="34" t="s">
        <v>11</v>
      </c>
      <c r="E1042" s="35">
        <v>145</v>
      </c>
    </row>
    <row r="1043" spans="2:5" ht="15" customHeight="1" x14ac:dyDescent="0.2">
      <c r="B1043" s="32"/>
      <c r="C1043" s="33" t="s">
        <v>35</v>
      </c>
      <c r="D1043" s="34" t="s">
        <v>36</v>
      </c>
      <c r="E1043" s="35">
        <v>100</v>
      </c>
    </row>
    <row r="1044" spans="2:5" ht="27.75" customHeight="1" x14ac:dyDescent="0.2">
      <c r="B1044" s="32"/>
      <c r="C1044" s="33" t="s">
        <v>55</v>
      </c>
      <c r="D1044" s="34" t="s">
        <v>56</v>
      </c>
      <c r="E1044" s="35">
        <v>70</v>
      </c>
    </row>
    <row r="1045" spans="2:5" ht="15" customHeight="1" x14ac:dyDescent="0.2">
      <c r="B1045" s="32"/>
      <c r="C1045" s="33" t="s">
        <v>12</v>
      </c>
      <c r="D1045" s="34" t="s">
        <v>13</v>
      </c>
      <c r="E1045" s="35">
        <v>100</v>
      </c>
    </row>
    <row r="1046" spans="2:5" ht="15" customHeight="1" x14ac:dyDescent="0.2">
      <c r="B1046" s="32"/>
      <c r="C1046" s="33" t="s">
        <v>14</v>
      </c>
      <c r="D1046" s="34" t="s">
        <v>15</v>
      </c>
      <c r="E1046" s="35">
        <v>360</v>
      </c>
    </row>
    <row r="1047" spans="2:5" ht="15" customHeight="1" x14ac:dyDescent="0.2">
      <c r="B1047" s="32"/>
      <c r="C1047" s="33" t="s">
        <v>582</v>
      </c>
      <c r="D1047" s="34" t="s">
        <v>583</v>
      </c>
      <c r="E1047" s="35">
        <v>500</v>
      </c>
    </row>
    <row r="1048" spans="2:5" ht="15" customHeight="1" x14ac:dyDescent="0.2">
      <c r="B1048" s="70" t="s">
        <v>584</v>
      </c>
      <c r="C1048" s="71"/>
      <c r="D1048" s="71"/>
      <c r="E1048" s="36">
        <v>335</v>
      </c>
    </row>
    <row r="1049" spans="2:5" ht="15" customHeight="1" x14ac:dyDescent="0.2">
      <c r="B1049" s="72" t="s">
        <v>585</v>
      </c>
      <c r="C1049" s="73"/>
      <c r="D1049" s="73"/>
      <c r="E1049" s="37">
        <v>520</v>
      </c>
    </row>
    <row r="1050" spans="2:5" ht="15" customHeight="1" x14ac:dyDescent="0.2">
      <c r="B1050" s="72" t="s">
        <v>586</v>
      </c>
      <c r="C1050" s="73"/>
      <c r="D1050" s="73"/>
      <c r="E1050" s="37">
        <v>500</v>
      </c>
    </row>
    <row r="1051" spans="2:5" x14ac:dyDescent="0.2">
      <c r="B1051" s="13"/>
      <c r="C1051" s="13"/>
      <c r="D1051" s="4"/>
      <c r="E1051" s="14"/>
    </row>
    <row r="1052" spans="2:5" ht="30" customHeight="1" thickBot="1" x14ac:dyDescent="0.25">
      <c r="B1052" s="25" t="s">
        <v>4</v>
      </c>
      <c r="C1052" s="25" t="s">
        <v>5</v>
      </c>
      <c r="D1052" s="26" t="s">
        <v>6</v>
      </c>
      <c r="E1052" s="27" t="s">
        <v>7</v>
      </c>
    </row>
    <row r="1053" spans="2:5" ht="21" customHeight="1" thickTop="1" x14ac:dyDescent="0.2">
      <c r="B1053" s="28" t="s">
        <v>587</v>
      </c>
      <c r="C1053" s="29"/>
      <c r="D1053" s="30" t="s">
        <v>588</v>
      </c>
      <c r="E1053" s="31">
        <f>SUM(E1054:E1056)</f>
        <v>3473</v>
      </c>
    </row>
    <row r="1054" spans="2:5" ht="15" customHeight="1" x14ac:dyDescent="0.2">
      <c r="B1054" s="32"/>
      <c r="C1054" s="33" t="s">
        <v>146</v>
      </c>
      <c r="D1054" s="34" t="s">
        <v>147</v>
      </c>
      <c r="E1054" s="35">
        <v>110</v>
      </c>
    </row>
    <row r="1055" spans="2:5" ht="27.75" customHeight="1" x14ac:dyDescent="0.2">
      <c r="B1055" s="32"/>
      <c r="C1055" s="33" t="s">
        <v>55</v>
      </c>
      <c r="D1055" s="34" t="s">
        <v>56</v>
      </c>
      <c r="E1055" s="35">
        <v>790</v>
      </c>
    </row>
    <row r="1056" spans="2:5" ht="15" customHeight="1" x14ac:dyDescent="0.2">
      <c r="B1056" s="32"/>
      <c r="C1056" s="33" t="s">
        <v>22</v>
      </c>
      <c r="D1056" s="34" t="s">
        <v>23</v>
      </c>
      <c r="E1056" s="35">
        <v>2573</v>
      </c>
    </row>
    <row r="1057" spans="2:5" ht="27.75" customHeight="1" x14ac:dyDescent="0.2">
      <c r="B1057" s="70" t="s">
        <v>589</v>
      </c>
      <c r="C1057" s="71"/>
      <c r="D1057" s="71"/>
      <c r="E1057" s="36">
        <v>2573</v>
      </c>
    </row>
    <row r="1058" spans="2:5" ht="27.75" customHeight="1" x14ac:dyDescent="0.2">
      <c r="B1058" s="72" t="s">
        <v>590</v>
      </c>
      <c r="C1058" s="73"/>
      <c r="D1058" s="73"/>
      <c r="E1058" s="37">
        <v>900</v>
      </c>
    </row>
    <row r="1059" spans="2:5" x14ac:dyDescent="0.2">
      <c r="B1059" s="13"/>
      <c r="C1059" s="13"/>
      <c r="D1059" s="4"/>
      <c r="E1059" s="14"/>
    </row>
    <row r="1060" spans="2:5" ht="30" customHeight="1" thickBot="1" x14ac:dyDescent="0.25">
      <c r="B1060" s="25" t="s">
        <v>4</v>
      </c>
      <c r="C1060" s="25" t="s">
        <v>5</v>
      </c>
      <c r="D1060" s="26" t="s">
        <v>6</v>
      </c>
      <c r="E1060" s="27" t="s">
        <v>7</v>
      </c>
    </row>
    <row r="1061" spans="2:5" ht="21" customHeight="1" thickTop="1" x14ac:dyDescent="0.2">
      <c r="B1061" s="28" t="s">
        <v>591</v>
      </c>
      <c r="C1061" s="29"/>
      <c r="D1061" s="30" t="s">
        <v>592</v>
      </c>
      <c r="E1061" s="31">
        <f>SUM(E1062:E1065)</f>
        <v>4230</v>
      </c>
    </row>
    <row r="1062" spans="2:5" ht="15" customHeight="1" x14ac:dyDescent="0.2">
      <c r="B1062" s="32"/>
      <c r="C1062" s="33" t="s">
        <v>35</v>
      </c>
      <c r="D1062" s="34" t="s">
        <v>36</v>
      </c>
      <c r="E1062" s="35">
        <v>20</v>
      </c>
    </row>
    <row r="1063" spans="2:5" ht="15" customHeight="1" x14ac:dyDescent="0.2">
      <c r="B1063" s="32"/>
      <c r="C1063" s="33" t="s">
        <v>14</v>
      </c>
      <c r="D1063" s="34" t="s">
        <v>15</v>
      </c>
      <c r="E1063" s="35">
        <v>60</v>
      </c>
    </row>
    <row r="1064" spans="2:5" ht="27.75" customHeight="1" x14ac:dyDescent="0.2">
      <c r="B1064" s="32"/>
      <c r="C1064" s="33" t="s">
        <v>67</v>
      </c>
      <c r="D1064" s="34" t="s">
        <v>68</v>
      </c>
      <c r="E1064" s="35">
        <v>300</v>
      </c>
    </row>
    <row r="1065" spans="2:5" ht="15" customHeight="1" x14ac:dyDescent="0.2">
      <c r="B1065" s="32"/>
      <c r="C1065" s="33" t="s">
        <v>16</v>
      </c>
      <c r="D1065" s="34" t="s">
        <v>17</v>
      </c>
      <c r="E1065" s="35">
        <v>3850</v>
      </c>
    </row>
    <row r="1066" spans="2:5" ht="27.75" customHeight="1" x14ac:dyDescent="0.2">
      <c r="B1066" s="70" t="s">
        <v>593</v>
      </c>
      <c r="C1066" s="71"/>
      <c r="D1066" s="71"/>
      <c r="E1066" s="36">
        <v>1150</v>
      </c>
    </row>
    <row r="1067" spans="2:5" ht="15" customHeight="1" x14ac:dyDescent="0.2">
      <c r="B1067" s="72" t="s">
        <v>301</v>
      </c>
      <c r="C1067" s="73"/>
      <c r="D1067" s="73"/>
      <c r="E1067" s="37">
        <v>80</v>
      </c>
    </row>
    <row r="1068" spans="2:5" ht="15" customHeight="1" x14ac:dyDescent="0.2">
      <c r="B1068" s="72" t="s">
        <v>594</v>
      </c>
      <c r="C1068" s="73"/>
      <c r="D1068" s="73"/>
      <c r="E1068" s="37">
        <v>3000</v>
      </c>
    </row>
    <row r="1069" spans="2:5" x14ac:dyDescent="0.2">
      <c r="B1069" s="13"/>
      <c r="C1069" s="13"/>
      <c r="D1069" s="4"/>
      <c r="E1069" s="14"/>
    </row>
    <row r="1070" spans="2:5" ht="30" customHeight="1" thickBot="1" x14ac:dyDescent="0.25">
      <c r="B1070" s="25" t="s">
        <v>4</v>
      </c>
      <c r="C1070" s="25" t="s">
        <v>5</v>
      </c>
      <c r="D1070" s="26" t="s">
        <v>6</v>
      </c>
      <c r="E1070" s="27" t="s">
        <v>7</v>
      </c>
    </row>
    <row r="1071" spans="2:5" ht="21" customHeight="1" thickTop="1" x14ac:dyDescent="0.2">
      <c r="B1071" s="28" t="s">
        <v>595</v>
      </c>
      <c r="C1071" s="29"/>
      <c r="D1071" s="30" t="s">
        <v>596</v>
      </c>
      <c r="E1071" s="31">
        <f>SUM(E1072:E1072)</f>
        <v>3442</v>
      </c>
    </row>
    <row r="1072" spans="2:5" ht="15" customHeight="1" x14ac:dyDescent="0.2">
      <c r="B1072" s="32"/>
      <c r="C1072" s="33" t="s">
        <v>597</v>
      </c>
      <c r="D1072" s="34" t="s">
        <v>598</v>
      </c>
      <c r="E1072" s="35">
        <v>3442</v>
      </c>
    </row>
    <row r="1073" spans="2:5" ht="15" customHeight="1" x14ac:dyDescent="0.2">
      <c r="B1073" s="70" t="s">
        <v>599</v>
      </c>
      <c r="C1073" s="71"/>
      <c r="D1073" s="71"/>
      <c r="E1073" s="36">
        <v>3442</v>
      </c>
    </row>
    <row r="1074" spans="2:5" x14ac:dyDescent="0.2">
      <c r="B1074" s="13"/>
      <c r="C1074" s="13"/>
      <c r="D1074" s="4"/>
      <c r="E1074" s="14"/>
    </row>
    <row r="1075" spans="2:5" ht="30" customHeight="1" thickBot="1" x14ac:dyDescent="0.25">
      <c r="B1075" s="25" t="s">
        <v>4</v>
      </c>
      <c r="C1075" s="25" t="s">
        <v>5</v>
      </c>
      <c r="D1075" s="26" t="s">
        <v>6</v>
      </c>
      <c r="E1075" s="27" t="s">
        <v>7</v>
      </c>
    </row>
    <row r="1076" spans="2:5" ht="21" customHeight="1" thickTop="1" x14ac:dyDescent="0.2">
      <c r="B1076" s="28" t="s">
        <v>600</v>
      </c>
      <c r="C1076" s="29"/>
      <c r="D1076" s="30" t="s">
        <v>601</v>
      </c>
      <c r="E1076" s="31">
        <f>SUM(E1077:E1077)</f>
        <v>4400</v>
      </c>
    </row>
    <row r="1077" spans="2:5" ht="15" customHeight="1" x14ac:dyDescent="0.2">
      <c r="B1077" s="32"/>
      <c r="C1077" s="33" t="s">
        <v>597</v>
      </c>
      <c r="D1077" s="34" t="s">
        <v>598</v>
      </c>
      <c r="E1077" s="35">
        <v>4400</v>
      </c>
    </row>
    <row r="1078" spans="2:5" ht="27.75" customHeight="1" x14ac:dyDescent="0.2">
      <c r="B1078" s="70" t="s">
        <v>602</v>
      </c>
      <c r="C1078" s="71"/>
      <c r="D1078" s="71"/>
      <c r="E1078" s="36">
        <v>4400</v>
      </c>
    </row>
    <row r="1079" spans="2:5" x14ac:dyDescent="0.2">
      <c r="B1079" s="13"/>
      <c r="C1079" s="13"/>
      <c r="D1079" s="4"/>
      <c r="E1079" s="14"/>
    </row>
    <row r="1080" spans="2:5" ht="30" customHeight="1" thickBot="1" x14ac:dyDescent="0.25">
      <c r="B1080" s="25" t="s">
        <v>4</v>
      </c>
      <c r="C1080" s="25" t="s">
        <v>5</v>
      </c>
      <c r="D1080" s="26" t="s">
        <v>6</v>
      </c>
      <c r="E1080" s="27" t="s">
        <v>7</v>
      </c>
    </row>
    <row r="1081" spans="2:5" ht="21" customHeight="1" thickTop="1" x14ac:dyDescent="0.2">
      <c r="B1081" s="28" t="s">
        <v>603</v>
      </c>
      <c r="C1081" s="29"/>
      <c r="D1081" s="30" t="s">
        <v>604</v>
      </c>
      <c r="E1081" s="31">
        <f>SUM(E1082:E1084)</f>
        <v>9650</v>
      </c>
    </row>
    <row r="1082" spans="2:5" ht="15" customHeight="1" x14ac:dyDescent="0.2">
      <c r="B1082" s="32"/>
      <c r="C1082" s="33" t="s">
        <v>43</v>
      </c>
      <c r="D1082" s="34" t="s">
        <v>44</v>
      </c>
      <c r="E1082" s="35">
        <v>5450</v>
      </c>
    </row>
    <row r="1083" spans="2:5" ht="15" customHeight="1" x14ac:dyDescent="0.2">
      <c r="B1083" s="32"/>
      <c r="C1083" s="33" t="s">
        <v>16</v>
      </c>
      <c r="D1083" s="34" t="s">
        <v>17</v>
      </c>
      <c r="E1083" s="35">
        <v>2000</v>
      </c>
    </row>
    <row r="1084" spans="2:5" ht="15" customHeight="1" x14ac:dyDescent="0.2">
      <c r="B1084" s="32"/>
      <c r="C1084" s="33" t="s">
        <v>22</v>
      </c>
      <c r="D1084" s="34" t="s">
        <v>23</v>
      </c>
      <c r="E1084" s="35">
        <v>2200</v>
      </c>
    </row>
    <row r="1085" spans="2:5" ht="15" customHeight="1" x14ac:dyDescent="0.2">
      <c r="B1085" s="70" t="s">
        <v>605</v>
      </c>
      <c r="C1085" s="71"/>
      <c r="D1085" s="71"/>
      <c r="E1085" s="36">
        <v>7650</v>
      </c>
    </row>
    <row r="1086" spans="2:5" ht="15" customHeight="1" x14ac:dyDescent="0.2">
      <c r="B1086" s="72" t="s">
        <v>606</v>
      </c>
      <c r="C1086" s="73"/>
      <c r="D1086" s="73"/>
      <c r="E1086" s="37">
        <v>2000</v>
      </c>
    </row>
    <row r="1087" spans="2:5" x14ac:dyDescent="0.2">
      <c r="B1087" s="13"/>
      <c r="C1087" s="13"/>
      <c r="D1087" s="4"/>
      <c r="E1087" s="14"/>
    </row>
    <row r="1088" spans="2:5" ht="30" customHeight="1" thickBot="1" x14ac:dyDescent="0.25">
      <c r="B1088" s="25" t="s">
        <v>4</v>
      </c>
      <c r="C1088" s="25" t="s">
        <v>5</v>
      </c>
      <c r="D1088" s="26" t="s">
        <v>6</v>
      </c>
      <c r="E1088" s="27" t="s">
        <v>7</v>
      </c>
    </row>
    <row r="1089" spans="2:5" ht="21" customHeight="1" thickTop="1" x14ac:dyDescent="0.2">
      <c r="B1089" s="28" t="s">
        <v>607</v>
      </c>
      <c r="C1089" s="29"/>
      <c r="D1089" s="30" t="s">
        <v>608</v>
      </c>
      <c r="E1089" s="31">
        <f>SUM(E1090:E1092)</f>
        <v>22600</v>
      </c>
    </row>
    <row r="1090" spans="2:5" ht="15" customHeight="1" x14ac:dyDescent="0.2">
      <c r="B1090" s="32"/>
      <c r="C1090" s="33" t="s">
        <v>10</v>
      </c>
      <c r="D1090" s="34" t="s">
        <v>11</v>
      </c>
      <c r="E1090" s="35">
        <v>2400</v>
      </c>
    </row>
    <row r="1091" spans="2:5" ht="27.75" customHeight="1" x14ac:dyDescent="0.2">
      <c r="B1091" s="32"/>
      <c r="C1091" s="33" t="s">
        <v>65</v>
      </c>
      <c r="D1091" s="34" t="s">
        <v>66</v>
      </c>
      <c r="E1091" s="35">
        <v>20000</v>
      </c>
    </row>
    <row r="1092" spans="2:5" ht="15" customHeight="1" x14ac:dyDescent="0.2">
      <c r="B1092" s="32"/>
      <c r="C1092" s="33" t="s">
        <v>16</v>
      </c>
      <c r="D1092" s="34" t="s">
        <v>17</v>
      </c>
      <c r="E1092" s="35">
        <v>200</v>
      </c>
    </row>
    <row r="1093" spans="2:5" ht="15" customHeight="1" x14ac:dyDescent="0.2">
      <c r="B1093" s="70" t="s">
        <v>301</v>
      </c>
      <c r="C1093" s="71"/>
      <c r="D1093" s="71"/>
      <c r="E1093" s="36">
        <v>2400</v>
      </c>
    </row>
    <row r="1094" spans="2:5" ht="27.75" customHeight="1" x14ac:dyDescent="0.2">
      <c r="B1094" s="72" t="s">
        <v>609</v>
      </c>
      <c r="C1094" s="73"/>
      <c r="D1094" s="73"/>
      <c r="E1094" s="37">
        <v>20000</v>
      </c>
    </row>
    <row r="1095" spans="2:5" ht="15" customHeight="1" x14ac:dyDescent="0.2">
      <c r="B1095" s="72" t="s">
        <v>610</v>
      </c>
      <c r="C1095" s="73"/>
      <c r="D1095" s="73"/>
      <c r="E1095" s="37">
        <v>200</v>
      </c>
    </row>
    <row r="1096" spans="2:5" x14ac:dyDescent="0.2">
      <c r="B1096" s="13"/>
      <c r="C1096" s="13"/>
      <c r="D1096" s="4"/>
      <c r="E1096" s="14"/>
    </row>
    <row r="1097" spans="2:5" ht="30" customHeight="1" thickBot="1" x14ac:dyDescent="0.25">
      <c r="B1097" s="25" t="s">
        <v>4</v>
      </c>
      <c r="C1097" s="25" t="s">
        <v>5</v>
      </c>
      <c r="D1097" s="26" t="s">
        <v>6</v>
      </c>
      <c r="E1097" s="27" t="s">
        <v>7</v>
      </c>
    </row>
    <row r="1098" spans="2:5" ht="29.25" customHeight="1" thickTop="1" x14ac:dyDescent="0.2">
      <c r="B1098" s="28" t="s">
        <v>611</v>
      </c>
      <c r="C1098" s="29"/>
      <c r="D1098" s="30" t="s">
        <v>612</v>
      </c>
      <c r="E1098" s="31">
        <f>SUM(E1099:E1099)</f>
        <v>700</v>
      </c>
    </row>
    <row r="1099" spans="2:5" ht="15" customHeight="1" x14ac:dyDescent="0.2">
      <c r="B1099" s="32"/>
      <c r="C1099" s="33" t="s">
        <v>12</v>
      </c>
      <c r="D1099" s="34" t="s">
        <v>13</v>
      </c>
      <c r="E1099" s="35">
        <v>700</v>
      </c>
    </row>
    <row r="1100" spans="2:5" ht="15" customHeight="1" x14ac:dyDescent="0.2">
      <c r="B1100" s="70" t="s">
        <v>613</v>
      </c>
      <c r="C1100" s="71"/>
      <c r="D1100" s="71"/>
      <c r="E1100" s="36">
        <v>500</v>
      </c>
    </row>
    <row r="1101" spans="2:5" ht="15" customHeight="1" x14ac:dyDescent="0.2">
      <c r="B1101" s="72" t="s">
        <v>614</v>
      </c>
      <c r="C1101" s="73"/>
      <c r="D1101" s="73"/>
      <c r="E1101" s="37">
        <v>200</v>
      </c>
    </row>
    <row r="1102" spans="2:5" x14ac:dyDescent="0.2">
      <c r="B1102" s="13"/>
      <c r="C1102" s="13"/>
      <c r="D1102" s="4"/>
      <c r="E1102" s="14"/>
    </row>
    <row r="1103" spans="2:5" ht="30" customHeight="1" thickBot="1" x14ac:dyDescent="0.25">
      <c r="B1103" s="25" t="s">
        <v>4</v>
      </c>
      <c r="C1103" s="25" t="s">
        <v>5</v>
      </c>
      <c r="D1103" s="26" t="s">
        <v>6</v>
      </c>
      <c r="E1103" s="27" t="s">
        <v>7</v>
      </c>
    </row>
    <row r="1104" spans="2:5" ht="29.25" customHeight="1" thickTop="1" x14ac:dyDescent="0.2">
      <c r="B1104" s="28" t="s">
        <v>615</v>
      </c>
      <c r="C1104" s="29"/>
      <c r="D1104" s="30" t="s">
        <v>616</v>
      </c>
      <c r="E1104" s="31">
        <f>SUM(E1105:E1106)</f>
        <v>50</v>
      </c>
    </row>
    <row r="1105" spans="2:5" ht="15" customHeight="1" x14ac:dyDescent="0.2">
      <c r="B1105" s="32"/>
      <c r="C1105" s="33" t="s">
        <v>35</v>
      </c>
      <c r="D1105" s="34" t="s">
        <v>36</v>
      </c>
      <c r="E1105" s="35">
        <v>20</v>
      </c>
    </row>
    <row r="1106" spans="2:5" ht="15" customHeight="1" x14ac:dyDescent="0.2">
      <c r="B1106" s="32"/>
      <c r="C1106" s="33" t="s">
        <v>14</v>
      </c>
      <c r="D1106" s="34" t="s">
        <v>15</v>
      </c>
      <c r="E1106" s="35">
        <v>30</v>
      </c>
    </row>
    <row r="1107" spans="2:5" ht="15" customHeight="1" x14ac:dyDescent="0.2">
      <c r="B1107" s="70" t="s">
        <v>301</v>
      </c>
      <c r="C1107" s="71"/>
      <c r="D1107" s="71"/>
      <c r="E1107" s="36">
        <v>50</v>
      </c>
    </row>
    <row r="1108" spans="2:5" ht="15" customHeight="1" x14ac:dyDescent="0.2">
      <c r="B1108" s="40"/>
      <c r="C1108" s="41"/>
      <c r="D1108" s="41"/>
      <c r="E1108" s="42"/>
    </row>
    <row r="1109" spans="2:5" ht="15" customHeight="1" x14ac:dyDescent="0.2">
      <c r="B1109" s="40"/>
      <c r="C1109" s="41"/>
      <c r="D1109" s="41"/>
      <c r="E1109" s="42"/>
    </row>
    <row r="1110" spans="2:5" ht="15" customHeight="1" x14ac:dyDescent="0.2">
      <c r="B1110" s="40"/>
      <c r="C1110" s="41"/>
      <c r="D1110" s="41"/>
      <c r="E1110" s="42"/>
    </row>
    <row r="1111" spans="2:5" x14ac:dyDescent="0.2">
      <c r="B1111" s="13"/>
      <c r="C1111" s="13"/>
      <c r="D1111" s="4"/>
      <c r="E1111" s="14"/>
    </row>
    <row r="1112" spans="2:5" ht="15" hidden="1" customHeight="1" x14ac:dyDescent="0.2">
      <c r="B1112" s="43" t="s">
        <v>617</v>
      </c>
      <c r="C1112" s="44"/>
      <c r="D1112" s="45"/>
      <c r="E1112" s="46">
        <f>E1104+E1098+E1089+E1081+E1076+E1071+E1061+E1053+E1039+E1032+E1008+E994+E988+E979+E974+E967+E961+E954+E941+E923+E916+E911+E901+E892+E880+E872+E865+E858+E847+E839+E834+E826+E815+E796+E789+E775+E765+E758+E753+E746+E734+E725+E718+E705+E700+E695+E648+E616+E606+E577+E568+E556+E542+E535+E518+E509+E485+E480+E474+E468+E463+E456+E441+E416+E396+E383+E373+E361+E323+E317+E312+E307+E302+E296+E291+E286+E281+E276+E271+E265+E260+E255+E250+E242+E227+E222+E217+E212+E207+E202+E192+E187+E167+E160+E149+E142+E137+E132+E125+E104+E99+E49+E38+E33+E23+E14</f>
        <v>6598421</v>
      </c>
    </row>
    <row r="1113" spans="2:5" x14ac:dyDescent="0.2">
      <c r="B1113" s="13"/>
      <c r="C1113" s="13"/>
      <c r="D1113" s="4"/>
      <c r="E1113" s="14"/>
    </row>
  </sheetData>
  <mergeCells count="370">
    <mergeCell ref="B1095:D1095"/>
    <mergeCell ref="B1100:D1100"/>
    <mergeCell ref="B1101:D1101"/>
    <mergeCell ref="B1107:D1107"/>
    <mergeCell ref="B1073:D1073"/>
    <mergeCell ref="B1078:D1078"/>
    <mergeCell ref="B1085:D1085"/>
    <mergeCell ref="B1086:D1086"/>
    <mergeCell ref="B1093:D1093"/>
    <mergeCell ref="B1094:D1094"/>
    <mergeCell ref="B1050:D1050"/>
    <mergeCell ref="B1057:D1057"/>
    <mergeCell ref="B1058:D1058"/>
    <mergeCell ref="B1066:D1066"/>
    <mergeCell ref="B1067:D1067"/>
    <mergeCell ref="B1068:D1068"/>
    <mergeCell ref="B1023:D1023"/>
    <mergeCell ref="B1024:D1024"/>
    <mergeCell ref="B1035:D1035"/>
    <mergeCell ref="B1036:D1036"/>
    <mergeCell ref="B1048:D1048"/>
    <mergeCell ref="B1049:D1049"/>
    <mergeCell ref="B1017:D1017"/>
    <mergeCell ref="B1018:D1018"/>
    <mergeCell ref="B1019:D1019"/>
    <mergeCell ref="B1020:D1020"/>
    <mergeCell ref="B1021:D1021"/>
    <mergeCell ref="B1022:D1022"/>
    <mergeCell ref="B1001:D1001"/>
    <mergeCell ref="B1002:D1002"/>
    <mergeCell ref="B1003:D1003"/>
    <mergeCell ref="B1004:D1004"/>
    <mergeCell ref="B1005:D1005"/>
    <mergeCell ref="B1016:D1016"/>
    <mergeCell ref="B971:D971"/>
    <mergeCell ref="B976:D976"/>
    <mergeCell ref="B984:D984"/>
    <mergeCell ref="B985:D985"/>
    <mergeCell ref="B991:D991"/>
    <mergeCell ref="B1000:D1000"/>
    <mergeCell ref="B948:D948"/>
    <mergeCell ref="B949:D949"/>
    <mergeCell ref="B950:D950"/>
    <mergeCell ref="B951:D951"/>
    <mergeCell ref="B958:D958"/>
    <mergeCell ref="B964:D964"/>
    <mergeCell ref="B933:D933"/>
    <mergeCell ref="B934:D934"/>
    <mergeCell ref="B935:D935"/>
    <mergeCell ref="B936:D936"/>
    <mergeCell ref="B937:D937"/>
    <mergeCell ref="B938:D938"/>
    <mergeCell ref="B907:D907"/>
    <mergeCell ref="B908:D908"/>
    <mergeCell ref="B913:D913"/>
    <mergeCell ref="B920:D920"/>
    <mergeCell ref="B931:D931"/>
    <mergeCell ref="B932:D932"/>
    <mergeCell ref="B888:D888"/>
    <mergeCell ref="B889:D889"/>
    <mergeCell ref="B897:D897"/>
    <mergeCell ref="B898:D898"/>
    <mergeCell ref="B905:D905"/>
    <mergeCell ref="B906:D906"/>
    <mergeCell ref="B869:D869"/>
    <mergeCell ref="B875:D875"/>
    <mergeCell ref="B876:D876"/>
    <mergeCell ref="B877:D877"/>
    <mergeCell ref="B886:D886"/>
    <mergeCell ref="B887:D887"/>
    <mergeCell ref="B844:D844"/>
    <mergeCell ref="B853:D853"/>
    <mergeCell ref="B854:D854"/>
    <mergeCell ref="B855:D855"/>
    <mergeCell ref="B861:D861"/>
    <mergeCell ref="B862:D862"/>
    <mergeCell ref="B830:D830"/>
    <mergeCell ref="B831:D831"/>
    <mergeCell ref="B836:D836"/>
    <mergeCell ref="B841:D841"/>
    <mergeCell ref="B842:D842"/>
    <mergeCell ref="B843:D843"/>
    <mergeCell ref="B806:D806"/>
    <mergeCell ref="B807:D807"/>
    <mergeCell ref="B821:D821"/>
    <mergeCell ref="B822:D822"/>
    <mergeCell ref="B823:D823"/>
    <mergeCell ref="B829:D829"/>
    <mergeCell ref="B786:D786"/>
    <mergeCell ref="B792:D792"/>
    <mergeCell ref="B793:D793"/>
    <mergeCell ref="B803:D803"/>
    <mergeCell ref="B804:D804"/>
    <mergeCell ref="B805:D805"/>
    <mergeCell ref="B771:D771"/>
    <mergeCell ref="B772:D772"/>
    <mergeCell ref="B782:D782"/>
    <mergeCell ref="B783:D783"/>
    <mergeCell ref="B784:D784"/>
    <mergeCell ref="B785:D785"/>
    <mergeCell ref="B743:D743"/>
    <mergeCell ref="B750:D750"/>
    <mergeCell ref="B755:D755"/>
    <mergeCell ref="B761:D761"/>
    <mergeCell ref="B762:D762"/>
    <mergeCell ref="B770:D770"/>
    <mergeCell ref="B737:D737"/>
    <mergeCell ref="B738:D738"/>
    <mergeCell ref="B739:D739"/>
    <mergeCell ref="B740:D740"/>
    <mergeCell ref="B741:D741"/>
    <mergeCell ref="B742:D742"/>
    <mergeCell ref="B714:D714"/>
    <mergeCell ref="B715:D715"/>
    <mergeCell ref="B722:D722"/>
    <mergeCell ref="B729:D729"/>
    <mergeCell ref="B730:D730"/>
    <mergeCell ref="B731:D731"/>
    <mergeCell ref="B690:D690"/>
    <mergeCell ref="B691:D691"/>
    <mergeCell ref="B692:D692"/>
    <mergeCell ref="B697:D697"/>
    <mergeCell ref="B702:D702"/>
    <mergeCell ref="B713:D713"/>
    <mergeCell ref="B684:D684"/>
    <mergeCell ref="B685:D685"/>
    <mergeCell ref="B686:D686"/>
    <mergeCell ref="B687:D687"/>
    <mergeCell ref="B688:D688"/>
    <mergeCell ref="B689:D689"/>
    <mergeCell ref="B678:D678"/>
    <mergeCell ref="B679:D679"/>
    <mergeCell ref="B680:D680"/>
    <mergeCell ref="B681:D681"/>
    <mergeCell ref="B682:D682"/>
    <mergeCell ref="B683:D683"/>
    <mergeCell ref="B644:D644"/>
    <mergeCell ref="B645:D645"/>
    <mergeCell ref="B674:D674"/>
    <mergeCell ref="B675:D675"/>
    <mergeCell ref="B676:D676"/>
    <mergeCell ref="B677:D677"/>
    <mergeCell ref="B638:D638"/>
    <mergeCell ref="B639:D639"/>
    <mergeCell ref="B640:D640"/>
    <mergeCell ref="B641:D641"/>
    <mergeCell ref="B642:D642"/>
    <mergeCell ref="B643:D643"/>
    <mergeCell ref="B632:D632"/>
    <mergeCell ref="B633:D633"/>
    <mergeCell ref="B634:D634"/>
    <mergeCell ref="B635:D635"/>
    <mergeCell ref="B636:D636"/>
    <mergeCell ref="B637:D637"/>
    <mergeCell ref="B611:D611"/>
    <mergeCell ref="B612:D612"/>
    <mergeCell ref="B613:D613"/>
    <mergeCell ref="B629:D629"/>
    <mergeCell ref="B630:D630"/>
    <mergeCell ref="B631:D631"/>
    <mergeCell ref="B600:D600"/>
    <mergeCell ref="B601:D601"/>
    <mergeCell ref="B602:D602"/>
    <mergeCell ref="B603:D603"/>
    <mergeCell ref="B609:D609"/>
    <mergeCell ref="B610:D610"/>
    <mergeCell ref="B594:D594"/>
    <mergeCell ref="B595:D595"/>
    <mergeCell ref="B596:D596"/>
    <mergeCell ref="B597:D597"/>
    <mergeCell ref="B598:D598"/>
    <mergeCell ref="B599:D599"/>
    <mergeCell ref="B565:D565"/>
    <mergeCell ref="B572:D572"/>
    <mergeCell ref="B573:D573"/>
    <mergeCell ref="B574:D574"/>
    <mergeCell ref="B592:D592"/>
    <mergeCell ref="B593:D593"/>
    <mergeCell ref="B549:D549"/>
    <mergeCell ref="B550:D550"/>
    <mergeCell ref="B551:D551"/>
    <mergeCell ref="B552:D552"/>
    <mergeCell ref="B553:D553"/>
    <mergeCell ref="B564:D564"/>
    <mergeCell ref="B539:D539"/>
    <mergeCell ref="B544:D544"/>
    <mergeCell ref="B545:D545"/>
    <mergeCell ref="B546:D546"/>
    <mergeCell ref="B547:D547"/>
    <mergeCell ref="B548:D548"/>
    <mergeCell ref="B529:D529"/>
    <mergeCell ref="B530:D530"/>
    <mergeCell ref="B531:D531"/>
    <mergeCell ref="B532:D532"/>
    <mergeCell ref="B537:D537"/>
    <mergeCell ref="B538:D538"/>
    <mergeCell ref="B523:D523"/>
    <mergeCell ref="B524:D524"/>
    <mergeCell ref="B525:D525"/>
    <mergeCell ref="B526:D526"/>
    <mergeCell ref="B527:D527"/>
    <mergeCell ref="B528:D528"/>
    <mergeCell ref="B505:D505"/>
    <mergeCell ref="B506:D506"/>
    <mergeCell ref="B513:D513"/>
    <mergeCell ref="B514:D514"/>
    <mergeCell ref="B515:D515"/>
    <mergeCell ref="B522:D522"/>
    <mergeCell ref="B477:D477"/>
    <mergeCell ref="B482:D482"/>
    <mergeCell ref="B501:D501"/>
    <mergeCell ref="B502:D502"/>
    <mergeCell ref="B503:D503"/>
    <mergeCell ref="B504:D504"/>
    <mergeCell ref="B452:D452"/>
    <mergeCell ref="B453:D453"/>
    <mergeCell ref="B459:D459"/>
    <mergeCell ref="B460:D460"/>
    <mergeCell ref="B465:D465"/>
    <mergeCell ref="B471:D471"/>
    <mergeCell ref="B446:D446"/>
    <mergeCell ref="B447:D447"/>
    <mergeCell ref="B448:D448"/>
    <mergeCell ref="B449:D449"/>
    <mergeCell ref="B450:D450"/>
    <mergeCell ref="B451:D451"/>
    <mergeCell ref="B433:D433"/>
    <mergeCell ref="B434:D434"/>
    <mergeCell ref="B435:D435"/>
    <mergeCell ref="B436:D436"/>
    <mergeCell ref="B437:D437"/>
    <mergeCell ref="B438:D438"/>
    <mergeCell ref="B411:D411"/>
    <mergeCell ref="B412:D412"/>
    <mergeCell ref="B413:D413"/>
    <mergeCell ref="B430:D430"/>
    <mergeCell ref="B431:D431"/>
    <mergeCell ref="B432:D432"/>
    <mergeCell ref="B405:D405"/>
    <mergeCell ref="B406:D406"/>
    <mergeCell ref="B407:D407"/>
    <mergeCell ref="B408:D408"/>
    <mergeCell ref="B409:D409"/>
    <mergeCell ref="B410:D410"/>
    <mergeCell ref="B389:D389"/>
    <mergeCell ref="B390:D390"/>
    <mergeCell ref="B391:D391"/>
    <mergeCell ref="B392:D392"/>
    <mergeCell ref="B393:D393"/>
    <mergeCell ref="B404:D404"/>
    <mergeCell ref="B369:D369"/>
    <mergeCell ref="B370:D370"/>
    <mergeCell ref="B379:D379"/>
    <mergeCell ref="B380:D380"/>
    <mergeCell ref="B387:D387"/>
    <mergeCell ref="B388:D388"/>
    <mergeCell ref="B356:D356"/>
    <mergeCell ref="B357:D357"/>
    <mergeCell ref="B358:D358"/>
    <mergeCell ref="B366:D366"/>
    <mergeCell ref="B367:D367"/>
    <mergeCell ref="B368:D368"/>
    <mergeCell ref="B350:D350"/>
    <mergeCell ref="B351:D351"/>
    <mergeCell ref="B352:D352"/>
    <mergeCell ref="B353:D353"/>
    <mergeCell ref="B354:D354"/>
    <mergeCell ref="B355:D355"/>
    <mergeCell ref="B344:D344"/>
    <mergeCell ref="B345:D345"/>
    <mergeCell ref="B346:D346"/>
    <mergeCell ref="B347:D347"/>
    <mergeCell ref="B348:D348"/>
    <mergeCell ref="B349:D349"/>
    <mergeCell ref="B320:D320"/>
    <mergeCell ref="B339:D339"/>
    <mergeCell ref="B340:D340"/>
    <mergeCell ref="B341:D341"/>
    <mergeCell ref="B342:D342"/>
    <mergeCell ref="B343:D343"/>
    <mergeCell ref="B293:D293"/>
    <mergeCell ref="B298:D298"/>
    <mergeCell ref="B299:D299"/>
    <mergeCell ref="B304:D304"/>
    <mergeCell ref="B309:D309"/>
    <mergeCell ref="B314:D314"/>
    <mergeCell ref="B267:D267"/>
    <mergeCell ref="B268:D268"/>
    <mergeCell ref="B273:D273"/>
    <mergeCell ref="B278:D278"/>
    <mergeCell ref="B283:D283"/>
    <mergeCell ref="B288:D288"/>
    <mergeCell ref="B245:D245"/>
    <mergeCell ref="B246:D246"/>
    <mergeCell ref="B247:D247"/>
    <mergeCell ref="B252:D252"/>
    <mergeCell ref="B257:D257"/>
    <mergeCell ref="B262:D262"/>
    <mergeCell ref="B234:D234"/>
    <mergeCell ref="B235:D235"/>
    <mergeCell ref="B236:D236"/>
    <mergeCell ref="B237:D237"/>
    <mergeCell ref="B238:D238"/>
    <mergeCell ref="B239:D239"/>
    <mergeCell ref="B204:D204"/>
    <mergeCell ref="B209:D209"/>
    <mergeCell ref="B214:D214"/>
    <mergeCell ref="B219:D219"/>
    <mergeCell ref="B224:D224"/>
    <mergeCell ref="B233:D233"/>
    <mergeCell ref="B181:D181"/>
    <mergeCell ref="B182:D182"/>
    <mergeCell ref="B183:D183"/>
    <mergeCell ref="B184:D184"/>
    <mergeCell ref="B189:D189"/>
    <mergeCell ref="B194:D194"/>
    <mergeCell ref="B156:D156"/>
    <mergeCell ref="B157:D157"/>
    <mergeCell ref="B164:D164"/>
    <mergeCell ref="B178:D178"/>
    <mergeCell ref="B179:D179"/>
    <mergeCell ref="B180:D180"/>
    <mergeCell ref="B129:D129"/>
    <mergeCell ref="B134:D134"/>
    <mergeCell ref="B139:D139"/>
    <mergeCell ref="B145:D145"/>
    <mergeCell ref="B146:D146"/>
    <mergeCell ref="B155:D155"/>
    <mergeCell ref="B118:D118"/>
    <mergeCell ref="B119:D119"/>
    <mergeCell ref="B120:D120"/>
    <mergeCell ref="B121:D121"/>
    <mergeCell ref="B122:D122"/>
    <mergeCell ref="B128:D128"/>
    <mergeCell ref="B112:D112"/>
    <mergeCell ref="B113:D113"/>
    <mergeCell ref="B114:D114"/>
    <mergeCell ref="B115:D115"/>
    <mergeCell ref="B116:D116"/>
    <mergeCell ref="B117:D117"/>
    <mergeCell ref="B94:D94"/>
    <mergeCell ref="B95:D95"/>
    <mergeCell ref="B96:D96"/>
    <mergeCell ref="B101:D101"/>
    <mergeCell ref="B110:D110"/>
    <mergeCell ref="B111:D111"/>
    <mergeCell ref="B88:D88"/>
    <mergeCell ref="B89:D89"/>
    <mergeCell ref="B90:D90"/>
    <mergeCell ref="B91:D91"/>
    <mergeCell ref="B92:D92"/>
    <mergeCell ref="B93:D93"/>
    <mergeCell ref="B82:D82"/>
    <mergeCell ref="B83:D83"/>
    <mergeCell ref="B84:D84"/>
    <mergeCell ref="B85:D85"/>
    <mergeCell ref="B86:D86"/>
    <mergeCell ref="B87:D87"/>
    <mergeCell ref="B76:D76"/>
    <mergeCell ref="B77:D77"/>
    <mergeCell ref="B78:D78"/>
    <mergeCell ref="B79:D79"/>
    <mergeCell ref="B80:D80"/>
    <mergeCell ref="B81:D81"/>
    <mergeCell ref="B19:D19"/>
    <mergeCell ref="B20:D20"/>
    <mergeCell ref="B25:D25"/>
    <mergeCell ref="B35:D35"/>
    <mergeCell ref="B45:D45"/>
    <mergeCell ref="B46:D46"/>
  </mergeCells>
  <pageMargins left="0.70866141732283472" right="0.70866141732283472" top="0.78740157480314965" bottom="0.78740157480314965" header="0.31496062992125984" footer="0.31496062992125984"/>
  <pageSetup paperSize="9" firstPageNumber="7" fitToHeight="0" orientation="portrait" useFirstPageNumber="1" r:id="rId1"/>
  <headerFooter>
    <oddHeader>&amp;L&amp;"Tahoma,Kurzíva"&amp;9Návrh rozpočtu na rok 2020
Příloha č. 5&amp;R&amp;"Tahoma,Kurzíva"&amp;9Běžné výdaje</oddHeader>
    <oddFooter>&amp;C&amp;"Tahoma,Obyčejné"&amp;P</oddFooter>
  </headerFooter>
  <rowBreaks count="21" manualBreakCount="21">
    <brk id="42" max="16383" man="1"/>
    <brk id="84" max="16383" man="1"/>
    <brk id="120" max="16383" man="1"/>
    <brk id="158" max="16383" man="1"/>
    <brk id="197" max="16383" man="1"/>
    <brk id="236" max="16383" man="1"/>
    <brk id="273" max="4" man="1"/>
    <brk id="310" max="16383" man="1"/>
    <brk id="350" max="16383" man="1"/>
    <brk id="388" max="16383" man="1"/>
    <brk id="425" max="16383" man="1"/>
    <brk id="659" max="16383" man="1"/>
    <brk id="698" max="16383" man="1"/>
    <brk id="738" max="16383" man="1"/>
    <brk id="779" max="16383" man="1"/>
    <brk id="817" max="16383" man="1"/>
    <brk id="887" max="16383" man="1"/>
    <brk id="921" max="16383" man="1"/>
    <brk id="955" max="16383" man="1"/>
    <brk id="986" max="16383" man="1"/>
    <brk id="10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95"/>
  <sheetViews>
    <sheetView showGridLines="0" topLeftCell="A2" zoomScaleNormal="100" zoomScaleSheetLayoutView="100" workbookViewId="0">
      <selection activeCell="G3" sqref="G3"/>
    </sheetView>
  </sheetViews>
  <sheetFormatPr defaultRowHeight="12.75" x14ac:dyDescent="0.2"/>
  <cols>
    <col min="1" max="1" width="0.140625" customWidth="1"/>
    <col min="2" max="3" width="8.7109375" customWidth="1"/>
    <col min="4" max="4" width="45.7109375" customWidth="1"/>
    <col min="5" max="6" width="14.140625" customWidth="1"/>
  </cols>
  <sheetData>
    <row r="1" spans="2:6" hidden="1" x14ac:dyDescent="0.2"/>
    <row r="2" spans="2:6" ht="15" customHeight="1" x14ac:dyDescent="0.2">
      <c r="B2" s="21" t="s">
        <v>618</v>
      </c>
      <c r="C2" s="13"/>
      <c r="D2" s="4"/>
      <c r="E2" s="14"/>
      <c r="F2" s="1"/>
    </row>
    <row r="3" spans="2:6" ht="15" customHeight="1" x14ac:dyDescent="0.2">
      <c r="B3" s="21"/>
      <c r="C3" s="13"/>
      <c r="D3" s="4"/>
      <c r="E3" s="14"/>
      <c r="F3" s="1"/>
    </row>
    <row r="4" spans="2:6" x14ac:dyDescent="0.2">
      <c r="B4" s="13"/>
      <c r="C4" s="13"/>
      <c r="D4" s="4"/>
      <c r="E4" s="14"/>
      <c r="F4" s="1"/>
    </row>
    <row r="5" spans="2:6" ht="42" customHeight="1" thickBot="1" x14ac:dyDescent="0.25">
      <c r="B5" s="25" t="s">
        <v>4</v>
      </c>
      <c r="C5" s="25" t="s">
        <v>5</v>
      </c>
      <c r="D5" s="26" t="s">
        <v>6</v>
      </c>
      <c r="E5" s="27" t="s">
        <v>619</v>
      </c>
      <c r="F5" s="47" t="s">
        <v>620</v>
      </c>
    </row>
    <row r="6" spans="2:6" ht="21" customHeight="1" thickTop="1" x14ac:dyDescent="0.2">
      <c r="B6" s="28" t="s">
        <v>621</v>
      </c>
      <c r="C6" s="29"/>
      <c r="D6" s="30" t="s">
        <v>622</v>
      </c>
      <c r="E6" s="31">
        <f>SUM(E7:E38)</f>
        <v>70274</v>
      </c>
      <c r="F6" s="31">
        <f>SUM(F7:F38)</f>
        <v>650</v>
      </c>
    </row>
    <row r="7" spans="2:6" ht="15" customHeight="1" x14ac:dyDescent="0.2">
      <c r="B7" s="32"/>
      <c r="C7" s="33" t="s">
        <v>623</v>
      </c>
      <c r="D7" s="34" t="s">
        <v>624</v>
      </c>
      <c r="E7" s="35">
        <v>630</v>
      </c>
      <c r="F7" s="35">
        <v>0</v>
      </c>
    </row>
    <row r="8" spans="2:6" ht="15" customHeight="1" x14ac:dyDescent="0.2">
      <c r="B8" s="32"/>
      <c r="C8" s="33" t="s">
        <v>353</v>
      </c>
      <c r="D8" s="34" t="s">
        <v>354</v>
      </c>
      <c r="E8" s="35">
        <v>1250</v>
      </c>
      <c r="F8" s="35">
        <v>0</v>
      </c>
    </row>
    <row r="9" spans="2:6" ht="15" customHeight="1" x14ac:dyDescent="0.2">
      <c r="B9" s="32"/>
      <c r="C9" s="33" t="s">
        <v>625</v>
      </c>
      <c r="D9" s="34" t="s">
        <v>626</v>
      </c>
      <c r="E9" s="35">
        <v>30007</v>
      </c>
      <c r="F9" s="35">
        <v>0</v>
      </c>
    </row>
    <row r="10" spans="2:6" ht="15" customHeight="1" x14ac:dyDescent="0.2">
      <c r="B10" s="32"/>
      <c r="C10" s="33" t="s">
        <v>627</v>
      </c>
      <c r="D10" s="34" t="s">
        <v>628</v>
      </c>
      <c r="E10" s="35">
        <v>624</v>
      </c>
      <c r="F10" s="35">
        <v>0</v>
      </c>
    </row>
    <row r="11" spans="2:6" ht="27.75" customHeight="1" x14ac:dyDescent="0.2">
      <c r="B11" s="32"/>
      <c r="C11" s="33" t="s">
        <v>629</v>
      </c>
      <c r="D11" s="34" t="s">
        <v>630</v>
      </c>
      <c r="E11" s="35">
        <v>3327</v>
      </c>
      <c r="F11" s="35">
        <v>0</v>
      </c>
    </row>
    <row r="12" spans="2:6" ht="15" customHeight="1" x14ac:dyDescent="0.2">
      <c r="B12" s="32"/>
      <c r="C12" s="33" t="s">
        <v>631</v>
      </c>
      <c r="D12" s="34" t="s">
        <v>632</v>
      </c>
      <c r="E12" s="35">
        <v>2616</v>
      </c>
      <c r="F12" s="35">
        <v>0</v>
      </c>
    </row>
    <row r="13" spans="2:6" ht="15" customHeight="1" x14ac:dyDescent="0.2">
      <c r="B13" s="32"/>
      <c r="C13" s="33" t="s">
        <v>633</v>
      </c>
      <c r="D13" s="34" t="s">
        <v>634</v>
      </c>
      <c r="E13" s="35">
        <v>215</v>
      </c>
      <c r="F13" s="35">
        <v>0</v>
      </c>
    </row>
    <row r="14" spans="2:6" ht="15" customHeight="1" x14ac:dyDescent="0.2">
      <c r="B14" s="32"/>
      <c r="C14" s="33" t="s">
        <v>33</v>
      </c>
      <c r="D14" s="34" t="s">
        <v>34</v>
      </c>
      <c r="E14" s="35">
        <v>167</v>
      </c>
      <c r="F14" s="35">
        <v>0</v>
      </c>
    </row>
    <row r="15" spans="2:6" ht="15" customHeight="1" x14ac:dyDescent="0.2">
      <c r="B15" s="32"/>
      <c r="C15" s="33" t="s">
        <v>146</v>
      </c>
      <c r="D15" s="34" t="s">
        <v>147</v>
      </c>
      <c r="E15" s="35">
        <v>740</v>
      </c>
      <c r="F15" s="35">
        <v>0</v>
      </c>
    </row>
    <row r="16" spans="2:6" ht="15" customHeight="1" x14ac:dyDescent="0.2">
      <c r="B16" s="32"/>
      <c r="C16" s="33" t="s">
        <v>174</v>
      </c>
      <c r="D16" s="34" t="s">
        <v>175</v>
      </c>
      <c r="E16" s="35">
        <v>40</v>
      </c>
      <c r="F16" s="35">
        <v>0</v>
      </c>
    </row>
    <row r="17" spans="2:6" ht="15" customHeight="1" x14ac:dyDescent="0.2">
      <c r="B17" s="32"/>
      <c r="C17" s="33" t="s">
        <v>148</v>
      </c>
      <c r="D17" s="34" t="s">
        <v>149</v>
      </c>
      <c r="E17" s="35">
        <v>166</v>
      </c>
      <c r="F17" s="35">
        <v>0</v>
      </c>
    </row>
    <row r="18" spans="2:6" ht="15" customHeight="1" x14ac:dyDescent="0.2">
      <c r="B18" s="32"/>
      <c r="C18" s="33" t="s">
        <v>43</v>
      </c>
      <c r="D18" s="34" t="s">
        <v>44</v>
      </c>
      <c r="E18" s="35">
        <v>2880</v>
      </c>
      <c r="F18" s="35">
        <v>0</v>
      </c>
    </row>
    <row r="19" spans="2:6" ht="15" customHeight="1" x14ac:dyDescent="0.2">
      <c r="B19" s="32"/>
      <c r="C19" s="33" t="s">
        <v>10</v>
      </c>
      <c r="D19" s="34" t="s">
        <v>11</v>
      </c>
      <c r="E19" s="35">
        <v>890</v>
      </c>
      <c r="F19" s="35">
        <v>0</v>
      </c>
    </row>
    <row r="20" spans="2:6" ht="15" customHeight="1" x14ac:dyDescent="0.2">
      <c r="B20" s="32"/>
      <c r="C20" s="33" t="s">
        <v>635</v>
      </c>
      <c r="D20" s="34" t="s">
        <v>636</v>
      </c>
      <c r="E20" s="35">
        <v>50</v>
      </c>
      <c r="F20" s="35">
        <v>0</v>
      </c>
    </row>
    <row r="21" spans="2:6" ht="15" customHeight="1" x14ac:dyDescent="0.2">
      <c r="B21" s="32"/>
      <c r="C21" s="33" t="s">
        <v>637</v>
      </c>
      <c r="D21" s="34" t="s">
        <v>638</v>
      </c>
      <c r="E21" s="35">
        <v>1000</v>
      </c>
      <c r="F21" s="35">
        <v>0</v>
      </c>
    </row>
    <row r="22" spans="2:6" ht="15" customHeight="1" x14ac:dyDescent="0.2">
      <c r="B22" s="32"/>
      <c r="C22" s="33" t="s">
        <v>355</v>
      </c>
      <c r="D22" s="34" t="s">
        <v>356</v>
      </c>
      <c r="E22" s="35">
        <v>420</v>
      </c>
      <c r="F22" s="35">
        <v>0</v>
      </c>
    </row>
    <row r="23" spans="2:6" ht="15" customHeight="1" x14ac:dyDescent="0.2">
      <c r="B23" s="32"/>
      <c r="C23" s="33" t="s">
        <v>639</v>
      </c>
      <c r="D23" s="34" t="s">
        <v>640</v>
      </c>
      <c r="E23" s="35">
        <v>7</v>
      </c>
      <c r="F23" s="35">
        <v>0</v>
      </c>
    </row>
    <row r="24" spans="2:6" ht="15" customHeight="1" x14ac:dyDescent="0.2">
      <c r="B24" s="32"/>
      <c r="C24" s="33" t="s">
        <v>35</v>
      </c>
      <c r="D24" s="34" t="s">
        <v>36</v>
      </c>
      <c r="E24" s="35">
        <v>2370</v>
      </c>
      <c r="F24" s="35">
        <v>0</v>
      </c>
    </row>
    <row r="25" spans="2:6" ht="15" customHeight="1" x14ac:dyDescent="0.2">
      <c r="B25" s="32"/>
      <c r="C25" s="33" t="s">
        <v>53</v>
      </c>
      <c r="D25" s="34" t="s">
        <v>54</v>
      </c>
      <c r="E25" s="35">
        <v>1003</v>
      </c>
      <c r="F25" s="35">
        <v>0</v>
      </c>
    </row>
    <row r="26" spans="2:6" ht="27.75" customHeight="1" x14ac:dyDescent="0.2">
      <c r="B26" s="32"/>
      <c r="C26" s="33" t="s">
        <v>55</v>
      </c>
      <c r="D26" s="34" t="s">
        <v>56</v>
      </c>
      <c r="E26" s="35">
        <v>500</v>
      </c>
      <c r="F26" s="35">
        <v>0</v>
      </c>
    </row>
    <row r="27" spans="2:6" ht="15" customHeight="1" x14ac:dyDescent="0.2">
      <c r="B27" s="32"/>
      <c r="C27" s="33" t="s">
        <v>12</v>
      </c>
      <c r="D27" s="34" t="s">
        <v>13</v>
      </c>
      <c r="E27" s="35">
        <v>846</v>
      </c>
      <c r="F27" s="35">
        <v>250</v>
      </c>
    </row>
    <row r="28" spans="2:6" ht="15" customHeight="1" x14ac:dyDescent="0.2">
      <c r="B28" s="32"/>
      <c r="C28" s="33" t="s">
        <v>57</v>
      </c>
      <c r="D28" s="34" t="s">
        <v>58</v>
      </c>
      <c r="E28" s="35">
        <v>700</v>
      </c>
      <c r="F28" s="35">
        <v>0</v>
      </c>
    </row>
    <row r="29" spans="2:6" ht="15" customHeight="1" x14ac:dyDescent="0.2">
      <c r="B29" s="32"/>
      <c r="C29" s="33" t="s">
        <v>59</v>
      </c>
      <c r="D29" s="34" t="s">
        <v>60</v>
      </c>
      <c r="E29" s="35">
        <v>1560</v>
      </c>
      <c r="F29" s="35">
        <v>0</v>
      </c>
    </row>
    <row r="30" spans="2:6" ht="15" customHeight="1" x14ac:dyDescent="0.2">
      <c r="B30" s="32"/>
      <c r="C30" s="33" t="s">
        <v>14</v>
      </c>
      <c r="D30" s="34" t="s">
        <v>15</v>
      </c>
      <c r="E30" s="35">
        <v>2650</v>
      </c>
      <c r="F30" s="35">
        <v>0</v>
      </c>
    </row>
    <row r="31" spans="2:6" ht="15" customHeight="1" x14ac:dyDescent="0.2">
      <c r="B31" s="32"/>
      <c r="C31" s="33" t="s">
        <v>402</v>
      </c>
      <c r="D31" s="34" t="s">
        <v>403</v>
      </c>
      <c r="E31" s="35">
        <v>130</v>
      </c>
      <c r="F31" s="35">
        <v>0</v>
      </c>
    </row>
    <row r="32" spans="2:6" ht="15" customHeight="1" x14ac:dyDescent="0.2">
      <c r="B32" s="32"/>
      <c r="C32" s="33" t="s">
        <v>61</v>
      </c>
      <c r="D32" s="34" t="s">
        <v>62</v>
      </c>
      <c r="E32" s="35">
        <v>850</v>
      </c>
      <c r="F32" s="35">
        <v>0</v>
      </c>
    </row>
    <row r="33" spans="2:6" ht="15" customHeight="1" x14ac:dyDescent="0.2">
      <c r="B33" s="32"/>
      <c r="C33" s="33" t="s">
        <v>37</v>
      </c>
      <c r="D33" s="34" t="s">
        <v>38</v>
      </c>
      <c r="E33" s="35">
        <v>200</v>
      </c>
      <c r="F33" s="35">
        <v>0</v>
      </c>
    </row>
    <row r="34" spans="2:6" ht="15" customHeight="1" x14ac:dyDescent="0.2">
      <c r="B34" s="32"/>
      <c r="C34" s="33" t="s">
        <v>75</v>
      </c>
      <c r="D34" s="34" t="s">
        <v>76</v>
      </c>
      <c r="E34" s="35">
        <v>15</v>
      </c>
      <c r="F34" s="35">
        <v>0</v>
      </c>
    </row>
    <row r="35" spans="2:6" ht="15" customHeight="1" x14ac:dyDescent="0.2">
      <c r="B35" s="32"/>
      <c r="C35" s="33" t="s">
        <v>642</v>
      </c>
      <c r="D35" s="34" t="s">
        <v>643</v>
      </c>
      <c r="E35" s="35">
        <v>16</v>
      </c>
      <c r="F35" s="35">
        <v>0</v>
      </c>
    </row>
    <row r="36" spans="2:6" ht="15" customHeight="1" x14ac:dyDescent="0.2">
      <c r="B36" s="32"/>
      <c r="C36" s="33" t="s">
        <v>568</v>
      </c>
      <c r="D36" s="34" t="s">
        <v>569</v>
      </c>
      <c r="E36" s="35">
        <v>5</v>
      </c>
      <c r="F36" s="35">
        <v>0</v>
      </c>
    </row>
    <row r="37" spans="2:6" ht="15" customHeight="1" x14ac:dyDescent="0.2">
      <c r="B37" s="32"/>
      <c r="C37" s="33" t="s">
        <v>644</v>
      </c>
      <c r="D37" s="34" t="s">
        <v>645</v>
      </c>
      <c r="E37" s="35">
        <v>400</v>
      </c>
      <c r="F37" s="35">
        <v>400</v>
      </c>
    </row>
    <row r="38" spans="2:6" ht="15" customHeight="1" x14ac:dyDescent="0.2">
      <c r="B38" s="32"/>
      <c r="C38" s="33" t="s">
        <v>646</v>
      </c>
      <c r="D38" s="34" t="s">
        <v>647</v>
      </c>
      <c r="E38" s="35">
        <v>14000</v>
      </c>
      <c r="F38" s="35">
        <v>0</v>
      </c>
    </row>
    <row r="39" spans="2:6" ht="15" customHeight="1" x14ac:dyDescent="0.2">
      <c r="B39" s="76" t="s">
        <v>648</v>
      </c>
      <c r="C39" s="71"/>
      <c r="D39" s="71"/>
      <c r="E39" s="36">
        <v>30939</v>
      </c>
      <c r="F39" s="48"/>
    </row>
    <row r="40" spans="2:6" ht="15" customHeight="1" x14ac:dyDescent="0.2">
      <c r="B40" s="77" t="s">
        <v>649</v>
      </c>
      <c r="C40" s="73"/>
      <c r="D40" s="73"/>
      <c r="E40" s="37">
        <v>38685</v>
      </c>
      <c r="F40" s="1"/>
    </row>
    <row r="41" spans="2:6" ht="15" customHeight="1" x14ac:dyDescent="0.2">
      <c r="B41" s="77" t="s">
        <v>650</v>
      </c>
      <c r="C41" s="73"/>
      <c r="D41" s="73"/>
      <c r="E41" s="37">
        <v>650</v>
      </c>
      <c r="F41" s="1"/>
    </row>
    <row r="42" spans="2:6" x14ac:dyDescent="0.2">
      <c r="B42" s="13"/>
      <c r="C42" s="13"/>
      <c r="D42" s="4"/>
      <c r="E42" s="14"/>
      <c r="F42" s="1"/>
    </row>
    <row r="43" spans="2:6" ht="42" customHeight="1" thickBot="1" x14ac:dyDescent="0.25">
      <c r="B43" s="25" t="s">
        <v>4</v>
      </c>
      <c r="C43" s="25" t="s">
        <v>5</v>
      </c>
      <c r="D43" s="26" t="s">
        <v>6</v>
      </c>
      <c r="E43" s="27" t="s">
        <v>619</v>
      </c>
      <c r="F43" s="47" t="s">
        <v>620</v>
      </c>
    </row>
    <row r="44" spans="2:6" ht="21" customHeight="1" thickTop="1" x14ac:dyDescent="0.2">
      <c r="B44" s="28" t="s">
        <v>651</v>
      </c>
      <c r="C44" s="29"/>
      <c r="D44" s="30" t="s">
        <v>652</v>
      </c>
      <c r="E44" s="31">
        <f>SUM(E45:E84)</f>
        <v>606165</v>
      </c>
      <c r="F44" s="31">
        <f>SUM(F45:F84)</f>
        <v>13689</v>
      </c>
    </row>
    <row r="45" spans="2:6" ht="27.75" customHeight="1" x14ac:dyDescent="0.2">
      <c r="B45" s="32"/>
      <c r="C45" s="33" t="s">
        <v>653</v>
      </c>
      <c r="D45" s="34" t="s">
        <v>654</v>
      </c>
      <c r="E45" s="35">
        <v>342227</v>
      </c>
      <c r="F45" s="35">
        <v>0</v>
      </c>
    </row>
    <row r="46" spans="2:6" ht="15" customHeight="1" x14ac:dyDescent="0.2">
      <c r="B46" s="32"/>
      <c r="C46" s="33" t="s">
        <v>353</v>
      </c>
      <c r="D46" s="34" t="s">
        <v>354</v>
      </c>
      <c r="E46" s="35">
        <v>5000</v>
      </c>
      <c r="F46" s="35">
        <v>0</v>
      </c>
    </row>
    <row r="47" spans="2:6" ht="27.75" customHeight="1" x14ac:dyDescent="0.2">
      <c r="B47" s="32"/>
      <c r="C47" s="33" t="s">
        <v>629</v>
      </c>
      <c r="D47" s="34" t="s">
        <v>630</v>
      </c>
      <c r="E47" s="35">
        <v>86112</v>
      </c>
      <c r="F47" s="35">
        <v>0</v>
      </c>
    </row>
    <row r="48" spans="2:6" ht="15" customHeight="1" x14ac:dyDescent="0.2">
      <c r="B48" s="32"/>
      <c r="C48" s="33" t="s">
        <v>631</v>
      </c>
      <c r="D48" s="34" t="s">
        <v>632</v>
      </c>
      <c r="E48" s="35">
        <v>31250</v>
      </c>
      <c r="F48" s="35">
        <v>0</v>
      </c>
    </row>
    <row r="49" spans="2:6" ht="15" customHeight="1" x14ac:dyDescent="0.2">
      <c r="B49" s="32"/>
      <c r="C49" s="33" t="s">
        <v>655</v>
      </c>
      <c r="D49" s="34" t="s">
        <v>656</v>
      </c>
      <c r="E49" s="35">
        <v>1458</v>
      </c>
      <c r="F49" s="35">
        <v>0</v>
      </c>
    </row>
    <row r="50" spans="2:6" ht="15" customHeight="1" x14ac:dyDescent="0.2">
      <c r="B50" s="32"/>
      <c r="C50" s="33" t="s">
        <v>33</v>
      </c>
      <c r="D50" s="34" t="s">
        <v>34</v>
      </c>
      <c r="E50" s="35">
        <v>1</v>
      </c>
      <c r="F50" s="35">
        <v>0</v>
      </c>
    </row>
    <row r="51" spans="2:6" ht="15" customHeight="1" x14ac:dyDescent="0.2">
      <c r="B51" s="32"/>
      <c r="C51" s="33" t="s">
        <v>146</v>
      </c>
      <c r="D51" s="34" t="s">
        <v>147</v>
      </c>
      <c r="E51" s="35">
        <v>9591</v>
      </c>
      <c r="F51" s="35">
        <v>0</v>
      </c>
    </row>
    <row r="52" spans="2:6" ht="15" customHeight="1" x14ac:dyDescent="0.2">
      <c r="B52" s="32"/>
      <c r="C52" s="33" t="s">
        <v>174</v>
      </c>
      <c r="D52" s="34" t="s">
        <v>175</v>
      </c>
      <c r="E52" s="35">
        <v>250</v>
      </c>
      <c r="F52" s="35">
        <v>0</v>
      </c>
    </row>
    <row r="53" spans="2:6" ht="15" customHeight="1" x14ac:dyDescent="0.2">
      <c r="B53" s="32"/>
      <c r="C53" s="33" t="s">
        <v>657</v>
      </c>
      <c r="D53" s="34" t="s">
        <v>658</v>
      </c>
      <c r="E53" s="35">
        <v>8</v>
      </c>
      <c r="F53" s="35">
        <v>0</v>
      </c>
    </row>
    <row r="54" spans="2:6" ht="15" customHeight="1" x14ac:dyDescent="0.2">
      <c r="B54" s="32"/>
      <c r="C54" s="33" t="s">
        <v>659</v>
      </c>
      <c r="D54" s="34" t="s">
        <v>660</v>
      </c>
      <c r="E54" s="35">
        <v>150</v>
      </c>
      <c r="F54" s="35">
        <v>0</v>
      </c>
    </row>
    <row r="55" spans="2:6" ht="15" customHeight="1" x14ac:dyDescent="0.2">
      <c r="B55" s="32"/>
      <c r="C55" s="33" t="s">
        <v>661</v>
      </c>
      <c r="D55" s="34" t="s">
        <v>662</v>
      </c>
      <c r="E55" s="35">
        <v>50</v>
      </c>
      <c r="F55" s="35">
        <v>0</v>
      </c>
    </row>
    <row r="56" spans="2:6" ht="15" customHeight="1" x14ac:dyDescent="0.2">
      <c r="B56" s="32"/>
      <c r="C56" s="33" t="s">
        <v>306</v>
      </c>
      <c r="D56" s="34" t="s">
        <v>307</v>
      </c>
      <c r="E56" s="35">
        <v>150</v>
      </c>
      <c r="F56" s="35">
        <v>0</v>
      </c>
    </row>
    <row r="57" spans="2:6" ht="15" customHeight="1" x14ac:dyDescent="0.2">
      <c r="B57" s="32"/>
      <c r="C57" s="33" t="s">
        <v>148</v>
      </c>
      <c r="D57" s="34" t="s">
        <v>149</v>
      </c>
      <c r="E57" s="35">
        <v>665</v>
      </c>
      <c r="F57" s="35">
        <v>0</v>
      </c>
    </row>
    <row r="58" spans="2:6" ht="15" customHeight="1" x14ac:dyDescent="0.2">
      <c r="B58" s="32"/>
      <c r="C58" s="33" t="s">
        <v>43</v>
      </c>
      <c r="D58" s="34" t="s">
        <v>44</v>
      </c>
      <c r="E58" s="35">
        <v>12870</v>
      </c>
      <c r="F58" s="35">
        <v>0</v>
      </c>
    </row>
    <row r="59" spans="2:6" ht="15" customHeight="1" x14ac:dyDescent="0.2">
      <c r="B59" s="32"/>
      <c r="C59" s="33" t="s">
        <v>10</v>
      </c>
      <c r="D59" s="34" t="s">
        <v>11</v>
      </c>
      <c r="E59" s="35">
        <v>3705</v>
      </c>
      <c r="F59" s="35">
        <v>50</v>
      </c>
    </row>
    <row r="60" spans="2:6" ht="15" customHeight="1" x14ac:dyDescent="0.2">
      <c r="B60" s="32"/>
      <c r="C60" s="33" t="s">
        <v>635</v>
      </c>
      <c r="D60" s="34" t="s">
        <v>636</v>
      </c>
      <c r="E60" s="35">
        <v>50</v>
      </c>
      <c r="F60" s="35">
        <v>0</v>
      </c>
    </row>
    <row r="61" spans="2:6" ht="15" customHeight="1" x14ac:dyDescent="0.2">
      <c r="B61" s="32"/>
      <c r="C61" s="33" t="s">
        <v>45</v>
      </c>
      <c r="D61" s="34" t="s">
        <v>46</v>
      </c>
      <c r="E61" s="35">
        <v>520</v>
      </c>
      <c r="F61" s="35">
        <v>0</v>
      </c>
    </row>
    <row r="62" spans="2:6" ht="15" customHeight="1" x14ac:dyDescent="0.2">
      <c r="B62" s="32"/>
      <c r="C62" s="33" t="s">
        <v>47</v>
      </c>
      <c r="D62" s="34" t="s">
        <v>48</v>
      </c>
      <c r="E62" s="35">
        <v>3100</v>
      </c>
      <c r="F62" s="35">
        <v>0</v>
      </c>
    </row>
    <row r="63" spans="2:6" ht="15" customHeight="1" x14ac:dyDescent="0.2">
      <c r="B63" s="32"/>
      <c r="C63" s="33" t="s">
        <v>49</v>
      </c>
      <c r="D63" s="34" t="s">
        <v>50</v>
      </c>
      <c r="E63" s="35">
        <v>3900</v>
      </c>
      <c r="F63" s="35">
        <v>0</v>
      </c>
    </row>
    <row r="64" spans="2:6" ht="15" customHeight="1" x14ac:dyDescent="0.2">
      <c r="B64" s="32"/>
      <c r="C64" s="33" t="s">
        <v>637</v>
      </c>
      <c r="D64" s="34" t="s">
        <v>638</v>
      </c>
      <c r="E64" s="35">
        <v>1500</v>
      </c>
      <c r="F64" s="35">
        <v>0</v>
      </c>
    </row>
    <row r="65" spans="2:6" ht="15" customHeight="1" x14ac:dyDescent="0.2">
      <c r="B65" s="32"/>
      <c r="C65" s="33" t="s">
        <v>663</v>
      </c>
      <c r="D65" s="34" t="s">
        <v>664</v>
      </c>
      <c r="E65" s="35">
        <v>2005</v>
      </c>
      <c r="F65" s="35">
        <v>0</v>
      </c>
    </row>
    <row r="66" spans="2:6" ht="15" customHeight="1" x14ac:dyDescent="0.2">
      <c r="B66" s="32"/>
      <c r="C66" s="33" t="s">
        <v>355</v>
      </c>
      <c r="D66" s="34" t="s">
        <v>356</v>
      </c>
      <c r="E66" s="35">
        <v>715</v>
      </c>
      <c r="F66" s="35">
        <v>0</v>
      </c>
    </row>
    <row r="67" spans="2:6" ht="15" customHeight="1" x14ac:dyDescent="0.2">
      <c r="B67" s="32"/>
      <c r="C67" s="33" t="s">
        <v>639</v>
      </c>
      <c r="D67" s="34" t="s">
        <v>640</v>
      </c>
      <c r="E67" s="35">
        <v>35</v>
      </c>
      <c r="F67" s="35">
        <v>0</v>
      </c>
    </row>
    <row r="68" spans="2:6" ht="15" customHeight="1" x14ac:dyDescent="0.2">
      <c r="B68" s="32"/>
      <c r="C68" s="33" t="s">
        <v>35</v>
      </c>
      <c r="D68" s="34" t="s">
        <v>36</v>
      </c>
      <c r="E68" s="35">
        <v>220</v>
      </c>
      <c r="F68" s="35">
        <v>100</v>
      </c>
    </row>
    <row r="69" spans="2:6" ht="15" customHeight="1" x14ac:dyDescent="0.2">
      <c r="B69" s="32"/>
      <c r="C69" s="33" t="s">
        <v>51</v>
      </c>
      <c r="D69" s="34" t="s">
        <v>52</v>
      </c>
      <c r="E69" s="35">
        <v>3050</v>
      </c>
      <c r="F69" s="35">
        <v>0</v>
      </c>
    </row>
    <row r="70" spans="2:6" ht="15" customHeight="1" x14ac:dyDescent="0.2">
      <c r="B70" s="32"/>
      <c r="C70" s="33" t="s">
        <v>53</v>
      </c>
      <c r="D70" s="34" t="s">
        <v>54</v>
      </c>
      <c r="E70" s="35">
        <v>5800</v>
      </c>
      <c r="F70" s="35">
        <v>0</v>
      </c>
    </row>
    <row r="71" spans="2:6" ht="27.75" customHeight="1" x14ac:dyDescent="0.2">
      <c r="B71" s="32"/>
      <c r="C71" s="33" t="s">
        <v>55</v>
      </c>
      <c r="D71" s="34" t="s">
        <v>641</v>
      </c>
      <c r="E71" s="35">
        <v>29848</v>
      </c>
      <c r="F71" s="35">
        <v>0</v>
      </c>
    </row>
    <row r="72" spans="2:6" ht="15" customHeight="1" x14ac:dyDescent="0.2">
      <c r="B72" s="32"/>
      <c r="C72" s="33" t="s">
        <v>12</v>
      </c>
      <c r="D72" s="34" t="s">
        <v>13</v>
      </c>
      <c r="E72" s="35">
        <v>29748</v>
      </c>
      <c r="F72" s="35">
        <v>2300</v>
      </c>
    </row>
    <row r="73" spans="2:6" ht="15" customHeight="1" x14ac:dyDescent="0.2">
      <c r="B73" s="32"/>
      <c r="C73" s="33" t="s">
        <v>57</v>
      </c>
      <c r="D73" s="34" t="s">
        <v>58</v>
      </c>
      <c r="E73" s="35">
        <v>9287</v>
      </c>
      <c r="F73" s="35">
        <v>0</v>
      </c>
    </row>
    <row r="74" spans="2:6" ht="15" customHeight="1" x14ac:dyDescent="0.2">
      <c r="B74" s="32"/>
      <c r="C74" s="33" t="s">
        <v>259</v>
      </c>
      <c r="D74" s="34" t="s">
        <v>260</v>
      </c>
      <c r="E74" s="35">
        <v>272</v>
      </c>
      <c r="F74" s="35">
        <v>0</v>
      </c>
    </row>
    <row r="75" spans="2:6" ht="15" customHeight="1" x14ac:dyDescent="0.2">
      <c r="B75" s="32"/>
      <c r="C75" s="33" t="s">
        <v>59</v>
      </c>
      <c r="D75" s="34" t="s">
        <v>60</v>
      </c>
      <c r="E75" s="35">
        <v>5485</v>
      </c>
      <c r="F75" s="35">
        <v>0</v>
      </c>
    </row>
    <row r="76" spans="2:6" ht="15" customHeight="1" x14ac:dyDescent="0.2">
      <c r="B76" s="32"/>
      <c r="C76" s="33" t="s">
        <v>14</v>
      </c>
      <c r="D76" s="34" t="s">
        <v>15</v>
      </c>
      <c r="E76" s="35">
        <v>970</v>
      </c>
      <c r="F76" s="35">
        <v>450</v>
      </c>
    </row>
    <row r="77" spans="2:6" ht="15" customHeight="1" x14ac:dyDescent="0.2">
      <c r="B77" s="32"/>
      <c r="C77" s="33" t="s">
        <v>402</v>
      </c>
      <c r="D77" s="34" t="s">
        <v>403</v>
      </c>
      <c r="E77" s="35">
        <v>500</v>
      </c>
      <c r="F77" s="35">
        <v>0</v>
      </c>
    </row>
    <row r="78" spans="2:6" ht="15" customHeight="1" x14ac:dyDescent="0.2">
      <c r="B78" s="32"/>
      <c r="C78" s="33" t="s">
        <v>61</v>
      </c>
      <c r="D78" s="34" t="s">
        <v>62</v>
      </c>
      <c r="E78" s="35">
        <v>249</v>
      </c>
      <c r="F78" s="35">
        <v>0</v>
      </c>
    </row>
    <row r="79" spans="2:6" ht="15" customHeight="1" x14ac:dyDescent="0.2">
      <c r="B79" s="32"/>
      <c r="C79" s="33" t="s">
        <v>132</v>
      </c>
      <c r="D79" s="34" t="s">
        <v>133</v>
      </c>
      <c r="E79" s="35">
        <v>500</v>
      </c>
      <c r="F79" s="35">
        <v>0</v>
      </c>
    </row>
    <row r="80" spans="2:6" ht="15" customHeight="1" x14ac:dyDescent="0.2">
      <c r="B80" s="32"/>
      <c r="C80" s="33" t="s">
        <v>37</v>
      </c>
      <c r="D80" s="34" t="s">
        <v>38</v>
      </c>
      <c r="E80" s="35">
        <v>100</v>
      </c>
      <c r="F80" s="35">
        <v>100</v>
      </c>
    </row>
    <row r="81" spans="2:6" ht="15" customHeight="1" x14ac:dyDescent="0.2">
      <c r="B81" s="32"/>
      <c r="C81" s="33" t="s">
        <v>665</v>
      </c>
      <c r="D81" s="34" t="s">
        <v>666</v>
      </c>
      <c r="E81" s="35">
        <v>50</v>
      </c>
      <c r="F81" s="35">
        <v>0</v>
      </c>
    </row>
    <row r="82" spans="2:6" ht="15" customHeight="1" x14ac:dyDescent="0.2">
      <c r="B82" s="32"/>
      <c r="C82" s="33" t="s">
        <v>75</v>
      </c>
      <c r="D82" s="34" t="s">
        <v>76</v>
      </c>
      <c r="E82" s="35">
        <v>2085</v>
      </c>
      <c r="F82" s="35">
        <v>0</v>
      </c>
    </row>
    <row r="83" spans="2:6" ht="15" customHeight="1" x14ac:dyDescent="0.2">
      <c r="B83" s="32"/>
      <c r="C83" s="33" t="s">
        <v>642</v>
      </c>
      <c r="D83" s="34" t="s">
        <v>643</v>
      </c>
      <c r="E83" s="35">
        <v>2000</v>
      </c>
      <c r="F83" s="35">
        <v>0</v>
      </c>
    </row>
    <row r="84" spans="2:6" ht="15" customHeight="1" x14ac:dyDescent="0.2">
      <c r="B84" s="32"/>
      <c r="C84" s="33" t="s">
        <v>644</v>
      </c>
      <c r="D84" s="34" t="s">
        <v>645</v>
      </c>
      <c r="E84" s="35">
        <v>10689</v>
      </c>
      <c r="F84" s="35">
        <v>10689</v>
      </c>
    </row>
    <row r="85" spans="2:6" ht="15" customHeight="1" x14ac:dyDescent="0.2">
      <c r="B85" s="76" t="s">
        <v>667</v>
      </c>
      <c r="C85" s="71"/>
      <c r="D85" s="71"/>
      <c r="E85" s="36">
        <v>123332</v>
      </c>
      <c r="F85" s="48"/>
    </row>
    <row r="86" spans="2:6" ht="27.75" customHeight="1" x14ac:dyDescent="0.2">
      <c r="B86" s="77" t="s">
        <v>668</v>
      </c>
      <c r="C86" s="73"/>
      <c r="D86" s="73"/>
      <c r="E86" s="37">
        <v>468047</v>
      </c>
      <c r="F86" s="1"/>
    </row>
    <row r="87" spans="2:6" ht="15" customHeight="1" x14ac:dyDescent="0.2">
      <c r="B87" s="77" t="s">
        <v>650</v>
      </c>
      <c r="C87" s="73"/>
      <c r="D87" s="73"/>
      <c r="E87" s="37">
        <v>13689</v>
      </c>
      <c r="F87" s="1"/>
    </row>
    <row r="88" spans="2:6" ht="15" customHeight="1" x14ac:dyDescent="0.2">
      <c r="B88" s="72" t="s">
        <v>669</v>
      </c>
      <c r="C88" s="73"/>
      <c r="D88" s="73"/>
      <c r="E88" s="37">
        <v>550</v>
      </c>
      <c r="F88" s="1"/>
    </row>
    <row r="89" spans="2:6" ht="15" customHeight="1" x14ac:dyDescent="0.2">
      <c r="B89" s="72" t="s">
        <v>670</v>
      </c>
      <c r="C89" s="73"/>
      <c r="D89" s="73"/>
      <c r="E89" s="37">
        <v>450</v>
      </c>
      <c r="F89" s="1"/>
    </row>
    <row r="90" spans="2:6" ht="15" customHeight="1" x14ac:dyDescent="0.2">
      <c r="B90" s="72" t="s">
        <v>671</v>
      </c>
      <c r="C90" s="73"/>
      <c r="D90" s="73"/>
      <c r="E90" s="37">
        <v>97</v>
      </c>
      <c r="F90" s="1"/>
    </row>
    <row r="91" spans="2:6" ht="15" customHeight="1" x14ac:dyDescent="0.2">
      <c r="B91" s="49"/>
      <c r="C91" s="50"/>
      <c r="D91" s="50"/>
      <c r="E91" s="51"/>
    </row>
    <row r="92" spans="2:6" x14ac:dyDescent="0.2">
      <c r="B92" s="52"/>
      <c r="C92" s="52"/>
      <c r="D92" s="53"/>
      <c r="E92" s="54"/>
    </row>
    <row r="93" spans="2:6" x14ac:dyDescent="0.2">
      <c r="B93" s="52"/>
      <c r="C93" s="52"/>
      <c r="D93" s="53"/>
      <c r="E93" s="54"/>
    </row>
    <row r="94" spans="2:6" ht="15" hidden="1" customHeight="1" thickBot="1" x14ac:dyDescent="0.25">
      <c r="B94" s="55" t="s">
        <v>617</v>
      </c>
      <c r="C94" s="56"/>
      <c r="D94" s="57"/>
      <c r="E94" s="58">
        <f>E44+E6</f>
        <v>676439</v>
      </c>
    </row>
    <row r="95" spans="2:6" x14ac:dyDescent="0.2">
      <c r="B95" s="52"/>
      <c r="C95" s="52"/>
      <c r="D95" s="53"/>
      <c r="E95" s="54"/>
    </row>
  </sheetData>
  <mergeCells count="9">
    <mergeCell ref="B88:D88"/>
    <mergeCell ref="B89:D89"/>
    <mergeCell ref="B90:D90"/>
    <mergeCell ref="B39:D39"/>
    <mergeCell ref="B40:D40"/>
    <mergeCell ref="B41:D41"/>
    <mergeCell ref="B85:D85"/>
    <mergeCell ref="B86:D86"/>
    <mergeCell ref="B87:D87"/>
  </mergeCells>
  <pageMargins left="0.70866141732283472" right="0.70866141732283472" top="0.78740157480314965" bottom="0.78740157480314965" header="0.31496062992125984" footer="0.31496062992125984"/>
  <pageSetup paperSize="9" scale="97" firstPageNumber="37" fitToHeight="0" orientation="portrait" useFirstPageNumber="1" r:id="rId1"/>
  <headerFooter>
    <oddHeader>&amp;L&amp;"Tahoma,Kurzíva"&amp;9Návrh rozpočtu na rok 2020
Příloha č. 5&amp;"Arial,Obyčejné"&amp;10
&amp;R&amp;"Tahoma,Kurzíva"&amp;9Běžné výdaje</oddHeader>
    <oddFooter>&amp;C&amp;"Tahoma,Obyčejné"&amp;P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3"/>
  <sheetViews>
    <sheetView showGridLines="0" zoomScaleNormal="100" zoomScaleSheetLayoutView="100" workbookViewId="0">
      <selection activeCell="G2" sqref="G2"/>
    </sheetView>
  </sheetViews>
  <sheetFormatPr defaultRowHeight="12.75" x14ac:dyDescent="0.2"/>
  <cols>
    <col min="1" max="1" width="0.140625" customWidth="1"/>
    <col min="2" max="3" width="8.7109375" customWidth="1"/>
    <col min="4" max="4" width="48.7109375" customWidth="1"/>
    <col min="5" max="5" width="16.7109375" customWidth="1"/>
  </cols>
  <sheetData>
    <row r="1" spans="2:5" x14ac:dyDescent="0.2">
      <c r="B1" s="13"/>
      <c r="C1" s="13"/>
      <c r="D1" s="4"/>
      <c r="E1" s="14"/>
    </row>
    <row r="2" spans="2:5" ht="30" customHeight="1" thickBot="1" x14ac:dyDescent="0.25">
      <c r="B2" s="25" t="s">
        <v>4</v>
      </c>
      <c r="C2" s="25" t="s">
        <v>5</v>
      </c>
      <c r="D2" s="26" t="s">
        <v>6</v>
      </c>
      <c r="E2" s="27" t="s">
        <v>7</v>
      </c>
    </row>
    <row r="3" spans="2:5" ht="21" customHeight="1" thickTop="1" x14ac:dyDescent="0.2">
      <c r="B3" s="28" t="s">
        <v>672</v>
      </c>
      <c r="C3" s="29"/>
      <c r="D3" s="30" t="s">
        <v>673</v>
      </c>
      <c r="E3" s="31">
        <f>SUM(E4:E4)</f>
        <v>7581</v>
      </c>
    </row>
    <row r="4" spans="2:5" ht="15" customHeight="1" x14ac:dyDescent="0.2">
      <c r="B4" s="32"/>
      <c r="C4" s="33" t="s">
        <v>674</v>
      </c>
      <c r="D4" s="34" t="s">
        <v>675</v>
      </c>
      <c r="E4" s="35">
        <v>7581</v>
      </c>
    </row>
    <row r="5" spans="2:5" ht="27.75" customHeight="1" x14ac:dyDescent="0.2">
      <c r="B5" s="70" t="s">
        <v>676</v>
      </c>
      <c r="C5" s="71"/>
      <c r="D5" s="71"/>
      <c r="E5" s="36">
        <v>500</v>
      </c>
    </row>
    <row r="6" spans="2:5" ht="27.75" customHeight="1" x14ac:dyDescent="0.2">
      <c r="B6" s="72" t="s">
        <v>677</v>
      </c>
      <c r="C6" s="73"/>
      <c r="D6" s="73"/>
      <c r="E6" s="37">
        <v>7081</v>
      </c>
    </row>
    <row r="7" spans="2:5" x14ac:dyDescent="0.2">
      <c r="B7" s="13"/>
      <c r="C7" s="13"/>
      <c r="D7" s="4"/>
      <c r="E7" s="14"/>
    </row>
    <row r="8" spans="2:5" ht="30" customHeight="1" thickBot="1" x14ac:dyDescent="0.25">
      <c r="B8" s="25" t="s">
        <v>4</v>
      </c>
      <c r="C8" s="25" t="s">
        <v>5</v>
      </c>
      <c r="D8" s="26" t="s">
        <v>6</v>
      </c>
      <c r="E8" s="27" t="s">
        <v>7</v>
      </c>
    </row>
    <row r="9" spans="2:5" ht="21" customHeight="1" thickTop="1" x14ac:dyDescent="0.2">
      <c r="B9" s="28" t="s">
        <v>678</v>
      </c>
      <c r="C9" s="29"/>
      <c r="D9" s="30" t="s">
        <v>679</v>
      </c>
      <c r="E9" s="31">
        <f>SUM(E10:E15)</f>
        <v>4285</v>
      </c>
    </row>
    <row r="10" spans="2:5" ht="15" customHeight="1" x14ac:dyDescent="0.2">
      <c r="B10" s="32"/>
      <c r="C10" s="33" t="s">
        <v>10</v>
      </c>
      <c r="D10" s="34" t="s">
        <v>11</v>
      </c>
      <c r="E10" s="35">
        <v>15</v>
      </c>
    </row>
    <row r="11" spans="2:5" ht="15" customHeight="1" x14ac:dyDescent="0.2">
      <c r="B11" s="32"/>
      <c r="C11" s="33" t="s">
        <v>35</v>
      </c>
      <c r="D11" s="34" t="s">
        <v>36</v>
      </c>
      <c r="E11" s="35">
        <v>350</v>
      </c>
    </row>
    <row r="12" spans="2:5" ht="15" customHeight="1" x14ac:dyDescent="0.2">
      <c r="B12" s="32"/>
      <c r="C12" s="33" t="s">
        <v>51</v>
      </c>
      <c r="D12" s="34" t="s">
        <v>52</v>
      </c>
      <c r="E12" s="35">
        <v>140</v>
      </c>
    </row>
    <row r="13" spans="2:5" ht="15" customHeight="1" x14ac:dyDescent="0.2">
      <c r="B13" s="32"/>
      <c r="C13" s="33" t="s">
        <v>12</v>
      </c>
      <c r="D13" s="34" t="s">
        <v>13</v>
      </c>
      <c r="E13" s="35">
        <v>500</v>
      </c>
    </row>
    <row r="14" spans="2:5" ht="15" customHeight="1" x14ac:dyDescent="0.2">
      <c r="B14" s="32"/>
      <c r="C14" s="33" t="s">
        <v>59</v>
      </c>
      <c r="D14" s="34" t="s">
        <v>60</v>
      </c>
      <c r="E14" s="35">
        <v>2480</v>
      </c>
    </row>
    <row r="15" spans="2:5" ht="15" customHeight="1" x14ac:dyDescent="0.2">
      <c r="B15" s="32"/>
      <c r="C15" s="33" t="s">
        <v>14</v>
      </c>
      <c r="D15" s="34" t="s">
        <v>15</v>
      </c>
      <c r="E15" s="35">
        <v>800</v>
      </c>
    </row>
    <row r="16" spans="2:5" ht="27.75" customHeight="1" x14ac:dyDescent="0.2">
      <c r="B16" s="70" t="s">
        <v>680</v>
      </c>
      <c r="C16" s="71"/>
      <c r="D16" s="71"/>
      <c r="E16" s="36">
        <v>4285</v>
      </c>
    </row>
    <row r="17" spans="2:5" x14ac:dyDescent="0.2">
      <c r="B17" s="13"/>
      <c r="C17" s="13"/>
      <c r="D17" s="4"/>
      <c r="E17" s="14"/>
    </row>
    <row r="18" spans="2:5" ht="30" customHeight="1" thickBot="1" x14ac:dyDescent="0.25">
      <c r="B18" s="25" t="s">
        <v>4</v>
      </c>
      <c r="C18" s="25" t="s">
        <v>5</v>
      </c>
      <c r="D18" s="26" t="s">
        <v>6</v>
      </c>
      <c r="E18" s="27" t="s">
        <v>7</v>
      </c>
    </row>
    <row r="19" spans="2:5" ht="21" customHeight="1" thickTop="1" x14ac:dyDescent="0.2">
      <c r="B19" s="28" t="s">
        <v>681</v>
      </c>
      <c r="C19" s="29"/>
      <c r="D19" s="30" t="s">
        <v>682</v>
      </c>
      <c r="E19" s="31">
        <f>SUM(E20:E21)</f>
        <v>45500</v>
      </c>
    </row>
    <row r="20" spans="2:5" ht="15" customHeight="1" x14ac:dyDescent="0.2">
      <c r="B20" s="32"/>
      <c r="C20" s="33" t="s">
        <v>400</v>
      </c>
      <c r="D20" s="34" t="s">
        <v>401</v>
      </c>
      <c r="E20" s="35">
        <v>45000</v>
      </c>
    </row>
    <row r="21" spans="2:5" ht="15" customHeight="1" x14ac:dyDescent="0.2">
      <c r="B21" s="32"/>
      <c r="C21" s="33" t="s">
        <v>639</v>
      </c>
      <c r="D21" s="34" t="s">
        <v>640</v>
      </c>
      <c r="E21" s="35">
        <v>500</v>
      </c>
    </row>
    <row r="22" spans="2:5" ht="15" customHeight="1" x14ac:dyDescent="0.2">
      <c r="B22" s="70" t="s">
        <v>683</v>
      </c>
      <c r="C22" s="71"/>
      <c r="D22" s="71"/>
      <c r="E22" s="36">
        <v>500</v>
      </c>
    </row>
    <row r="23" spans="2:5" ht="15" customHeight="1" x14ac:dyDescent="0.2">
      <c r="B23" s="72" t="s">
        <v>684</v>
      </c>
      <c r="C23" s="73"/>
      <c r="D23" s="73"/>
      <c r="E23" s="37">
        <v>45000</v>
      </c>
    </row>
    <row r="24" spans="2:5" x14ac:dyDescent="0.2">
      <c r="B24" s="13"/>
      <c r="C24" s="13"/>
      <c r="D24" s="4"/>
      <c r="E24" s="14"/>
    </row>
    <row r="25" spans="2:5" ht="30" customHeight="1" thickBot="1" x14ac:dyDescent="0.25">
      <c r="B25" s="25" t="s">
        <v>4</v>
      </c>
      <c r="C25" s="25" t="s">
        <v>5</v>
      </c>
      <c r="D25" s="26" t="s">
        <v>6</v>
      </c>
      <c r="E25" s="27" t="s">
        <v>7</v>
      </c>
    </row>
    <row r="26" spans="2:5" ht="21" customHeight="1" thickTop="1" x14ac:dyDescent="0.2">
      <c r="B26" s="28" t="s">
        <v>685</v>
      </c>
      <c r="C26" s="29"/>
      <c r="D26" s="30" t="s">
        <v>686</v>
      </c>
      <c r="E26" s="31">
        <f>SUM(E27:E27)</f>
        <v>43500</v>
      </c>
    </row>
    <row r="27" spans="2:5" ht="15" customHeight="1" x14ac:dyDescent="0.2">
      <c r="B27" s="32"/>
      <c r="C27" s="33" t="s">
        <v>639</v>
      </c>
      <c r="D27" s="34" t="s">
        <v>640</v>
      </c>
      <c r="E27" s="35">
        <v>43500</v>
      </c>
    </row>
    <row r="28" spans="2:5" ht="15" customHeight="1" x14ac:dyDescent="0.2">
      <c r="B28" s="70" t="s">
        <v>687</v>
      </c>
      <c r="C28" s="71"/>
      <c r="D28" s="71"/>
      <c r="E28" s="36">
        <v>43500</v>
      </c>
    </row>
    <row r="29" spans="2:5" x14ac:dyDescent="0.2">
      <c r="B29" s="13"/>
      <c r="C29" s="13"/>
      <c r="D29" s="4"/>
      <c r="E29" s="14"/>
    </row>
    <row r="30" spans="2:5" ht="30" customHeight="1" thickBot="1" x14ac:dyDescent="0.25">
      <c r="B30" s="25" t="s">
        <v>4</v>
      </c>
      <c r="C30" s="25" t="s">
        <v>5</v>
      </c>
      <c r="D30" s="26" t="s">
        <v>6</v>
      </c>
      <c r="E30" s="27" t="s">
        <v>7</v>
      </c>
    </row>
    <row r="31" spans="2:5" ht="21" customHeight="1" thickTop="1" x14ac:dyDescent="0.2">
      <c r="B31" s="28" t="s">
        <v>688</v>
      </c>
      <c r="C31" s="29"/>
      <c r="D31" s="30" t="s">
        <v>689</v>
      </c>
      <c r="E31" s="31">
        <f>SUM(E32:E33)</f>
        <v>55000</v>
      </c>
    </row>
    <row r="32" spans="2:5" ht="15" customHeight="1" x14ac:dyDescent="0.2">
      <c r="B32" s="32"/>
      <c r="C32" s="33" t="s">
        <v>75</v>
      </c>
      <c r="D32" s="34" t="s">
        <v>76</v>
      </c>
      <c r="E32" s="35">
        <v>20000</v>
      </c>
    </row>
    <row r="33" spans="2:5" ht="15" customHeight="1" x14ac:dyDescent="0.2">
      <c r="B33" s="32"/>
      <c r="C33" s="33" t="s">
        <v>690</v>
      </c>
      <c r="D33" s="34" t="s">
        <v>691</v>
      </c>
      <c r="E33" s="35">
        <v>35000</v>
      </c>
    </row>
    <row r="34" spans="2:5" ht="15" customHeight="1" x14ac:dyDescent="0.2">
      <c r="B34" s="70" t="s">
        <v>409</v>
      </c>
      <c r="C34" s="71"/>
      <c r="D34" s="71"/>
      <c r="E34" s="36">
        <v>55000</v>
      </c>
    </row>
    <row r="35" spans="2:5" x14ac:dyDescent="0.2">
      <c r="B35" s="13"/>
      <c r="C35" s="13"/>
      <c r="D35" s="4"/>
      <c r="E35" s="14"/>
    </row>
    <row r="36" spans="2:5" ht="30" customHeight="1" thickBot="1" x14ac:dyDescent="0.25">
      <c r="B36" s="25" t="s">
        <v>4</v>
      </c>
      <c r="C36" s="25" t="s">
        <v>5</v>
      </c>
      <c r="D36" s="26" t="s">
        <v>6</v>
      </c>
      <c r="E36" s="27" t="s">
        <v>7</v>
      </c>
    </row>
    <row r="37" spans="2:5" ht="21" customHeight="1" thickTop="1" x14ac:dyDescent="0.2">
      <c r="B37" s="28" t="s">
        <v>692</v>
      </c>
      <c r="C37" s="29"/>
      <c r="D37" s="30" t="s">
        <v>693</v>
      </c>
      <c r="E37" s="31">
        <f>SUM(E38:E38)</f>
        <v>60000</v>
      </c>
    </row>
    <row r="38" spans="2:5" ht="15" customHeight="1" x14ac:dyDescent="0.2">
      <c r="B38" s="32"/>
      <c r="C38" s="33" t="s">
        <v>646</v>
      </c>
      <c r="D38" s="34" t="s">
        <v>647</v>
      </c>
      <c r="E38" s="35">
        <v>60000</v>
      </c>
    </row>
    <row r="39" spans="2:5" ht="15" customHeight="1" x14ac:dyDescent="0.2">
      <c r="B39" s="70" t="s">
        <v>694</v>
      </c>
      <c r="C39" s="71"/>
      <c r="D39" s="71"/>
      <c r="E39" s="36">
        <v>40000</v>
      </c>
    </row>
    <row r="40" spans="2:5" ht="15" customHeight="1" x14ac:dyDescent="0.2">
      <c r="B40" s="72" t="s">
        <v>695</v>
      </c>
      <c r="C40" s="73"/>
      <c r="D40" s="73"/>
      <c r="E40" s="37">
        <v>20000</v>
      </c>
    </row>
    <row r="41" spans="2:5" ht="13.5" thickBot="1" x14ac:dyDescent="0.25">
      <c r="B41" s="13"/>
      <c r="C41" s="13"/>
      <c r="D41" s="4"/>
      <c r="E41" s="14"/>
    </row>
    <row r="42" spans="2:5" ht="15" customHeight="1" thickBot="1" x14ac:dyDescent="0.25">
      <c r="B42" s="43" t="s">
        <v>617</v>
      </c>
      <c r="C42" s="44"/>
      <c r="D42" s="45"/>
      <c r="E42" s="46">
        <f>E37+E31+E26+E19+E9+E3+'C1a. BĚŽNÉ VÝDAJE'!E1112+'C1b. BĚŽNÉ VÝDAJE'!E94</f>
        <v>7490726</v>
      </c>
    </row>
    <row r="43" spans="2:5" x14ac:dyDescent="0.2">
      <c r="B43" s="13"/>
      <c r="C43" s="13"/>
      <c r="D43" s="4"/>
      <c r="E43" s="14"/>
    </row>
  </sheetData>
  <mergeCells count="9">
    <mergeCell ref="B34:D34"/>
    <mergeCell ref="B39:D39"/>
    <mergeCell ref="B40:D40"/>
    <mergeCell ref="B5:D5"/>
    <mergeCell ref="B6:D6"/>
    <mergeCell ref="B16:D16"/>
    <mergeCell ref="B22:D22"/>
    <mergeCell ref="B23:D23"/>
    <mergeCell ref="B28:D28"/>
  </mergeCells>
  <pageMargins left="0.70866141732283472" right="0.70866141732283472" top="0.78740157480314965" bottom="0.78740157480314965" header="0.31496062992125984" footer="0.31496062992125984"/>
  <pageSetup paperSize="9" firstPageNumber="39" orientation="portrait" useFirstPageNumber="1" r:id="rId1"/>
  <headerFooter>
    <oddHeader>&amp;L&amp;"Tahoma,Kurzíva"&amp;9Návrh rozpočtu na rok 2020
Příloha č. 5&amp;R&amp;"Tahoma,Kurzíva"&amp;9Běžné výdaje</oddHeader>
    <oddFooter>&amp;C&amp;"Tahoma,Obyčejné"&amp;P</oddFooter>
  </headerFooter>
  <rowBreaks count="1" manualBreakCount="1">
    <brk id="3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99"/>
  <sheetViews>
    <sheetView showGridLines="0" topLeftCell="A2" zoomScaleNormal="100" zoomScaleSheetLayoutView="100" workbookViewId="0">
      <selection activeCell="F3" sqref="F3"/>
    </sheetView>
  </sheetViews>
  <sheetFormatPr defaultRowHeight="12.75" x14ac:dyDescent="0.2"/>
  <cols>
    <col min="1" max="1" width="0.140625" customWidth="1"/>
    <col min="2" max="3" width="8.7109375" customWidth="1"/>
    <col min="4" max="4" width="48.7109375" customWidth="1"/>
    <col min="5" max="5" width="16.7109375" customWidth="1"/>
  </cols>
  <sheetData>
    <row r="1" spans="2:5" hidden="1" x14ac:dyDescent="0.2"/>
    <row r="2" spans="2:5" ht="16.5" x14ac:dyDescent="0.25">
      <c r="B2" s="59" t="s">
        <v>696</v>
      </c>
      <c r="C2" s="60"/>
      <c r="D2" s="53"/>
      <c r="E2" s="61"/>
    </row>
    <row r="3" spans="2:5" ht="18" customHeight="1" x14ac:dyDescent="0.2">
      <c r="B3" s="62" t="s">
        <v>696</v>
      </c>
      <c r="C3" s="63"/>
      <c r="D3" s="64"/>
      <c r="E3" s="65"/>
    </row>
    <row r="4" spans="2:5" s="24" customFormat="1" x14ac:dyDescent="0.2">
      <c r="B4" s="38"/>
      <c r="C4" s="38"/>
      <c r="D4" s="38"/>
      <c r="E4" s="39"/>
    </row>
    <row r="5" spans="2:5" s="24" customFormat="1" x14ac:dyDescent="0.2">
      <c r="B5" s="38"/>
      <c r="C5" s="38"/>
      <c r="D5" s="38"/>
      <c r="E5" s="39"/>
    </row>
    <row r="6" spans="2:5" s="24" customFormat="1" x14ac:dyDescent="0.2">
      <c r="B6" s="38"/>
      <c r="C6" s="38"/>
      <c r="D6" s="38"/>
      <c r="E6" s="39"/>
    </row>
    <row r="7" spans="2:5" s="24" customFormat="1" ht="15" customHeight="1" x14ac:dyDescent="0.2">
      <c r="B7" s="21" t="s">
        <v>25</v>
      </c>
      <c r="C7" s="22"/>
      <c r="D7" s="22"/>
      <c r="E7" s="23"/>
    </row>
    <row r="8" spans="2:5" s="24" customFormat="1" ht="15" customHeight="1" x14ac:dyDescent="0.2">
      <c r="B8" s="21"/>
      <c r="C8" s="22"/>
      <c r="D8" s="22"/>
      <c r="E8" s="23"/>
    </row>
    <row r="9" spans="2:5" s="24" customFormat="1" ht="12.75" customHeight="1" x14ac:dyDescent="0.2">
      <c r="B9" s="21"/>
      <c r="C9" s="22"/>
      <c r="D9" s="22"/>
      <c r="E9" s="23"/>
    </row>
    <row r="10" spans="2:5" ht="30" customHeight="1" thickBot="1" x14ac:dyDescent="0.25">
      <c r="B10" s="25" t="s">
        <v>4</v>
      </c>
      <c r="C10" s="25" t="s">
        <v>5</v>
      </c>
      <c r="D10" s="26" t="s">
        <v>6</v>
      </c>
      <c r="E10" s="27" t="s">
        <v>7</v>
      </c>
    </row>
    <row r="11" spans="2:5" ht="21" customHeight="1" thickTop="1" x14ac:dyDescent="0.2">
      <c r="B11" s="28" t="s">
        <v>41</v>
      </c>
      <c r="C11" s="29"/>
      <c r="D11" s="30" t="s">
        <v>42</v>
      </c>
      <c r="E11" s="31">
        <f>SUM(E12:E14)</f>
        <v>8275</v>
      </c>
    </row>
    <row r="12" spans="2:5" ht="15" customHeight="1" x14ac:dyDescent="0.2">
      <c r="B12" s="32"/>
      <c r="C12" s="33" t="s">
        <v>697</v>
      </c>
      <c r="D12" s="34" t="s">
        <v>698</v>
      </c>
      <c r="E12" s="35">
        <v>6500</v>
      </c>
    </row>
    <row r="13" spans="2:5" ht="15" customHeight="1" x14ac:dyDescent="0.2">
      <c r="B13" s="32"/>
      <c r="C13" s="33" t="s">
        <v>699</v>
      </c>
      <c r="D13" s="34" t="s">
        <v>700</v>
      </c>
      <c r="E13" s="35">
        <v>1630</v>
      </c>
    </row>
    <row r="14" spans="2:5" ht="27.75" customHeight="1" x14ac:dyDescent="0.2">
      <c r="B14" s="32"/>
      <c r="C14" s="33" t="s">
        <v>701</v>
      </c>
      <c r="D14" s="34" t="s">
        <v>702</v>
      </c>
      <c r="E14" s="35">
        <v>145</v>
      </c>
    </row>
    <row r="15" spans="2:5" ht="15" customHeight="1" x14ac:dyDescent="0.2">
      <c r="B15" s="70" t="s">
        <v>84</v>
      </c>
      <c r="C15" s="71"/>
      <c r="D15" s="71"/>
      <c r="E15" s="36">
        <v>6500</v>
      </c>
    </row>
    <row r="16" spans="2:5" ht="15" customHeight="1" x14ac:dyDescent="0.2">
      <c r="B16" s="72" t="s">
        <v>93</v>
      </c>
      <c r="C16" s="73"/>
      <c r="D16" s="73"/>
      <c r="E16" s="37">
        <v>1775</v>
      </c>
    </row>
    <row r="17" spans="2:5" x14ac:dyDescent="0.2">
      <c r="B17" s="13"/>
      <c r="C17" s="13"/>
      <c r="D17" s="4"/>
      <c r="E17" s="14"/>
    </row>
    <row r="18" spans="2:5" ht="30" customHeight="1" thickBot="1" x14ac:dyDescent="0.25">
      <c r="B18" s="25" t="s">
        <v>4</v>
      </c>
      <c r="C18" s="25" t="s">
        <v>5</v>
      </c>
      <c r="D18" s="26" t="s">
        <v>6</v>
      </c>
      <c r="E18" s="27" t="s">
        <v>7</v>
      </c>
    </row>
    <row r="19" spans="2:5" ht="21" customHeight="1" thickTop="1" x14ac:dyDescent="0.2">
      <c r="B19" s="28" t="s">
        <v>103</v>
      </c>
      <c r="C19" s="29"/>
      <c r="D19" s="30" t="s">
        <v>104</v>
      </c>
      <c r="E19" s="31">
        <f>SUM(E20:E23)</f>
        <v>445447</v>
      </c>
    </row>
    <row r="20" spans="2:5" ht="15" customHeight="1" x14ac:dyDescent="0.2">
      <c r="B20" s="32"/>
      <c r="C20" s="33" t="s">
        <v>703</v>
      </c>
      <c r="D20" s="34" t="s">
        <v>704</v>
      </c>
      <c r="E20" s="35">
        <v>296647</v>
      </c>
    </row>
    <row r="21" spans="2:5" ht="15" customHeight="1" x14ac:dyDescent="0.2">
      <c r="B21" s="32"/>
      <c r="C21" s="33" t="s">
        <v>705</v>
      </c>
      <c r="D21" s="34" t="s">
        <v>706</v>
      </c>
      <c r="E21" s="35">
        <v>13000</v>
      </c>
    </row>
    <row r="22" spans="2:5" ht="15" customHeight="1" x14ac:dyDescent="0.2">
      <c r="B22" s="32"/>
      <c r="C22" s="33" t="s">
        <v>699</v>
      </c>
      <c r="D22" s="34" t="s">
        <v>700</v>
      </c>
      <c r="E22" s="35">
        <v>25700</v>
      </c>
    </row>
    <row r="23" spans="2:5" ht="15" customHeight="1" x14ac:dyDescent="0.2">
      <c r="B23" s="32"/>
      <c r="C23" s="33" t="s">
        <v>707</v>
      </c>
      <c r="D23" s="34" t="s">
        <v>708</v>
      </c>
      <c r="E23" s="35">
        <v>110100</v>
      </c>
    </row>
    <row r="24" spans="2:5" ht="27.75" customHeight="1" x14ac:dyDescent="0.2">
      <c r="B24" s="70" t="s">
        <v>709</v>
      </c>
      <c r="C24" s="71"/>
      <c r="D24" s="71"/>
      <c r="E24" s="36">
        <v>25700</v>
      </c>
    </row>
    <row r="25" spans="2:5" ht="15" customHeight="1" x14ac:dyDescent="0.2">
      <c r="B25" s="72" t="s">
        <v>106</v>
      </c>
      <c r="C25" s="73"/>
      <c r="D25" s="73"/>
      <c r="E25" s="37">
        <v>32765</v>
      </c>
    </row>
    <row r="26" spans="2:5" ht="15" customHeight="1" x14ac:dyDescent="0.2">
      <c r="B26" s="72" t="s">
        <v>710</v>
      </c>
      <c r="C26" s="73"/>
      <c r="D26" s="73"/>
      <c r="E26" s="37">
        <v>40953</v>
      </c>
    </row>
    <row r="27" spans="2:5" ht="27.75" customHeight="1" x14ac:dyDescent="0.2">
      <c r="B27" s="72" t="s">
        <v>107</v>
      </c>
      <c r="C27" s="73"/>
      <c r="D27" s="73"/>
      <c r="E27" s="37">
        <v>63992</v>
      </c>
    </row>
    <row r="28" spans="2:5" ht="15" customHeight="1" x14ac:dyDescent="0.2">
      <c r="B28" s="72" t="s">
        <v>108</v>
      </c>
      <c r="C28" s="73"/>
      <c r="D28" s="73"/>
      <c r="E28" s="37">
        <v>11963</v>
      </c>
    </row>
    <row r="29" spans="2:5" ht="15" customHeight="1" x14ac:dyDescent="0.2">
      <c r="B29" s="72" t="s">
        <v>711</v>
      </c>
      <c r="C29" s="73"/>
      <c r="D29" s="73"/>
      <c r="E29" s="37">
        <v>2500</v>
      </c>
    </row>
    <row r="30" spans="2:5" ht="15" customHeight="1" x14ac:dyDescent="0.2">
      <c r="B30" s="72" t="s">
        <v>712</v>
      </c>
      <c r="C30" s="73"/>
      <c r="D30" s="73"/>
      <c r="E30" s="37">
        <v>25000</v>
      </c>
    </row>
    <row r="31" spans="2:5" ht="15" customHeight="1" x14ac:dyDescent="0.2">
      <c r="B31" s="72" t="s">
        <v>110</v>
      </c>
      <c r="C31" s="73"/>
      <c r="D31" s="73"/>
      <c r="E31" s="37">
        <v>70474</v>
      </c>
    </row>
    <row r="32" spans="2:5" ht="15" customHeight="1" x14ac:dyDescent="0.2">
      <c r="B32" s="72" t="s">
        <v>713</v>
      </c>
      <c r="C32" s="73"/>
      <c r="D32" s="73"/>
      <c r="E32" s="37">
        <v>16000</v>
      </c>
    </row>
    <row r="33" spans="2:5" ht="15" customHeight="1" x14ac:dyDescent="0.2">
      <c r="B33" s="72" t="s">
        <v>714</v>
      </c>
      <c r="C33" s="73"/>
      <c r="D33" s="73"/>
      <c r="E33" s="37">
        <v>14000</v>
      </c>
    </row>
    <row r="34" spans="2:5" ht="15" customHeight="1" x14ac:dyDescent="0.2">
      <c r="B34" s="72" t="s">
        <v>715</v>
      </c>
      <c r="C34" s="73"/>
      <c r="D34" s="73"/>
      <c r="E34" s="37">
        <v>19000</v>
      </c>
    </row>
    <row r="35" spans="2:5" ht="27.75" customHeight="1" x14ac:dyDescent="0.2">
      <c r="B35" s="72" t="s">
        <v>111</v>
      </c>
      <c r="C35" s="73"/>
      <c r="D35" s="73"/>
      <c r="E35" s="37">
        <v>23000</v>
      </c>
    </row>
    <row r="36" spans="2:5" ht="15" customHeight="1" x14ac:dyDescent="0.2">
      <c r="B36" s="72" t="s">
        <v>716</v>
      </c>
      <c r="C36" s="73"/>
      <c r="D36" s="73"/>
      <c r="E36" s="37">
        <v>13000</v>
      </c>
    </row>
    <row r="37" spans="2:5" ht="27.75" customHeight="1" x14ac:dyDescent="0.2">
      <c r="B37" s="72" t="s">
        <v>717</v>
      </c>
      <c r="C37" s="73"/>
      <c r="D37" s="73"/>
      <c r="E37" s="37">
        <v>9000</v>
      </c>
    </row>
    <row r="38" spans="2:5" ht="41.25" customHeight="1" x14ac:dyDescent="0.2">
      <c r="B38" s="72" t="s">
        <v>718</v>
      </c>
      <c r="C38" s="73"/>
      <c r="D38" s="73"/>
      <c r="E38" s="37">
        <v>15000</v>
      </c>
    </row>
    <row r="39" spans="2:5" ht="27.75" customHeight="1" x14ac:dyDescent="0.2">
      <c r="B39" s="72" t="s">
        <v>719</v>
      </c>
      <c r="C39" s="73"/>
      <c r="D39" s="73"/>
      <c r="E39" s="37">
        <v>40600</v>
      </c>
    </row>
    <row r="40" spans="2:5" ht="27.75" customHeight="1" x14ac:dyDescent="0.2">
      <c r="B40" s="72" t="s">
        <v>720</v>
      </c>
      <c r="C40" s="73"/>
      <c r="D40" s="73"/>
      <c r="E40" s="37">
        <v>22500</v>
      </c>
    </row>
    <row r="41" spans="2:5" x14ac:dyDescent="0.2">
      <c r="B41" s="13"/>
      <c r="C41" s="13"/>
      <c r="D41" s="4"/>
      <c r="E41" s="14"/>
    </row>
    <row r="42" spans="2:5" ht="30" customHeight="1" thickBot="1" x14ac:dyDescent="0.25">
      <c r="B42" s="25" t="s">
        <v>4</v>
      </c>
      <c r="C42" s="25" t="s">
        <v>5</v>
      </c>
      <c r="D42" s="26" t="s">
        <v>6</v>
      </c>
      <c r="E42" s="27" t="s">
        <v>7</v>
      </c>
    </row>
    <row r="43" spans="2:5" ht="21" customHeight="1" thickTop="1" x14ac:dyDescent="0.2">
      <c r="B43" s="28" t="s">
        <v>117</v>
      </c>
      <c r="C43" s="29"/>
      <c r="D43" s="30" t="s">
        <v>118</v>
      </c>
      <c r="E43" s="31">
        <f>SUM(E44:E44)</f>
        <v>300</v>
      </c>
    </row>
    <row r="44" spans="2:5" ht="15" customHeight="1" x14ac:dyDescent="0.2">
      <c r="B44" s="32"/>
      <c r="C44" s="33" t="s">
        <v>721</v>
      </c>
      <c r="D44" s="34" t="s">
        <v>260</v>
      </c>
      <c r="E44" s="35">
        <v>300</v>
      </c>
    </row>
    <row r="45" spans="2:5" ht="27.75" customHeight="1" x14ac:dyDescent="0.2">
      <c r="B45" s="70" t="s">
        <v>120</v>
      </c>
      <c r="C45" s="71"/>
      <c r="D45" s="71"/>
      <c r="E45" s="36">
        <v>300</v>
      </c>
    </row>
    <row r="46" spans="2:5" x14ac:dyDescent="0.2">
      <c r="B46" s="13"/>
      <c r="C46" s="13"/>
      <c r="D46" s="4"/>
      <c r="E46" s="14"/>
    </row>
    <row r="47" spans="2:5" ht="30" customHeight="1" thickBot="1" x14ac:dyDescent="0.25">
      <c r="B47" s="25" t="s">
        <v>4</v>
      </c>
      <c r="C47" s="25" t="s">
        <v>5</v>
      </c>
      <c r="D47" s="26" t="s">
        <v>6</v>
      </c>
      <c r="E47" s="27" t="s">
        <v>7</v>
      </c>
    </row>
    <row r="48" spans="2:5" ht="21" customHeight="1" thickTop="1" x14ac:dyDescent="0.2">
      <c r="B48" s="28" t="s">
        <v>126</v>
      </c>
      <c r="C48" s="29"/>
      <c r="D48" s="30" t="s">
        <v>127</v>
      </c>
      <c r="E48" s="31">
        <f>SUM(E49:E50)</f>
        <v>81454</v>
      </c>
    </row>
    <row r="49" spans="2:5" ht="15" customHeight="1" x14ac:dyDescent="0.2">
      <c r="B49" s="32"/>
      <c r="C49" s="33" t="s">
        <v>703</v>
      </c>
      <c r="D49" s="34" t="s">
        <v>704</v>
      </c>
      <c r="E49" s="35">
        <v>64200</v>
      </c>
    </row>
    <row r="50" spans="2:5" ht="15" customHeight="1" x14ac:dyDescent="0.2">
      <c r="B50" s="32"/>
      <c r="C50" s="33" t="s">
        <v>722</v>
      </c>
      <c r="D50" s="34" t="s">
        <v>723</v>
      </c>
      <c r="E50" s="35">
        <v>17254</v>
      </c>
    </row>
    <row r="51" spans="2:5" ht="15" customHeight="1" x14ac:dyDescent="0.2">
      <c r="B51" s="70" t="s">
        <v>724</v>
      </c>
      <c r="C51" s="71"/>
      <c r="D51" s="71"/>
      <c r="E51" s="36">
        <v>17254</v>
      </c>
    </row>
    <row r="52" spans="2:5" ht="27.75" customHeight="1" x14ac:dyDescent="0.2">
      <c r="B52" s="72" t="s">
        <v>725</v>
      </c>
      <c r="C52" s="73"/>
      <c r="D52" s="73"/>
      <c r="E52" s="37">
        <v>64200</v>
      </c>
    </row>
    <row r="53" spans="2:5" x14ac:dyDescent="0.2">
      <c r="B53" s="13"/>
      <c r="C53" s="13"/>
      <c r="D53" s="4"/>
      <c r="E53" s="14"/>
    </row>
    <row r="54" spans="2:5" ht="30" customHeight="1" thickBot="1" x14ac:dyDescent="0.25">
      <c r="B54" s="25" t="s">
        <v>4</v>
      </c>
      <c r="C54" s="25" t="s">
        <v>5</v>
      </c>
      <c r="D54" s="26" t="s">
        <v>6</v>
      </c>
      <c r="E54" s="27" t="s">
        <v>7</v>
      </c>
    </row>
    <row r="55" spans="2:5" ht="21" customHeight="1" thickTop="1" x14ac:dyDescent="0.2">
      <c r="B55" s="28" t="s">
        <v>726</v>
      </c>
      <c r="C55" s="29"/>
      <c r="D55" s="30" t="s">
        <v>727</v>
      </c>
      <c r="E55" s="31">
        <f>SUM(E56:E56)</f>
        <v>15000</v>
      </c>
    </row>
    <row r="56" spans="2:5" ht="15" customHeight="1" x14ac:dyDescent="0.2">
      <c r="B56" s="32"/>
      <c r="C56" s="33" t="s">
        <v>699</v>
      </c>
      <c r="D56" s="34" t="s">
        <v>700</v>
      </c>
      <c r="E56" s="35">
        <v>15000</v>
      </c>
    </row>
    <row r="57" spans="2:5" ht="15" customHeight="1" x14ac:dyDescent="0.2">
      <c r="B57" s="70" t="s">
        <v>728</v>
      </c>
      <c r="C57" s="71"/>
      <c r="D57" s="71"/>
      <c r="E57" s="36">
        <v>15000</v>
      </c>
    </row>
    <row r="58" spans="2:5" x14ac:dyDescent="0.2">
      <c r="B58" s="13"/>
      <c r="C58" s="13"/>
      <c r="D58" s="4"/>
      <c r="E58" s="14"/>
    </row>
    <row r="59" spans="2:5" s="24" customFormat="1" x14ac:dyDescent="0.2">
      <c r="B59" s="38"/>
      <c r="C59" s="38"/>
      <c r="D59" s="38"/>
      <c r="E59" s="39"/>
    </row>
    <row r="60" spans="2:5" s="24" customFormat="1" x14ac:dyDescent="0.2">
      <c r="B60" s="38"/>
      <c r="C60" s="38"/>
      <c r="D60" s="38"/>
      <c r="E60" s="39"/>
    </row>
    <row r="61" spans="2:5" s="24" customFormat="1" ht="15" customHeight="1" x14ac:dyDescent="0.2">
      <c r="B61" s="21" t="s">
        <v>160</v>
      </c>
      <c r="C61" s="22"/>
      <c r="D61" s="22"/>
      <c r="E61" s="23"/>
    </row>
    <row r="62" spans="2:5" s="24" customFormat="1" x14ac:dyDescent="0.2">
      <c r="B62" s="38"/>
      <c r="C62" s="38"/>
      <c r="D62" s="38"/>
      <c r="E62" s="39"/>
    </row>
    <row r="63" spans="2:5" x14ac:dyDescent="0.2">
      <c r="B63" s="13"/>
      <c r="C63" s="13"/>
      <c r="D63" s="4"/>
      <c r="E63" s="14"/>
    </row>
    <row r="64" spans="2:5" ht="30" customHeight="1" thickBot="1" x14ac:dyDescent="0.25">
      <c r="B64" s="25" t="s">
        <v>4</v>
      </c>
      <c r="C64" s="25" t="s">
        <v>5</v>
      </c>
      <c r="D64" s="26" t="s">
        <v>6</v>
      </c>
      <c r="E64" s="27" t="s">
        <v>7</v>
      </c>
    </row>
    <row r="65" spans="2:5" ht="21" customHeight="1" thickTop="1" x14ac:dyDescent="0.2">
      <c r="B65" s="28" t="s">
        <v>166</v>
      </c>
      <c r="C65" s="29"/>
      <c r="D65" s="30" t="s">
        <v>167</v>
      </c>
      <c r="E65" s="31">
        <f>SUM(E66:E66)</f>
        <v>5400</v>
      </c>
    </row>
    <row r="66" spans="2:5" ht="15" customHeight="1" x14ac:dyDescent="0.2">
      <c r="B66" s="32"/>
      <c r="C66" s="33" t="s">
        <v>707</v>
      </c>
      <c r="D66" s="34" t="s">
        <v>708</v>
      </c>
      <c r="E66" s="35">
        <v>5400</v>
      </c>
    </row>
    <row r="67" spans="2:5" ht="27.75" customHeight="1" x14ac:dyDescent="0.2">
      <c r="B67" s="70" t="s">
        <v>729</v>
      </c>
      <c r="C67" s="71"/>
      <c r="D67" s="71"/>
      <c r="E67" s="36">
        <v>5400</v>
      </c>
    </row>
    <row r="68" spans="2:5" x14ac:dyDescent="0.2">
      <c r="B68" s="13"/>
      <c r="C68" s="13"/>
      <c r="D68" s="4"/>
      <c r="E68" s="14"/>
    </row>
    <row r="69" spans="2:5" ht="30" customHeight="1" thickBot="1" x14ac:dyDescent="0.25">
      <c r="B69" s="25" t="s">
        <v>4</v>
      </c>
      <c r="C69" s="25" t="s">
        <v>5</v>
      </c>
      <c r="D69" s="26" t="s">
        <v>6</v>
      </c>
      <c r="E69" s="27" t="s">
        <v>7</v>
      </c>
    </row>
    <row r="70" spans="2:5" ht="29.25" customHeight="1" thickTop="1" x14ac:dyDescent="0.2">
      <c r="B70" s="28" t="s">
        <v>168</v>
      </c>
      <c r="C70" s="29"/>
      <c r="D70" s="30" t="s">
        <v>169</v>
      </c>
      <c r="E70" s="31">
        <f>SUM(E71:E72)</f>
        <v>30618</v>
      </c>
    </row>
    <row r="71" spans="2:5" ht="15" customHeight="1" x14ac:dyDescent="0.2">
      <c r="B71" s="32"/>
      <c r="C71" s="33" t="s">
        <v>703</v>
      </c>
      <c r="D71" s="34" t="s">
        <v>704</v>
      </c>
      <c r="E71" s="35">
        <v>28018</v>
      </c>
    </row>
    <row r="72" spans="2:5" ht="15" customHeight="1" x14ac:dyDescent="0.2">
      <c r="B72" s="32"/>
      <c r="C72" s="33" t="s">
        <v>707</v>
      </c>
      <c r="D72" s="34" t="s">
        <v>708</v>
      </c>
      <c r="E72" s="35">
        <v>2600</v>
      </c>
    </row>
    <row r="73" spans="2:5" ht="15" customHeight="1" x14ac:dyDescent="0.2">
      <c r="B73" s="70" t="s">
        <v>730</v>
      </c>
      <c r="C73" s="71"/>
      <c r="D73" s="71"/>
      <c r="E73" s="36">
        <v>3823</v>
      </c>
    </row>
    <row r="74" spans="2:5" ht="15" customHeight="1" x14ac:dyDescent="0.2">
      <c r="B74" s="72" t="s">
        <v>731</v>
      </c>
      <c r="C74" s="73"/>
      <c r="D74" s="73"/>
      <c r="E74" s="37">
        <v>14195</v>
      </c>
    </row>
    <row r="75" spans="2:5" ht="27.75" customHeight="1" x14ac:dyDescent="0.2">
      <c r="B75" s="72" t="s">
        <v>857</v>
      </c>
      <c r="C75" s="73"/>
      <c r="D75" s="73"/>
      <c r="E75" s="37">
        <v>10000</v>
      </c>
    </row>
    <row r="76" spans="2:5" ht="41.25" customHeight="1" x14ac:dyDescent="0.2">
      <c r="B76" s="72" t="s">
        <v>732</v>
      </c>
      <c r="C76" s="73"/>
      <c r="D76" s="73"/>
      <c r="E76" s="37">
        <v>1600</v>
      </c>
    </row>
    <row r="77" spans="2:5" ht="27.75" customHeight="1" x14ac:dyDescent="0.2">
      <c r="B77" s="72" t="s">
        <v>733</v>
      </c>
      <c r="C77" s="73"/>
      <c r="D77" s="73"/>
      <c r="E77" s="37">
        <v>500</v>
      </c>
    </row>
    <row r="78" spans="2:5" ht="27.75" customHeight="1" x14ac:dyDescent="0.2">
      <c r="B78" s="72" t="s">
        <v>734</v>
      </c>
      <c r="C78" s="73"/>
      <c r="D78" s="73"/>
      <c r="E78" s="37">
        <v>500</v>
      </c>
    </row>
    <row r="79" spans="2:5" x14ac:dyDescent="0.2">
      <c r="B79" s="13"/>
      <c r="C79" s="13"/>
      <c r="D79" s="4"/>
      <c r="E79" s="14"/>
    </row>
    <row r="80" spans="2:5" ht="30" customHeight="1" thickBot="1" x14ac:dyDescent="0.25">
      <c r="B80" s="25" t="s">
        <v>4</v>
      </c>
      <c r="C80" s="25" t="s">
        <v>5</v>
      </c>
      <c r="D80" s="26" t="s">
        <v>6</v>
      </c>
      <c r="E80" s="27" t="s">
        <v>7</v>
      </c>
    </row>
    <row r="81" spans="2:5" ht="21" customHeight="1" thickTop="1" x14ac:dyDescent="0.2">
      <c r="B81" s="28" t="s">
        <v>170</v>
      </c>
      <c r="C81" s="29"/>
      <c r="D81" s="30" t="s">
        <v>171</v>
      </c>
      <c r="E81" s="31">
        <f>SUM(E82:E83)</f>
        <v>75407</v>
      </c>
    </row>
    <row r="82" spans="2:5" ht="15" customHeight="1" x14ac:dyDescent="0.2">
      <c r="B82" s="32"/>
      <c r="C82" s="33" t="s">
        <v>703</v>
      </c>
      <c r="D82" s="34" t="s">
        <v>704</v>
      </c>
      <c r="E82" s="35">
        <v>68607</v>
      </c>
    </row>
    <row r="83" spans="2:5" ht="15" customHeight="1" x14ac:dyDescent="0.2">
      <c r="B83" s="32"/>
      <c r="C83" s="33" t="s">
        <v>707</v>
      </c>
      <c r="D83" s="34" t="s">
        <v>708</v>
      </c>
      <c r="E83" s="35">
        <v>6800</v>
      </c>
    </row>
    <row r="84" spans="2:5" ht="15" customHeight="1" x14ac:dyDescent="0.2">
      <c r="B84" s="70" t="s">
        <v>735</v>
      </c>
      <c r="C84" s="71"/>
      <c r="D84" s="71"/>
      <c r="E84" s="36">
        <v>35257</v>
      </c>
    </row>
    <row r="85" spans="2:5" ht="27.75" customHeight="1" x14ac:dyDescent="0.2">
      <c r="B85" s="72" t="s">
        <v>736</v>
      </c>
      <c r="C85" s="73"/>
      <c r="D85" s="73"/>
      <c r="E85" s="37">
        <v>13000</v>
      </c>
    </row>
    <row r="86" spans="2:5" ht="27.75" customHeight="1" x14ac:dyDescent="0.2">
      <c r="B86" s="72" t="s">
        <v>737</v>
      </c>
      <c r="C86" s="73"/>
      <c r="D86" s="73"/>
      <c r="E86" s="37">
        <v>12000</v>
      </c>
    </row>
    <row r="87" spans="2:5" ht="15" customHeight="1" x14ac:dyDescent="0.2">
      <c r="B87" s="72" t="s">
        <v>738</v>
      </c>
      <c r="C87" s="73"/>
      <c r="D87" s="73"/>
      <c r="E87" s="37">
        <v>8350</v>
      </c>
    </row>
    <row r="88" spans="2:5" ht="27.75" customHeight="1" x14ac:dyDescent="0.2">
      <c r="B88" s="72" t="s">
        <v>739</v>
      </c>
      <c r="C88" s="73"/>
      <c r="D88" s="73"/>
      <c r="E88" s="37">
        <v>2000</v>
      </c>
    </row>
    <row r="89" spans="2:5" ht="27.75" customHeight="1" x14ac:dyDescent="0.2">
      <c r="B89" s="72" t="s">
        <v>740</v>
      </c>
      <c r="C89" s="73"/>
      <c r="D89" s="73"/>
      <c r="E89" s="37">
        <v>2500</v>
      </c>
    </row>
    <row r="90" spans="2:5" ht="27.75" customHeight="1" x14ac:dyDescent="0.2">
      <c r="B90" s="72" t="s">
        <v>741</v>
      </c>
      <c r="C90" s="73"/>
      <c r="D90" s="73"/>
      <c r="E90" s="37">
        <v>1300</v>
      </c>
    </row>
    <row r="91" spans="2:5" ht="27.75" customHeight="1" x14ac:dyDescent="0.2">
      <c r="B91" s="72" t="s">
        <v>742</v>
      </c>
      <c r="C91" s="73"/>
      <c r="D91" s="73"/>
      <c r="E91" s="37">
        <v>1000</v>
      </c>
    </row>
    <row r="92" spans="2:5" x14ac:dyDescent="0.2">
      <c r="B92" s="13"/>
      <c r="C92" s="13"/>
      <c r="D92" s="4"/>
      <c r="E92" s="14"/>
    </row>
    <row r="93" spans="2:5" ht="30" customHeight="1" thickBot="1" x14ac:dyDescent="0.25">
      <c r="B93" s="25" t="s">
        <v>4</v>
      </c>
      <c r="C93" s="25" t="s">
        <v>5</v>
      </c>
      <c r="D93" s="26" t="s">
        <v>6</v>
      </c>
      <c r="E93" s="27" t="s">
        <v>7</v>
      </c>
    </row>
    <row r="94" spans="2:5" ht="21" customHeight="1" thickTop="1" x14ac:dyDescent="0.2">
      <c r="B94" s="28" t="s">
        <v>172</v>
      </c>
      <c r="C94" s="29"/>
      <c r="D94" s="30" t="s">
        <v>173</v>
      </c>
      <c r="E94" s="31">
        <f>SUM(E95:E98)</f>
        <v>141203</v>
      </c>
    </row>
    <row r="95" spans="2:5" ht="15" customHeight="1" x14ac:dyDescent="0.2">
      <c r="B95" s="32"/>
      <c r="C95" s="33" t="s">
        <v>703</v>
      </c>
      <c r="D95" s="34" t="s">
        <v>704</v>
      </c>
      <c r="E95" s="35">
        <v>82803</v>
      </c>
    </row>
    <row r="96" spans="2:5" ht="15" customHeight="1" x14ac:dyDescent="0.2">
      <c r="B96" s="32"/>
      <c r="C96" s="33" t="s">
        <v>743</v>
      </c>
      <c r="D96" s="34" t="s">
        <v>744</v>
      </c>
      <c r="E96" s="35">
        <v>41600</v>
      </c>
    </row>
    <row r="97" spans="2:5" ht="15" customHeight="1" x14ac:dyDescent="0.2">
      <c r="B97" s="32"/>
      <c r="C97" s="33" t="s">
        <v>745</v>
      </c>
      <c r="D97" s="34" t="s">
        <v>746</v>
      </c>
      <c r="E97" s="35">
        <v>2000</v>
      </c>
    </row>
    <row r="98" spans="2:5" ht="15" customHeight="1" x14ac:dyDescent="0.2">
      <c r="B98" s="32"/>
      <c r="C98" s="33" t="s">
        <v>707</v>
      </c>
      <c r="D98" s="34" t="s">
        <v>708</v>
      </c>
      <c r="E98" s="35">
        <v>14800</v>
      </c>
    </row>
    <row r="99" spans="2:5" ht="15" customHeight="1" x14ac:dyDescent="0.2">
      <c r="B99" s="70" t="s">
        <v>747</v>
      </c>
      <c r="C99" s="71"/>
      <c r="D99" s="71"/>
      <c r="E99" s="36">
        <v>25000</v>
      </c>
    </row>
    <row r="100" spans="2:5" ht="15" customHeight="1" x14ac:dyDescent="0.2">
      <c r="B100" s="72" t="s">
        <v>176</v>
      </c>
      <c r="C100" s="73"/>
      <c r="D100" s="73"/>
      <c r="E100" s="37">
        <v>32400</v>
      </c>
    </row>
    <row r="101" spans="2:5" ht="15" customHeight="1" x14ac:dyDescent="0.2">
      <c r="B101" s="72" t="s">
        <v>177</v>
      </c>
      <c r="C101" s="73"/>
      <c r="D101" s="73"/>
      <c r="E101" s="37">
        <v>6750</v>
      </c>
    </row>
    <row r="102" spans="2:5" ht="15" customHeight="1" x14ac:dyDescent="0.2">
      <c r="B102" s="72" t="s">
        <v>178</v>
      </c>
      <c r="C102" s="73"/>
      <c r="D102" s="73"/>
      <c r="E102" s="37">
        <v>6750</v>
      </c>
    </row>
    <row r="103" spans="2:5" ht="15" customHeight="1" x14ac:dyDescent="0.2">
      <c r="B103" s="72" t="s">
        <v>748</v>
      </c>
      <c r="C103" s="73"/>
      <c r="D103" s="73"/>
      <c r="E103" s="37">
        <v>7800</v>
      </c>
    </row>
    <row r="104" spans="2:5" ht="15" customHeight="1" x14ac:dyDescent="0.2">
      <c r="B104" s="72" t="s">
        <v>749</v>
      </c>
      <c r="C104" s="73"/>
      <c r="D104" s="73"/>
      <c r="E104" s="37">
        <v>3321</v>
      </c>
    </row>
    <row r="105" spans="2:5" ht="15" customHeight="1" x14ac:dyDescent="0.2">
      <c r="B105" s="72" t="s">
        <v>750</v>
      </c>
      <c r="C105" s="73"/>
      <c r="D105" s="73"/>
      <c r="E105" s="37">
        <v>3068</v>
      </c>
    </row>
    <row r="106" spans="2:5" ht="15" customHeight="1" x14ac:dyDescent="0.2">
      <c r="B106" s="72" t="s">
        <v>751</v>
      </c>
      <c r="C106" s="73"/>
      <c r="D106" s="73"/>
      <c r="E106" s="37">
        <v>6473</v>
      </c>
    </row>
    <row r="107" spans="2:5" ht="15" customHeight="1" x14ac:dyDescent="0.2">
      <c r="B107" s="72" t="s">
        <v>752</v>
      </c>
      <c r="C107" s="73"/>
      <c r="D107" s="73"/>
      <c r="E107" s="37">
        <v>5341</v>
      </c>
    </row>
    <row r="108" spans="2:5" ht="27.75" customHeight="1" x14ac:dyDescent="0.2">
      <c r="B108" s="72" t="s">
        <v>753</v>
      </c>
      <c r="C108" s="73"/>
      <c r="D108" s="73"/>
      <c r="E108" s="37">
        <v>5300</v>
      </c>
    </row>
    <row r="109" spans="2:5" ht="41.25" customHeight="1" x14ac:dyDescent="0.2">
      <c r="B109" s="72" t="s">
        <v>754</v>
      </c>
      <c r="C109" s="73"/>
      <c r="D109" s="73"/>
      <c r="E109" s="37">
        <v>5000</v>
      </c>
    </row>
    <row r="110" spans="2:5" ht="27.75" customHeight="1" x14ac:dyDescent="0.2">
      <c r="B110" s="72" t="s">
        <v>755</v>
      </c>
      <c r="C110" s="73"/>
      <c r="D110" s="73"/>
      <c r="E110" s="37">
        <v>7000</v>
      </c>
    </row>
    <row r="111" spans="2:5" ht="27.75" customHeight="1" x14ac:dyDescent="0.2">
      <c r="B111" s="72" t="s">
        <v>756</v>
      </c>
      <c r="C111" s="73"/>
      <c r="D111" s="73"/>
      <c r="E111" s="37">
        <v>300</v>
      </c>
    </row>
    <row r="112" spans="2:5" ht="27.75" customHeight="1" x14ac:dyDescent="0.2">
      <c r="B112" s="72" t="s">
        <v>757</v>
      </c>
      <c r="C112" s="73"/>
      <c r="D112" s="73"/>
      <c r="E112" s="37">
        <v>1000</v>
      </c>
    </row>
    <row r="113" spans="2:5" ht="27.75" customHeight="1" x14ac:dyDescent="0.2">
      <c r="B113" s="72" t="s">
        <v>758</v>
      </c>
      <c r="C113" s="73"/>
      <c r="D113" s="73"/>
      <c r="E113" s="37">
        <v>17500</v>
      </c>
    </row>
    <row r="114" spans="2:5" ht="27.75" customHeight="1" x14ac:dyDescent="0.2">
      <c r="B114" s="72" t="s">
        <v>759</v>
      </c>
      <c r="C114" s="73"/>
      <c r="D114" s="73"/>
      <c r="E114" s="37">
        <v>4200</v>
      </c>
    </row>
    <row r="115" spans="2:5" ht="27.75" customHeight="1" x14ac:dyDescent="0.2">
      <c r="B115" s="72" t="s">
        <v>760</v>
      </c>
      <c r="C115" s="73"/>
      <c r="D115" s="73"/>
      <c r="E115" s="37">
        <v>4000</v>
      </c>
    </row>
    <row r="116" spans="2:5" x14ac:dyDescent="0.2">
      <c r="B116" s="13"/>
      <c r="C116" s="13"/>
      <c r="D116" s="4"/>
      <c r="E116" s="14"/>
    </row>
    <row r="117" spans="2:5" ht="30" customHeight="1" thickBot="1" x14ac:dyDescent="0.25">
      <c r="B117" s="25" t="s">
        <v>4</v>
      </c>
      <c r="C117" s="25" t="s">
        <v>5</v>
      </c>
      <c r="D117" s="26" t="s">
        <v>6</v>
      </c>
      <c r="E117" s="27" t="s">
        <v>7</v>
      </c>
    </row>
    <row r="118" spans="2:5" ht="29.25" customHeight="1" thickTop="1" x14ac:dyDescent="0.2">
      <c r="B118" s="28" t="s">
        <v>182</v>
      </c>
      <c r="C118" s="29"/>
      <c r="D118" s="30" t="s">
        <v>183</v>
      </c>
      <c r="E118" s="31">
        <f>SUM(E119:E121)</f>
        <v>139100</v>
      </c>
    </row>
    <row r="119" spans="2:5" ht="15" customHeight="1" x14ac:dyDescent="0.2">
      <c r="B119" s="32"/>
      <c r="C119" s="33" t="s">
        <v>703</v>
      </c>
      <c r="D119" s="34" t="s">
        <v>704</v>
      </c>
      <c r="E119" s="35">
        <v>123000</v>
      </c>
    </row>
    <row r="120" spans="2:5" ht="15" customHeight="1" x14ac:dyDescent="0.2">
      <c r="B120" s="32"/>
      <c r="C120" s="33" t="s">
        <v>743</v>
      </c>
      <c r="D120" s="34" t="s">
        <v>744</v>
      </c>
      <c r="E120" s="35">
        <v>2000</v>
      </c>
    </row>
    <row r="121" spans="2:5" ht="15" customHeight="1" x14ac:dyDescent="0.2">
      <c r="B121" s="32"/>
      <c r="C121" s="33" t="s">
        <v>707</v>
      </c>
      <c r="D121" s="34" t="s">
        <v>708</v>
      </c>
      <c r="E121" s="35">
        <v>14100</v>
      </c>
    </row>
    <row r="122" spans="2:5" ht="27.75" customHeight="1" x14ac:dyDescent="0.2">
      <c r="B122" s="70" t="s">
        <v>761</v>
      </c>
      <c r="C122" s="71"/>
      <c r="D122" s="71"/>
      <c r="E122" s="36">
        <v>5400</v>
      </c>
    </row>
    <row r="123" spans="2:5" ht="27.75" customHeight="1" x14ac:dyDescent="0.2">
      <c r="B123" s="72" t="s">
        <v>762</v>
      </c>
      <c r="C123" s="73"/>
      <c r="D123" s="73"/>
      <c r="E123" s="37">
        <v>5000</v>
      </c>
    </row>
    <row r="124" spans="2:5" ht="27.75" customHeight="1" x14ac:dyDescent="0.2">
      <c r="B124" s="72" t="s">
        <v>763</v>
      </c>
      <c r="C124" s="73"/>
      <c r="D124" s="73"/>
      <c r="E124" s="37">
        <v>120000</v>
      </c>
    </row>
    <row r="125" spans="2:5" ht="27.75" customHeight="1" x14ac:dyDescent="0.2">
      <c r="B125" s="72" t="s">
        <v>764</v>
      </c>
      <c r="C125" s="73"/>
      <c r="D125" s="73"/>
      <c r="E125" s="37">
        <v>5000</v>
      </c>
    </row>
    <row r="126" spans="2:5" ht="15" customHeight="1" x14ac:dyDescent="0.2">
      <c r="B126" s="72" t="s">
        <v>765</v>
      </c>
      <c r="C126" s="73"/>
      <c r="D126" s="73"/>
      <c r="E126" s="37">
        <v>1200</v>
      </c>
    </row>
    <row r="127" spans="2:5" ht="27.75" customHeight="1" x14ac:dyDescent="0.2">
      <c r="B127" s="72" t="s">
        <v>766</v>
      </c>
      <c r="C127" s="73"/>
      <c r="D127" s="73"/>
      <c r="E127" s="37">
        <v>2500</v>
      </c>
    </row>
    <row r="128" spans="2:5" x14ac:dyDescent="0.2">
      <c r="B128" s="13"/>
      <c r="C128" s="13"/>
      <c r="D128" s="4"/>
      <c r="E128" s="14"/>
    </row>
    <row r="129" spans="2:5" ht="30" customHeight="1" thickBot="1" x14ac:dyDescent="0.25">
      <c r="B129" s="25" t="s">
        <v>4</v>
      </c>
      <c r="C129" s="25" t="s">
        <v>5</v>
      </c>
      <c r="D129" s="26" t="s">
        <v>6</v>
      </c>
      <c r="E129" s="27" t="s">
        <v>7</v>
      </c>
    </row>
    <row r="130" spans="2:5" ht="29.25" customHeight="1" thickTop="1" x14ac:dyDescent="0.2">
      <c r="B130" s="28" t="s">
        <v>185</v>
      </c>
      <c r="C130" s="29"/>
      <c r="D130" s="30" t="s">
        <v>186</v>
      </c>
      <c r="E130" s="31">
        <f>SUM(E131:E131)</f>
        <v>2660</v>
      </c>
    </row>
    <row r="131" spans="2:5" ht="15" customHeight="1" x14ac:dyDescent="0.2">
      <c r="B131" s="32"/>
      <c r="C131" s="33" t="s">
        <v>707</v>
      </c>
      <c r="D131" s="34" t="s">
        <v>708</v>
      </c>
      <c r="E131" s="35">
        <v>2660</v>
      </c>
    </row>
    <row r="132" spans="2:5" ht="27.75" customHeight="1" x14ac:dyDescent="0.2">
      <c r="B132" s="70" t="s">
        <v>767</v>
      </c>
      <c r="C132" s="71"/>
      <c r="D132" s="71"/>
      <c r="E132" s="36">
        <v>2200</v>
      </c>
    </row>
    <row r="133" spans="2:5" ht="27.75" customHeight="1" x14ac:dyDescent="0.2">
      <c r="B133" s="72" t="s">
        <v>768</v>
      </c>
      <c r="C133" s="73"/>
      <c r="D133" s="73"/>
      <c r="E133" s="37">
        <v>460</v>
      </c>
    </row>
    <row r="134" spans="2:5" x14ac:dyDescent="0.2">
      <c r="B134" s="13"/>
      <c r="C134" s="13"/>
      <c r="D134" s="4"/>
      <c r="E134" s="14"/>
    </row>
    <row r="135" spans="2:5" ht="30" customHeight="1" thickBot="1" x14ac:dyDescent="0.25">
      <c r="B135" s="25" t="s">
        <v>4</v>
      </c>
      <c r="C135" s="25" t="s">
        <v>5</v>
      </c>
      <c r="D135" s="26" t="s">
        <v>6</v>
      </c>
      <c r="E135" s="27" t="s">
        <v>7</v>
      </c>
    </row>
    <row r="136" spans="2:5" ht="29.25" customHeight="1" thickTop="1" x14ac:dyDescent="0.2">
      <c r="B136" s="28" t="s">
        <v>187</v>
      </c>
      <c r="C136" s="29"/>
      <c r="D136" s="30" t="s">
        <v>188</v>
      </c>
      <c r="E136" s="31">
        <f>SUM(E137:E138)</f>
        <v>37500</v>
      </c>
    </row>
    <row r="137" spans="2:5" ht="15" customHeight="1" x14ac:dyDescent="0.2">
      <c r="B137" s="32"/>
      <c r="C137" s="33" t="s">
        <v>703</v>
      </c>
      <c r="D137" s="34" t="s">
        <v>704</v>
      </c>
      <c r="E137" s="35">
        <v>18000</v>
      </c>
    </row>
    <row r="138" spans="2:5" ht="15" customHeight="1" x14ac:dyDescent="0.2">
      <c r="B138" s="32"/>
      <c r="C138" s="33" t="s">
        <v>707</v>
      </c>
      <c r="D138" s="34" t="s">
        <v>708</v>
      </c>
      <c r="E138" s="35">
        <v>19500</v>
      </c>
    </row>
    <row r="139" spans="2:5" ht="27.75" customHeight="1" x14ac:dyDescent="0.2">
      <c r="B139" s="70" t="s">
        <v>769</v>
      </c>
      <c r="C139" s="71"/>
      <c r="D139" s="71"/>
      <c r="E139" s="36">
        <v>18000</v>
      </c>
    </row>
    <row r="140" spans="2:5" ht="15" customHeight="1" x14ac:dyDescent="0.2">
      <c r="B140" s="72" t="s">
        <v>770</v>
      </c>
      <c r="C140" s="73"/>
      <c r="D140" s="73"/>
      <c r="E140" s="37">
        <v>19500</v>
      </c>
    </row>
    <row r="141" spans="2:5" x14ac:dyDescent="0.2">
      <c r="B141" s="13"/>
      <c r="C141" s="13"/>
      <c r="D141" s="4"/>
      <c r="E141" s="14"/>
    </row>
    <row r="142" spans="2:5" ht="30" customHeight="1" thickBot="1" x14ac:dyDescent="0.25">
      <c r="B142" s="25" t="s">
        <v>4</v>
      </c>
      <c r="C142" s="25" t="s">
        <v>5</v>
      </c>
      <c r="D142" s="26" t="s">
        <v>6</v>
      </c>
      <c r="E142" s="27" t="s">
        <v>7</v>
      </c>
    </row>
    <row r="143" spans="2:5" ht="21" customHeight="1" thickTop="1" x14ac:dyDescent="0.2">
      <c r="B143" s="28" t="s">
        <v>191</v>
      </c>
      <c r="C143" s="29"/>
      <c r="D143" s="30" t="s">
        <v>192</v>
      </c>
      <c r="E143" s="31">
        <f>SUM(E144:E145)</f>
        <v>6600</v>
      </c>
    </row>
    <row r="144" spans="2:5" ht="15" customHeight="1" x14ac:dyDescent="0.2">
      <c r="B144" s="32"/>
      <c r="C144" s="33" t="s">
        <v>703</v>
      </c>
      <c r="D144" s="34" t="s">
        <v>704</v>
      </c>
      <c r="E144" s="35">
        <v>1700</v>
      </c>
    </row>
    <row r="145" spans="2:5" ht="15" customHeight="1" x14ac:dyDescent="0.2">
      <c r="B145" s="32"/>
      <c r="C145" s="33" t="s">
        <v>707</v>
      </c>
      <c r="D145" s="34" t="s">
        <v>708</v>
      </c>
      <c r="E145" s="35">
        <v>4900</v>
      </c>
    </row>
    <row r="146" spans="2:5" ht="15" customHeight="1" x14ac:dyDescent="0.2">
      <c r="B146" s="70" t="s">
        <v>771</v>
      </c>
      <c r="C146" s="71"/>
      <c r="D146" s="71"/>
      <c r="E146" s="36">
        <v>1700</v>
      </c>
    </row>
    <row r="147" spans="2:5" ht="27.75" customHeight="1" x14ac:dyDescent="0.2">
      <c r="B147" s="72" t="s">
        <v>772</v>
      </c>
      <c r="C147" s="73"/>
      <c r="D147" s="73"/>
      <c r="E147" s="37">
        <v>3400</v>
      </c>
    </row>
    <row r="148" spans="2:5" ht="27.75" customHeight="1" x14ac:dyDescent="0.2">
      <c r="B148" s="72" t="s">
        <v>773</v>
      </c>
      <c r="C148" s="73"/>
      <c r="D148" s="73"/>
      <c r="E148" s="37">
        <v>1500</v>
      </c>
    </row>
    <row r="149" spans="2:5" x14ac:dyDescent="0.2">
      <c r="B149" s="13"/>
      <c r="C149" s="13"/>
      <c r="D149" s="4"/>
      <c r="E149" s="14"/>
    </row>
    <row r="150" spans="2:5" ht="30" customHeight="1" thickBot="1" x14ac:dyDescent="0.25">
      <c r="B150" s="25" t="s">
        <v>4</v>
      </c>
      <c r="C150" s="25" t="s">
        <v>5</v>
      </c>
      <c r="D150" s="26" t="s">
        <v>6</v>
      </c>
      <c r="E150" s="27" t="s">
        <v>7</v>
      </c>
    </row>
    <row r="151" spans="2:5" ht="21" customHeight="1" thickTop="1" x14ac:dyDescent="0.2">
      <c r="B151" s="28" t="s">
        <v>202</v>
      </c>
      <c r="C151" s="29"/>
      <c r="D151" s="30" t="s">
        <v>203</v>
      </c>
      <c r="E151" s="31">
        <f>SUM(E152:E152)</f>
        <v>11300</v>
      </c>
    </row>
    <row r="152" spans="2:5" ht="15" customHeight="1" x14ac:dyDescent="0.2">
      <c r="B152" s="32"/>
      <c r="C152" s="33" t="s">
        <v>703</v>
      </c>
      <c r="D152" s="34" t="s">
        <v>704</v>
      </c>
      <c r="E152" s="35">
        <v>11300</v>
      </c>
    </row>
    <row r="153" spans="2:5" ht="27.75" customHeight="1" x14ac:dyDescent="0.2">
      <c r="B153" s="70" t="s">
        <v>774</v>
      </c>
      <c r="C153" s="71"/>
      <c r="D153" s="71"/>
      <c r="E153" s="36">
        <v>11300</v>
      </c>
    </row>
    <row r="154" spans="2:5" x14ac:dyDescent="0.2">
      <c r="B154" s="13"/>
      <c r="C154" s="13"/>
      <c r="D154" s="4"/>
      <c r="E154" s="14"/>
    </row>
    <row r="155" spans="2:5" ht="30" customHeight="1" thickBot="1" x14ac:dyDescent="0.25">
      <c r="B155" s="25" t="s">
        <v>4</v>
      </c>
      <c r="C155" s="25" t="s">
        <v>5</v>
      </c>
      <c r="D155" s="26" t="s">
        <v>6</v>
      </c>
      <c r="E155" s="27" t="s">
        <v>7</v>
      </c>
    </row>
    <row r="156" spans="2:5" ht="21" customHeight="1" thickTop="1" x14ac:dyDescent="0.2">
      <c r="B156" s="28" t="s">
        <v>209</v>
      </c>
      <c r="C156" s="29"/>
      <c r="D156" s="30" t="s">
        <v>210</v>
      </c>
      <c r="E156" s="31">
        <f>SUM(E157:E158)</f>
        <v>16091</v>
      </c>
    </row>
    <row r="157" spans="2:5" ht="15" customHeight="1" x14ac:dyDescent="0.2">
      <c r="B157" s="32"/>
      <c r="C157" s="33" t="s">
        <v>703</v>
      </c>
      <c r="D157" s="34" t="s">
        <v>704</v>
      </c>
      <c r="E157" s="35">
        <v>9341</v>
      </c>
    </row>
    <row r="158" spans="2:5" ht="15" customHeight="1" x14ac:dyDescent="0.2">
      <c r="B158" s="32"/>
      <c r="C158" s="33" t="s">
        <v>707</v>
      </c>
      <c r="D158" s="34" t="s">
        <v>708</v>
      </c>
      <c r="E158" s="35">
        <v>6750</v>
      </c>
    </row>
    <row r="159" spans="2:5" ht="15" customHeight="1" x14ac:dyDescent="0.2">
      <c r="B159" s="70" t="s">
        <v>775</v>
      </c>
      <c r="C159" s="71"/>
      <c r="D159" s="71"/>
      <c r="E159" s="36">
        <v>3903</v>
      </c>
    </row>
    <row r="160" spans="2:5" ht="15" customHeight="1" x14ac:dyDescent="0.2">
      <c r="B160" s="72" t="s">
        <v>776</v>
      </c>
      <c r="C160" s="73"/>
      <c r="D160" s="73"/>
      <c r="E160" s="37">
        <v>2938</v>
      </c>
    </row>
    <row r="161" spans="2:5" ht="27.75" customHeight="1" x14ac:dyDescent="0.2">
      <c r="B161" s="72" t="s">
        <v>777</v>
      </c>
      <c r="C161" s="73"/>
      <c r="D161" s="73"/>
      <c r="E161" s="37">
        <v>5000</v>
      </c>
    </row>
    <row r="162" spans="2:5" ht="27.75" customHeight="1" x14ac:dyDescent="0.2">
      <c r="B162" s="72" t="s">
        <v>778</v>
      </c>
      <c r="C162" s="73"/>
      <c r="D162" s="73"/>
      <c r="E162" s="37">
        <v>2500</v>
      </c>
    </row>
    <row r="163" spans="2:5" ht="27.75" customHeight="1" x14ac:dyDescent="0.2">
      <c r="B163" s="72" t="s">
        <v>779</v>
      </c>
      <c r="C163" s="73"/>
      <c r="D163" s="73"/>
      <c r="E163" s="37">
        <v>900</v>
      </c>
    </row>
    <row r="164" spans="2:5" ht="27.75" customHeight="1" x14ac:dyDescent="0.2">
      <c r="B164" s="72" t="s">
        <v>780</v>
      </c>
      <c r="C164" s="73"/>
      <c r="D164" s="73"/>
      <c r="E164" s="37">
        <v>850</v>
      </c>
    </row>
    <row r="165" spans="2:5" x14ac:dyDescent="0.2">
      <c r="B165" s="13"/>
      <c r="C165" s="13"/>
      <c r="D165" s="4"/>
      <c r="E165" s="14"/>
    </row>
    <row r="166" spans="2:5" ht="30" customHeight="1" thickBot="1" x14ac:dyDescent="0.25">
      <c r="B166" s="25" t="s">
        <v>4</v>
      </c>
      <c r="C166" s="25" t="s">
        <v>5</v>
      </c>
      <c r="D166" s="26" t="s">
        <v>6</v>
      </c>
      <c r="E166" s="27" t="s">
        <v>7</v>
      </c>
    </row>
    <row r="167" spans="2:5" ht="21" customHeight="1" thickTop="1" x14ac:dyDescent="0.2">
      <c r="B167" s="28" t="s">
        <v>218</v>
      </c>
      <c r="C167" s="29"/>
      <c r="D167" s="30" t="s">
        <v>219</v>
      </c>
      <c r="E167" s="31">
        <f>SUM(E168:E171)</f>
        <v>9800</v>
      </c>
    </row>
    <row r="168" spans="2:5" ht="15" customHeight="1" x14ac:dyDescent="0.2">
      <c r="B168" s="32"/>
      <c r="C168" s="33" t="s">
        <v>703</v>
      </c>
      <c r="D168" s="34" t="s">
        <v>704</v>
      </c>
      <c r="E168" s="35">
        <v>5500</v>
      </c>
    </row>
    <row r="169" spans="2:5" ht="15" customHeight="1" x14ac:dyDescent="0.2">
      <c r="B169" s="32"/>
      <c r="C169" s="33" t="s">
        <v>743</v>
      </c>
      <c r="D169" s="34" t="s">
        <v>744</v>
      </c>
      <c r="E169" s="35">
        <v>500</v>
      </c>
    </row>
    <row r="170" spans="2:5" ht="15" customHeight="1" x14ac:dyDescent="0.2">
      <c r="B170" s="32"/>
      <c r="C170" s="33" t="s">
        <v>745</v>
      </c>
      <c r="D170" s="34" t="s">
        <v>746</v>
      </c>
      <c r="E170" s="35">
        <v>300</v>
      </c>
    </row>
    <row r="171" spans="2:5" ht="15" customHeight="1" x14ac:dyDescent="0.2">
      <c r="B171" s="32"/>
      <c r="C171" s="33" t="s">
        <v>707</v>
      </c>
      <c r="D171" s="34" t="s">
        <v>708</v>
      </c>
      <c r="E171" s="35">
        <v>3500</v>
      </c>
    </row>
    <row r="172" spans="2:5" ht="15" customHeight="1" x14ac:dyDescent="0.2">
      <c r="B172" s="70" t="s">
        <v>231</v>
      </c>
      <c r="C172" s="71"/>
      <c r="D172" s="71"/>
      <c r="E172" s="36">
        <v>1300</v>
      </c>
    </row>
    <row r="173" spans="2:5" ht="15" customHeight="1" x14ac:dyDescent="0.2">
      <c r="B173" s="72" t="s">
        <v>781</v>
      </c>
      <c r="C173" s="73"/>
      <c r="D173" s="73"/>
      <c r="E173" s="37">
        <v>3500</v>
      </c>
    </row>
    <row r="174" spans="2:5" ht="27.75" customHeight="1" x14ac:dyDescent="0.2">
      <c r="B174" s="72" t="s">
        <v>782</v>
      </c>
      <c r="C174" s="73"/>
      <c r="D174" s="73"/>
      <c r="E174" s="37">
        <v>5000</v>
      </c>
    </row>
    <row r="175" spans="2:5" x14ac:dyDescent="0.2">
      <c r="B175" s="13"/>
      <c r="C175" s="13"/>
      <c r="D175" s="4"/>
      <c r="E175" s="14"/>
    </row>
    <row r="176" spans="2:5" ht="30" customHeight="1" thickBot="1" x14ac:dyDescent="0.25">
      <c r="B176" s="25" t="s">
        <v>4</v>
      </c>
      <c r="C176" s="25" t="s">
        <v>5</v>
      </c>
      <c r="D176" s="26" t="s">
        <v>6</v>
      </c>
      <c r="E176" s="27" t="s">
        <v>7</v>
      </c>
    </row>
    <row r="177" spans="2:5" ht="21" customHeight="1" thickTop="1" x14ac:dyDescent="0.2">
      <c r="B177" s="28" t="s">
        <v>250</v>
      </c>
      <c r="C177" s="29"/>
      <c r="D177" s="30" t="s">
        <v>251</v>
      </c>
      <c r="E177" s="31">
        <f>SUM(E178:E178)</f>
        <v>20000</v>
      </c>
    </row>
    <row r="178" spans="2:5" ht="15" customHeight="1" x14ac:dyDescent="0.2">
      <c r="B178" s="32"/>
      <c r="C178" s="33" t="s">
        <v>703</v>
      </c>
      <c r="D178" s="34" t="s">
        <v>704</v>
      </c>
      <c r="E178" s="35">
        <v>20000</v>
      </c>
    </row>
    <row r="179" spans="2:5" ht="27.75" customHeight="1" x14ac:dyDescent="0.2">
      <c r="B179" s="70" t="s">
        <v>783</v>
      </c>
      <c r="C179" s="71"/>
      <c r="D179" s="71"/>
      <c r="E179" s="36">
        <v>20000</v>
      </c>
    </row>
    <row r="180" spans="2:5" x14ac:dyDescent="0.2">
      <c r="B180" s="13"/>
      <c r="C180" s="13"/>
      <c r="D180" s="4"/>
      <c r="E180" s="14"/>
    </row>
    <row r="181" spans="2:5" ht="30" customHeight="1" thickBot="1" x14ac:dyDescent="0.25">
      <c r="B181" s="25" t="s">
        <v>4</v>
      </c>
      <c r="C181" s="25" t="s">
        <v>5</v>
      </c>
      <c r="D181" s="26" t="s">
        <v>6</v>
      </c>
      <c r="E181" s="27" t="s">
        <v>7</v>
      </c>
    </row>
    <row r="182" spans="2:5" ht="21" customHeight="1" thickTop="1" x14ac:dyDescent="0.2">
      <c r="B182" s="28" t="s">
        <v>257</v>
      </c>
      <c r="C182" s="29"/>
      <c r="D182" s="30" t="s">
        <v>258</v>
      </c>
      <c r="E182" s="31">
        <f>SUM(E183:E187)</f>
        <v>201132</v>
      </c>
    </row>
    <row r="183" spans="2:5" ht="15" customHeight="1" x14ac:dyDescent="0.2">
      <c r="B183" s="32"/>
      <c r="C183" s="33" t="s">
        <v>721</v>
      </c>
      <c r="D183" s="34" t="s">
        <v>260</v>
      </c>
      <c r="E183" s="35">
        <v>3105</v>
      </c>
    </row>
    <row r="184" spans="2:5" ht="15" customHeight="1" x14ac:dyDescent="0.2">
      <c r="B184" s="32"/>
      <c r="C184" s="33" t="s">
        <v>703</v>
      </c>
      <c r="D184" s="34" t="s">
        <v>704</v>
      </c>
      <c r="E184" s="35">
        <v>155867</v>
      </c>
    </row>
    <row r="185" spans="2:5" ht="15" customHeight="1" x14ac:dyDescent="0.2">
      <c r="B185" s="32"/>
      <c r="C185" s="33" t="s">
        <v>743</v>
      </c>
      <c r="D185" s="34" t="s">
        <v>744</v>
      </c>
      <c r="E185" s="35">
        <v>30600</v>
      </c>
    </row>
    <row r="186" spans="2:5" ht="15" customHeight="1" x14ac:dyDescent="0.2">
      <c r="B186" s="32"/>
      <c r="C186" s="33" t="s">
        <v>745</v>
      </c>
      <c r="D186" s="34" t="s">
        <v>746</v>
      </c>
      <c r="E186" s="35">
        <v>7000</v>
      </c>
    </row>
    <row r="187" spans="2:5" ht="15" customHeight="1" x14ac:dyDescent="0.2">
      <c r="B187" s="32"/>
      <c r="C187" s="33" t="s">
        <v>707</v>
      </c>
      <c r="D187" s="34" t="s">
        <v>708</v>
      </c>
      <c r="E187" s="35">
        <v>4560</v>
      </c>
    </row>
    <row r="188" spans="2:5" ht="15" customHeight="1" x14ac:dyDescent="0.2">
      <c r="B188" s="70" t="s">
        <v>263</v>
      </c>
      <c r="C188" s="71"/>
      <c r="D188" s="71"/>
      <c r="E188" s="36">
        <v>7475</v>
      </c>
    </row>
    <row r="189" spans="2:5" ht="15" customHeight="1" x14ac:dyDescent="0.2">
      <c r="B189" s="72" t="s">
        <v>852</v>
      </c>
      <c r="C189" s="73"/>
      <c r="D189" s="73"/>
      <c r="E189" s="37">
        <v>16955</v>
      </c>
    </row>
    <row r="190" spans="2:5" ht="15" customHeight="1" x14ac:dyDescent="0.2">
      <c r="B190" s="72" t="s">
        <v>264</v>
      </c>
      <c r="C190" s="73"/>
      <c r="D190" s="73"/>
      <c r="E190" s="37">
        <v>2737</v>
      </c>
    </row>
    <row r="191" spans="2:5" ht="15" customHeight="1" x14ac:dyDescent="0.2">
      <c r="B191" s="72" t="s">
        <v>265</v>
      </c>
      <c r="C191" s="73"/>
      <c r="D191" s="73"/>
      <c r="E191" s="37">
        <v>128300</v>
      </c>
    </row>
    <row r="192" spans="2:5" ht="27.75" customHeight="1" x14ac:dyDescent="0.2">
      <c r="B192" s="72" t="s">
        <v>784</v>
      </c>
      <c r="C192" s="73"/>
      <c r="D192" s="73"/>
      <c r="E192" s="37">
        <v>25000</v>
      </c>
    </row>
    <row r="193" spans="2:5" ht="15" customHeight="1" x14ac:dyDescent="0.2">
      <c r="B193" s="72" t="s">
        <v>785</v>
      </c>
      <c r="C193" s="73"/>
      <c r="D193" s="73"/>
      <c r="E193" s="37">
        <v>860</v>
      </c>
    </row>
    <row r="194" spans="2:5" ht="27.75" customHeight="1" x14ac:dyDescent="0.2">
      <c r="B194" s="72" t="s">
        <v>786</v>
      </c>
      <c r="C194" s="73"/>
      <c r="D194" s="73"/>
      <c r="E194" s="37">
        <v>3105</v>
      </c>
    </row>
    <row r="195" spans="2:5" ht="15" customHeight="1" x14ac:dyDescent="0.2">
      <c r="B195" s="72" t="s">
        <v>787</v>
      </c>
      <c r="C195" s="73"/>
      <c r="D195" s="73"/>
      <c r="E195" s="37">
        <v>6000</v>
      </c>
    </row>
    <row r="196" spans="2:5" ht="27.75" customHeight="1" x14ac:dyDescent="0.2">
      <c r="B196" s="72" t="s">
        <v>788</v>
      </c>
      <c r="C196" s="73"/>
      <c r="D196" s="73"/>
      <c r="E196" s="37">
        <v>7000</v>
      </c>
    </row>
    <row r="197" spans="2:5" ht="27.75" customHeight="1" x14ac:dyDescent="0.2">
      <c r="B197" s="72" t="s">
        <v>266</v>
      </c>
      <c r="C197" s="73"/>
      <c r="D197" s="73"/>
      <c r="E197" s="37">
        <v>3700</v>
      </c>
    </row>
    <row r="198" spans="2:5" x14ac:dyDescent="0.2">
      <c r="B198" s="13"/>
      <c r="C198" s="13"/>
      <c r="D198" s="4"/>
      <c r="E198" s="14"/>
    </row>
    <row r="199" spans="2:5" ht="30" customHeight="1" thickBot="1" x14ac:dyDescent="0.25">
      <c r="B199" s="25" t="s">
        <v>4</v>
      </c>
      <c r="C199" s="25" t="s">
        <v>5</v>
      </c>
      <c r="D199" s="26" t="s">
        <v>6</v>
      </c>
      <c r="E199" s="27" t="s">
        <v>7</v>
      </c>
    </row>
    <row r="200" spans="2:5" ht="21" customHeight="1" thickTop="1" x14ac:dyDescent="0.2">
      <c r="B200" s="28" t="s">
        <v>280</v>
      </c>
      <c r="C200" s="29"/>
      <c r="D200" s="30" t="s">
        <v>281</v>
      </c>
      <c r="E200" s="31">
        <f>SUM(E201:E204)</f>
        <v>81100</v>
      </c>
    </row>
    <row r="201" spans="2:5" ht="15" customHeight="1" x14ac:dyDescent="0.2">
      <c r="B201" s="32"/>
      <c r="C201" s="33" t="s">
        <v>703</v>
      </c>
      <c r="D201" s="34" t="s">
        <v>704</v>
      </c>
      <c r="E201" s="35">
        <v>8500</v>
      </c>
    </row>
    <row r="202" spans="2:5" ht="15" customHeight="1" x14ac:dyDescent="0.2">
      <c r="B202" s="32"/>
      <c r="C202" s="33" t="s">
        <v>743</v>
      </c>
      <c r="D202" s="34" t="s">
        <v>744</v>
      </c>
      <c r="E202" s="35">
        <v>9600</v>
      </c>
    </row>
    <row r="203" spans="2:5" ht="15" customHeight="1" x14ac:dyDescent="0.2">
      <c r="B203" s="32"/>
      <c r="C203" s="33" t="s">
        <v>699</v>
      </c>
      <c r="D203" s="34" t="s">
        <v>700</v>
      </c>
      <c r="E203" s="35">
        <v>50000</v>
      </c>
    </row>
    <row r="204" spans="2:5" ht="15" customHeight="1" x14ac:dyDescent="0.2">
      <c r="B204" s="32"/>
      <c r="C204" s="33" t="s">
        <v>707</v>
      </c>
      <c r="D204" s="34" t="s">
        <v>708</v>
      </c>
      <c r="E204" s="35">
        <v>13000</v>
      </c>
    </row>
    <row r="205" spans="2:5" ht="27.75" customHeight="1" x14ac:dyDescent="0.2">
      <c r="B205" s="70" t="s">
        <v>282</v>
      </c>
      <c r="C205" s="71"/>
      <c r="D205" s="71"/>
      <c r="E205" s="36">
        <v>50000</v>
      </c>
    </row>
    <row r="206" spans="2:5" ht="15" customHeight="1" x14ac:dyDescent="0.2">
      <c r="B206" s="72" t="s">
        <v>789</v>
      </c>
      <c r="C206" s="73"/>
      <c r="D206" s="73"/>
      <c r="E206" s="37">
        <v>13000</v>
      </c>
    </row>
    <row r="207" spans="2:5" ht="27.75" customHeight="1" x14ac:dyDescent="0.2">
      <c r="B207" s="72" t="s">
        <v>790</v>
      </c>
      <c r="C207" s="73"/>
      <c r="D207" s="73"/>
      <c r="E207" s="37">
        <v>5100</v>
      </c>
    </row>
    <row r="208" spans="2:5" ht="27.75" customHeight="1" x14ac:dyDescent="0.2">
      <c r="B208" s="72" t="s">
        <v>287</v>
      </c>
      <c r="C208" s="73"/>
      <c r="D208" s="73"/>
      <c r="E208" s="37">
        <v>13000</v>
      </c>
    </row>
    <row r="209" spans="2:5" x14ac:dyDescent="0.2">
      <c r="B209" s="13"/>
      <c r="C209" s="13"/>
      <c r="D209" s="4"/>
      <c r="E209" s="14"/>
    </row>
    <row r="210" spans="2:5" ht="30" customHeight="1" thickBot="1" x14ac:dyDescent="0.25">
      <c r="B210" s="25" t="s">
        <v>4</v>
      </c>
      <c r="C210" s="25" t="s">
        <v>5</v>
      </c>
      <c r="D210" s="26" t="s">
        <v>6</v>
      </c>
      <c r="E210" s="27" t="s">
        <v>7</v>
      </c>
    </row>
    <row r="211" spans="2:5" ht="29.25" customHeight="1" thickTop="1" x14ac:dyDescent="0.2">
      <c r="B211" s="28" t="s">
        <v>791</v>
      </c>
      <c r="C211" s="29"/>
      <c r="D211" s="30" t="s">
        <v>792</v>
      </c>
      <c r="E211" s="31">
        <f>SUM(E212:E212)</f>
        <v>700</v>
      </c>
    </row>
    <row r="212" spans="2:5" ht="15" customHeight="1" x14ac:dyDescent="0.2">
      <c r="B212" s="32"/>
      <c r="C212" s="33" t="s">
        <v>699</v>
      </c>
      <c r="D212" s="34" t="s">
        <v>700</v>
      </c>
      <c r="E212" s="35">
        <v>700</v>
      </c>
    </row>
    <row r="213" spans="2:5" ht="15" customHeight="1" x14ac:dyDescent="0.2">
      <c r="B213" s="70" t="s">
        <v>793</v>
      </c>
      <c r="C213" s="71"/>
      <c r="D213" s="71"/>
      <c r="E213" s="36">
        <v>700</v>
      </c>
    </row>
    <row r="214" spans="2:5" x14ac:dyDescent="0.2">
      <c r="B214" s="13"/>
      <c r="C214" s="13"/>
      <c r="D214" s="4"/>
      <c r="E214" s="14"/>
    </row>
    <row r="215" spans="2:5" ht="30" customHeight="1" thickBot="1" x14ac:dyDescent="0.25">
      <c r="B215" s="25" t="s">
        <v>4</v>
      </c>
      <c r="C215" s="25" t="s">
        <v>5</v>
      </c>
      <c r="D215" s="26" t="s">
        <v>6</v>
      </c>
      <c r="E215" s="27" t="s">
        <v>7</v>
      </c>
    </row>
    <row r="216" spans="2:5" ht="21" customHeight="1" thickTop="1" x14ac:dyDescent="0.2">
      <c r="B216" s="28" t="s">
        <v>317</v>
      </c>
      <c r="C216" s="29"/>
      <c r="D216" s="30" t="s">
        <v>318</v>
      </c>
      <c r="E216" s="31">
        <f>SUM(E217:E219)</f>
        <v>502952</v>
      </c>
    </row>
    <row r="217" spans="2:5" ht="15" customHeight="1" x14ac:dyDescent="0.2">
      <c r="B217" s="32"/>
      <c r="C217" s="33" t="s">
        <v>703</v>
      </c>
      <c r="D217" s="34" t="s">
        <v>704</v>
      </c>
      <c r="E217" s="35">
        <v>94794</v>
      </c>
    </row>
    <row r="218" spans="2:5" ht="15" customHeight="1" x14ac:dyDescent="0.2">
      <c r="B218" s="32"/>
      <c r="C218" s="33" t="s">
        <v>707</v>
      </c>
      <c r="D218" s="34" t="s">
        <v>708</v>
      </c>
      <c r="E218" s="35">
        <v>259884</v>
      </c>
    </row>
    <row r="219" spans="2:5" ht="27.75" customHeight="1" x14ac:dyDescent="0.2">
      <c r="B219" s="32"/>
      <c r="C219" s="33" t="s">
        <v>794</v>
      </c>
      <c r="D219" s="34" t="s">
        <v>795</v>
      </c>
      <c r="E219" s="35">
        <v>148274</v>
      </c>
    </row>
    <row r="220" spans="2:5" ht="27.75" customHeight="1" x14ac:dyDescent="0.2">
      <c r="B220" s="70" t="s">
        <v>796</v>
      </c>
      <c r="C220" s="71"/>
      <c r="D220" s="71"/>
      <c r="E220" s="36">
        <v>55500</v>
      </c>
    </row>
    <row r="221" spans="2:5" ht="15" customHeight="1" x14ac:dyDescent="0.2">
      <c r="B221" s="72" t="s">
        <v>797</v>
      </c>
      <c r="C221" s="73"/>
      <c r="D221" s="73"/>
      <c r="E221" s="37">
        <v>20000</v>
      </c>
    </row>
    <row r="222" spans="2:5" ht="15" customHeight="1" x14ac:dyDescent="0.2">
      <c r="B222" s="72" t="s">
        <v>319</v>
      </c>
      <c r="C222" s="73"/>
      <c r="D222" s="73"/>
      <c r="E222" s="37">
        <v>11794</v>
      </c>
    </row>
    <row r="223" spans="2:5" ht="27.75" customHeight="1" x14ac:dyDescent="0.2">
      <c r="B223" s="72" t="s">
        <v>798</v>
      </c>
      <c r="C223" s="73"/>
      <c r="D223" s="73"/>
      <c r="E223" s="37">
        <v>79000</v>
      </c>
    </row>
    <row r="224" spans="2:5" ht="27.75" customHeight="1" x14ac:dyDescent="0.2">
      <c r="B224" s="72" t="s">
        <v>799</v>
      </c>
      <c r="C224" s="73"/>
      <c r="D224" s="73"/>
      <c r="E224" s="37">
        <v>5500</v>
      </c>
    </row>
    <row r="225" spans="2:5" ht="27.75" customHeight="1" x14ac:dyDescent="0.2">
      <c r="B225" s="72" t="s">
        <v>800</v>
      </c>
      <c r="C225" s="73"/>
      <c r="D225" s="73"/>
      <c r="E225" s="37">
        <v>15000</v>
      </c>
    </row>
    <row r="226" spans="2:5" ht="15" customHeight="1" x14ac:dyDescent="0.2">
      <c r="B226" s="72" t="s">
        <v>801</v>
      </c>
      <c r="C226" s="73"/>
      <c r="D226" s="73"/>
      <c r="E226" s="37">
        <v>45125</v>
      </c>
    </row>
    <row r="227" spans="2:5" ht="27.75" customHeight="1" x14ac:dyDescent="0.2">
      <c r="B227" s="72" t="s">
        <v>802</v>
      </c>
      <c r="C227" s="73"/>
      <c r="D227" s="73"/>
      <c r="E227" s="37">
        <v>7000</v>
      </c>
    </row>
    <row r="228" spans="2:5" ht="27.75" customHeight="1" x14ac:dyDescent="0.2">
      <c r="B228" s="72" t="s">
        <v>803</v>
      </c>
      <c r="C228" s="73"/>
      <c r="D228" s="73"/>
      <c r="E228" s="37">
        <v>46500</v>
      </c>
    </row>
    <row r="229" spans="2:5" ht="27.75" customHeight="1" x14ac:dyDescent="0.2">
      <c r="B229" s="72" t="s">
        <v>320</v>
      </c>
      <c r="C229" s="73"/>
      <c r="D229" s="73"/>
      <c r="E229" s="37">
        <v>33500</v>
      </c>
    </row>
    <row r="230" spans="2:5" ht="27.75" customHeight="1" x14ac:dyDescent="0.2">
      <c r="B230" s="72" t="s">
        <v>804</v>
      </c>
      <c r="C230" s="73"/>
      <c r="D230" s="73"/>
      <c r="E230" s="37">
        <v>13561</v>
      </c>
    </row>
    <row r="231" spans="2:5" ht="27.75" customHeight="1" x14ac:dyDescent="0.2">
      <c r="B231" s="72" t="s">
        <v>805</v>
      </c>
      <c r="C231" s="73"/>
      <c r="D231" s="73"/>
      <c r="E231" s="37">
        <v>240</v>
      </c>
    </row>
    <row r="232" spans="2:5" ht="27.75" customHeight="1" x14ac:dyDescent="0.2">
      <c r="B232" s="72" t="s">
        <v>806</v>
      </c>
      <c r="C232" s="73"/>
      <c r="D232" s="73"/>
      <c r="E232" s="37">
        <v>380</v>
      </c>
    </row>
    <row r="233" spans="2:5" ht="27.75" customHeight="1" x14ac:dyDescent="0.2">
      <c r="B233" s="72" t="s">
        <v>807</v>
      </c>
      <c r="C233" s="73"/>
      <c r="D233" s="73"/>
      <c r="E233" s="37">
        <v>600</v>
      </c>
    </row>
    <row r="234" spans="2:5" ht="27.75" customHeight="1" x14ac:dyDescent="0.2">
      <c r="B234" s="72" t="s">
        <v>808</v>
      </c>
      <c r="C234" s="73"/>
      <c r="D234" s="73"/>
      <c r="E234" s="37">
        <v>4500</v>
      </c>
    </row>
    <row r="235" spans="2:5" ht="15" customHeight="1" x14ac:dyDescent="0.2">
      <c r="B235" s="72" t="s">
        <v>809</v>
      </c>
      <c r="C235" s="73"/>
      <c r="D235" s="73"/>
      <c r="E235" s="37">
        <v>5141</v>
      </c>
    </row>
    <row r="236" spans="2:5" ht="15" customHeight="1" x14ac:dyDescent="0.2">
      <c r="B236" s="72" t="s">
        <v>321</v>
      </c>
      <c r="C236" s="73"/>
      <c r="D236" s="73"/>
      <c r="E236" s="37">
        <v>6390</v>
      </c>
    </row>
    <row r="237" spans="2:5" ht="15" customHeight="1" x14ac:dyDescent="0.2">
      <c r="B237" s="72" t="s">
        <v>322</v>
      </c>
      <c r="C237" s="73"/>
      <c r="D237" s="73"/>
      <c r="E237" s="37">
        <v>4947</v>
      </c>
    </row>
    <row r="238" spans="2:5" ht="15" customHeight="1" x14ac:dyDescent="0.2">
      <c r="B238" s="72" t="s">
        <v>329</v>
      </c>
      <c r="C238" s="73"/>
      <c r="D238" s="73"/>
      <c r="E238" s="37">
        <v>148274</v>
      </c>
    </row>
    <row r="239" spans="2:5" x14ac:dyDescent="0.2">
      <c r="B239" s="13"/>
      <c r="C239" s="13"/>
      <c r="D239" s="4"/>
      <c r="E239" s="14"/>
    </row>
    <row r="240" spans="2:5" ht="30" customHeight="1" thickBot="1" x14ac:dyDescent="0.25">
      <c r="B240" s="25" t="s">
        <v>4</v>
      </c>
      <c r="C240" s="25" t="s">
        <v>5</v>
      </c>
      <c r="D240" s="26" t="s">
        <v>6</v>
      </c>
      <c r="E240" s="27" t="s">
        <v>7</v>
      </c>
    </row>
    <row r="241" spans="2:5" ht="21" customHeight="1" thickTop="1" x14ac:dyDescent="0.2">
      <c r="B241" s="28" t="s">
        <v>330</v>
      </c>
      <c r="C241" s="29"/>
      <c r="D241" s="30" t="s">
        <v>331</v>
      </c>
      <c r="E241" s="31">
        <f>SUM(E242:E242)</f>
        <v>17000</v>
      </c>
    </row>
    <row r="242" spans="2:5" ht="15" customHeight="1" x14ac:dyDescent="0.2">
      <c r="B242" s="32"/>
      <c r="C242" s="33" t="s">
        <v>707</v>
      </c>
      <c r="D242" s="34" t="s">
        <v>708</v>
      </c>
      <c r="E242" s="35">
        <v>17000</v>
      </c>
    </row>
    <row r="243" spans="2:5" ht="27.75" customHeight="1" x14ac:dyDescent="0.2">
      <c r="B243" s="70" t="s">
        <v>810</v>
      </c>
      <c r="C243" s="71"/>
      <c r="D243" s="71"/>
      <c r="E243" s="36">
        <v>11000</v>
      </c>
    </row>
    <row r="244" spans="2:5" ht="27.75" customHeight="1" x14ac:dyDescent="0.2">
      <c r="B244" s="72" t="s">
        <v>811</v>
      </c>
      <c r="C244" s="73"/>
      <c r="D244" s="73"/>
      <c r="E244" s="37">
        <v>6000</v>
      </c>
    </row>
    <row r="245" spans="2:5" x14ac:dyDescent="0.2">
      <c r="B245" s="13"/>
      <c r="C245" s="13"/>
      <c r="D245" s="4"/>
      <c r="E245" s="14"/>
    </row>
    <row r="246" spans="2:5" ht="30" customHeight="1" thickBot="1" x14ac:dyDescent="0.25">
      <c r="B246" s="25" t="s">
        <v>4</v>
      </c>
      <c r="C246" s="25" t="s">
        <v>5</v>
      </c>
      <c r="D246" s="26" t="s">
        <v>6</v>
      </c>
      <c r="E246" s="27" t="s">
        <v>7</v>
      </c>
    </row>
    <row r="247" spans="2:5" ht="21" customHeight="1" thickTop="1" x14ac:dyDescent="0.2">
      <c r="B247" s="28" t="s">
        <v>333</v>
      </c>
      <c r="C247" s="29"/>
      <c r="D247" s="30" t="s">
        <v>334</v>
      </c>
      <c r="E247" s="31">
        <f>SUM(E248:E249)</f>
        <v>26844</v>
      </c>
    </row>
    <row r="248" spans="2:5" ht="15" customHeight="1" x14ac:dyDescent="0.2">
      <c r="B248" s="32"/>
      <c r="C248" s="33" t="s">
        <v>703</v>
      </c>
      <c r="D248" s="34" t="s">
        <v>704</v>
      </c>
      <c r="E248" s="35">
        <v>1844</v>
      </c>
    </row>
    <row r="249" spans="2:5" ht="15" customHeight="1" x14ac:dyDescent="0.2">
      <c r="B249" s="32"/>
      <c r="C249" s="33" t="s">
        <v>707</v>
      </c>
      <c r="D249" s="34" t="s">
        <v>708</v>
      </c>
      <c r="E249" s="35">
        <v>25000</v>
      </c>
    </row>
    <row r="250" spans="2:5" ht="15" customHeight="1" x14ac:dyDescent="0.2">
      <c r="B250" s="70" t="s">
        <v>812</v>
      </c>
      <c r="C250" s="71"/>
      <c r="D250" s="71"/>
      <c r="E250" s="36">
        <v>1844</v>
      </c>
    </row>
    <row r="251" spans="2:5" ht="27.75" customHeight="1" x14ac:dyDescent="0.2">
      <c r="B251" s="72" t="s">
        <v>813</v>
      </c>
      <c r="C251" s="73"/>
      <c r="D251" s="73"/>
      <c r="E251" s="37">
        <v>25000</v>
      </c>
    </row>
    <row r="252" spans="2:5" x14ac:dyDescent="0.2">
      <c r="B252" s="13"/>
      <c r="C252" s="13"/>
      <c r="D252" s="4"/>
      <c r="E252" s="14"/>
    </row>
    <row r="253" spans="2:5" ht="30" customHeight="1" thickBot="1" x14ac:dyDescent="0.25">
      <c r="B253" s="25" t="s">
        <v>4</v>
      </c>
      <c r="C253" s="25" t="s">
        <v>5</v>
      </c>
      <c r="D253" s="26" t="s">
        <v>6</v>
      </c>
      <c r="E253" s="27" t="s">
        <v>7</v>
      </c>
    </row>
    <row r="254" spans="2:5" ht="21" customHeight="1" thickTop="1" x14ac:dyDescent="0.2">
      <c r="B254" s="28" t="s">
        <v>376</v>
      </c>
      <c r="C254" s="29"/>
      <c r="D254" s="30" t="s">
        <v>377</v>
      </c>
      <c r="E254" s="31">
        <f>SUM(E255:E257)</f>
        <v>75032</v>
      </c>
    </row>
    <row r="255" spans="2:5" ht="15" customHeight="1" x14ac:dyDescent="0.2">
      <c r="B255" s="32"/>
      <c r="C255" s="33" t="s">
        <v>703</v>
      </c>
      <c r="D255" s="34" t="s">
        <v>704</v>
      </c>
      <c r="E255" s="35">
        <v>15000</v>
      </c>
    </row>
    <row r="256" spans="2:5" ht="27.75" customHeight="1" x14ac:dyDescent="0.2">
      <c r="B256" s="32"/>
      <c r="C256" s="33" t="s">
        <v>814</v>
      </c>
      <c r="D256" s="34" t="s">
        <v>815</v>
      </c>
      <c r="E256" s="35">
        <v>230</v>
      </c>
    </row>
    <row r="257" spans="2:5" ht="15" customHeight="1" x14ac:dyDescent="0.2">
      <c r="B257" s="32"/>
      <c r="C257" s="33" t="s">
        <v>699</v>
      </c>
      <c r="D257" s="34" t="s">
        <v>700</v>
      </c>
      <c r="E257" s="35">
        <v>59802</v>
      </c>
    </row>
    <row r="258" spans="2:5" ht="15" customHeight="1" x14ac:dyDescent="0.2">
      <c r="B258" s="70" t="s">
        <v>388</v>
      </c>
      <c r="C258" s="71"/>
      <c r="D258" s="71"/>
      <c r="E258" s="36">
        <v>24548</v>
      </c>
    </row>
    <row r="259" spans="2:5" ht="15" customHeight="1" x14ac:dyDescent="0.2">
      <c r="B259" s="72" t="s">
        <v>816</v>
      </c>
      <c r="C259" s="73"/>
      <c r="D259" s="73"/>
      <c r="E259" s="37">
        <v>10000</v>
      </c>
    </row>
    <row r="260" spans="2:5" ht="15" customHeight="1" x14ac:dyDescent="0.2">
      <c r="B260" s="72" t="s">
        <v>391</v>
      </c>
      <c r="C260" s="73"/>
      <c r="D260" s="73"/>
      <c r="E260" s="37">
        <v>230</v>
      </c>
    </row>
    <row r="261" spans="2:5" ht="15" customHeight="1" x14ac:dyDescent="0.2">
      <c r="B261" s="72" t="s">
        <v>817</v>
      </c>
      <c r="C261" s="73"/>
      <c r="D261" s="73"/>
      <c r="E261" s="37">
        <v>20063</v>
      </c>
    </row>
    <row r="262" spans="2:5" ht="15" customHeight="1" x14ac:dyDescent="0.2">
      <c r="B262" s="72" t="s">
        <v>818</v>
      </c>
      <c r="C262" s="73"/>
      <c r="D262" s="73"/>
      <c r="E262" s="37">
        <v>5191</v>
      </c>
    </row>
    <row r="263" spans="2:5" ht="15" customHeight="1" x14ac:dyDescent="0.2">
      <c r="B263" s="72" t="s">
        <v>394</v>
      </c>
      <c r="C263" s="73"/>
      <c r="D263" s="73"/>
      <c r="E263" s="37">
        <v>15000</v>
      </c>
    </row>
    <row r="264" spans="2:5" x14ac:dyDescent="0.2">
      <c r="B264" s="13"/>
      <c r="C264" s="13"/>
      <c r="D264" s="4"/>
      <c r="E264" s="14"/>
    </row>
    <row r="265" spans="2:5" ht="30" customHeight="1" thickBot="1" x14ac:dyDescent="0.25">
      <c r="B265" s="25" t="s">
        <v>4</v>
      </c>
      <c r="C265" s="25" t="s">
        <v>5</v>
      </c>
      <c r="D265" s="26" t="s">
        <v>6</v>
      </c>
      <c r="E265" s="27" t="s">
        <v>7</v>
      </c>
    </row>
    <row r="266" spans="2:5" ht="21" customHeight="1" thickTop="1" x14ac:dyDescent="0.2">
      <c r="B266" s="28" t="s">
        <v>396</v>
      </c>
      <c r="C266" s="29"/>
      <c r="D266" s="30" t="s">
        <v>397</v>
      </c>
      <c r="E266" s="31">
        <f>SUM(E267:E272)</f>
        <v>127005</v>
      </c>
    </row>
    <row r="267" spans="2:5" ht="15" customHeight="1" x14ac:dyDescent="0.2">
      <c r="B267" s="32"/>
      <c r="C267" s="33" t="s">
        <v>721</v>
      </c>
      <c r="D267" s="34" t="s">
        <v>260</v>
      </c>
      <c r="E267" s="35">
        <v>500</v>
      </c>
    </row>
    <row r="268" spans="2:5" ht="15" customHeight="1" x14ac:dyDescent="0.2">
      <c r="B268" s="32"/>
      <c r="C268" s="33" t="s">
        <v>703</v>
      </c>
      <c r="D268" s="34" t="s">
        <v>704</v>
      </c>
      <c r="E268" s="35">
        <v>13564</v>
      </c>
    </row>
    <row r="269" spans="2:5" ht="15" customHeight="1" x14ac:dyDescent="0.2">
      <c r="B269" s="32"/>
      <c r="C269" s="33" t="s">
        <v>743</v>
      </c>
      <c r="D269" s="34" t="s">
        <v>744</v>
      </c>
      <c r="E269" s="35">
        <v>1141</v>
      </c>
    </row>
    <row r="270" spans="2:5" ht="15" customHeight="1" x14ac:dyDescent="0.2">
      <c r="B270" s="32"/>
      <c r="C270" s="33" t="s">
        <v>705</v>
      </c>
      <c r="D270" s="34" t="s">
        <v>706</v>
      </c>
      <c r="E270" s="35">
        <v>9000</v>
      </c>
    </row>
    <row r="271" spans="2:5" ht="15" customHeight="1" x14ac:dyDescent="0.2">
      <c r="B271" s="32"/>
      <c r="C271" s="33" t="s">
        <v>699</v>
      </c>
      <c r="D271" s="34" t="s">
        <v>700</v>
      </c>
      <c r="E271" s="35">
        <v>2800</v>
      </c>
    </row>
    <row r="272" spans="2:5" ht="15" customHeight="1" x14ac:dyDescent="0.2">
      <c r="B272" s="32"/>
      <c r="C272" s="33" t="s">
        <v>819</v>
      </c>
      <c r="D272" s="34" t="s">
        <v>820</v>
      </c>
      <c r="E272" s="35">
        <v>100000</v>
      </c>
    </row>
    <row r="273" spans="2:5" ht="15" customHeight="1" x14ac:dyDescent="0.2">
      <c r="B273" s="70" t="s">
        <v>821</v>
      </c>
      <c r="C273" s="71"/>
      <c r="D273" s="71"/>
      <c r="E273" s="36">
        <v>9000</v>
      </c>
    </row>
    <row r="274" spans="2:5" ht="15" customHeight="1" x14ac:dyDescent="0.2">
      <c r="B274" s="72" t="s">
        <v>822</v>
      </c>
      <c r="C274" s="73"/>
      <c r="D274" s="73"/>
      <c r="E274" s="42">
        <v>100000</v>
      </c>
    </row>
    <row r="275" spans="2:5" ht="15" customHeight="1" x14ac:dyDescent="0.2">
      <c r="B275" s="72" t="s">
        <v>40</v>
      </c>
      <c r="C275" s="73"/>
      <c r="D275" s="73"/>
      <c r="E275" s="37">
        <v>2800</v>
      </c>
    </row>
    <row r="276" spans="2:5" ht="27.75" customHeight="1" x14ac:dyDescent="0.2">
      <c r="B276" s="72" t="s">
        <v>419</v>
      </c>
      <c r="C276" s="73"/>
      <c r="D276" s="73"/>
      <c r="E276" s="37">
        <v>14705</v>
      </c>
    </row>
    <row r="277" spans="2:5" ht="15" customHeight="1" x14ac:dyDescent="0.2">
      <c r="B277" s="77" t="s">
        <v>823</v>
      </c>
      <c r="C277" s="73"/>
      <c r="D277" s="73"/>
      <c r="E277" s="37">
        <v>500</v>
      </c>
    </row>
    <row r="278" spans="2:5" x14ac:dyDescent="0.2">
      <c r="B278" s="13"/>
      <c r="C278" s="13"/>
      <c r="D278" s="4"/>
      <c r="E278" s="14"/>
    </row>
    <row r="279" spans="2:5" ht="30" customHeight="1" thickBot="1" x14ac:dyDescent="0.25">
      <c r="B279" s="25" t="s">
        <v>4</v>
      </c>
      <c r="C279" s="25" t="s">
        <v>5</v>
      </c>
      <c r="D279" s="26" t="s">
        <v>6</v>
      </c>
      <c r="E279" s="27" t="s">
        <v>7</v>
      </c>
    </row>
    <row r="280" spans="2:5" ht="21" customHeight="1" thickTop="1" x14ac:dyDescent="0.2">
      <c r="B280" s="28" t="s">
        <v>420</v>
      </c>
      <c r="C280" s="29"/>
      <c r="D280" s="30" t="s">
        <v>421</v>
      </c>
      <c r="E280" s="31">
        <f>SUM(E281:E281)</f>
        <v>662947</v>
      </c>
    </row>
    <row r="281" spans="2:5" ht="27.75" customHeight="1" x14ac:dyDescent="0.2">
      <c r="B281" s="32"/>
      <c r="C281" s="33" t="s">
        <v>824</v>
      </c>
      <c r="D281" s="34" t="s">
        <v>825</v>
      </c>
      <c r="E281" s="35">
        <v>662947</v>
      </c>
    </row>
    <row r="282" spans="2:5" ht="15" customHeight="1" x14ac:dyDescent="0.2">
      <c r="B282" s="70" t="s">
        <v>826</v>
      </c>
      <c r="C282" s="71"/>
      <c r="D282" s="71"/>
      <c r="E282" s="36">
        <v>2817</v>
      </c>
    </row>
    <row r="283" spans="2:5" ht="15" customHeight="1" x14ac:dyDescent="0.2">
      <c r="B283" s="72" t="s">
        <v>422</v>
      </c>
      <c r="C283" s="73"/>
      <c r="D283" s="73"/>
      <c r="E283" s="37">
        <v>660130</v>
      </c>
    </row>
    <row r="284" spans="2:5" x14ac:dyDescent="0.2">
      <c r="B284" s="13"/>
      <c r="C284" s="13"/>
      <c r="D284" s="4"/>
      <c r="E284" s="14"/>
    </row>
    <row r="285" spans="2:5" s="24" customFormat="1" x14ac:dyDescent="0.2">
      <c r="B285" s="38"/>
      <c r="C285" s="38"/>
      <c r="D285" s="38"/>
      <c r="E285" s="39"/>
    </row>
    <row r="286" spans="2:5" s="24" customFormat="1" x14ac:dyDescent="0.2">
      <c r="B286" s="38"/>
      <c r="C286" s="38"/>
      <c r="D286" s="38"/>
      <c r="E286" s="39"/>
    </row>
    <row r="287" spans="2:5" s="24" customFormat="1" ht="15" customHeight="1" x14ac:dyDescent="0.2">
      <c r="B287" s="21" t="s">
        <v>478</v>
      </c>
      <c r="C287" s="22"/>
      <c r="D287" s="22"/>
      <c r="E287" s="23"/>
    </row>
    <row r="288" spans="2:5" s="24" customFormat="1" x14ac:dyDescent="0.2">
      <c r="B288" s="38"/>
      <c r="C288" s="38"/>
      <c r="D288" s="38"/>
      <c r="E288" s="39"/>
    </row>
    <row r="289" spans="2:5" x14ac:dyDescent="0.2">
      <c r="B289" s="13"/>
      <c r="C289" s="13"/>
      <c r="D289" s="4"/>
      <c r="E289" s="14"/>
    </row>
    <row r="290" spans="2:5" ht="30" customHeight="1" thickBot="1" x14ac:dyDescent="0.25">
      <c r="B290" s="25" t="s">
        <v>4</v>
      </c>
      <c r="C290" s="25" t="s">
        <v>5</v>
      </c>
      <c r="D290" s="26" t="s">
        <v>6</v>
      </c>
      <c r="E290" s="27" t="s">
        <v>7</v>
      </c>
    </row>
    <row r="291" spans="2:5" ht="21" customHeight="1" thickTop="1" x14ac:dyDescent="0.2">
      <c r="B291" s="28" t="s">
        <v>518</v>
      </c>
      <c r="C291" s="29"/>
      <c r="D291" s="30" t="s">
        <v>519</v>
      </c>
      <c r="E291" s="31">
        <f>SUM(E292:E294)</f>
        <v>5600</v>
      </c>
    </row>
    <row r="292" spans="2:5" ht="15" customHeight="1" x14ac:dyDescent="0.2">
      <c r="B292" s="32"/>
      <c r="C292" s="33" t="s">
        <v>703</v>
      </c>
      <c r="D292" s="34" t="s">
        <v>704</v>
      </c>
      <c r="E292" s="35">
        <v>3500</v>
      </c>
    </row>
    <row r="293" spans="2:5" ht="15" customHeight="1" x14ac:dyDescent="0.2">
      <c r="B293" s="32"/>
      <c r="C293" s="33" t="s">
        <v>699</v>
      </c>
      <c r="D293" s="34" t="s">
        <v>700</v>
      </c>
      <c r="E293" s="35">
        <v>1500</v>
      </c>
    </row>
    <row r="294" spans="2:5" ht="15" customHeight="1" x14ac:dyDescent="0.2">
      <c r="B294" s="32"/>
      <c r="C294" s="33" t="s">
        <v>707</v>
      </c>
      <c r="D294" s="34" t="s">
        <v>708</v>
      </c>
      <c r="E294" s="35">
        <v>600</v>
      </c>
    </row>
    <row r="295" spans="2:5" ht="27.75" customHeight="1" x14ac:dyDescent="0.2">
      <c r="B295" s="70" t="s">
        <v>515</v>
      </c>
      <c r="C295" s="71"/>
      <c r="D295" s="71"/>
      <c r="E295" s="36">
        <v>1500</v>
      </c>
    </row>
    <row r="296" spans="2:5" ht="27.75" customHeight="1" x14ac:dyDescent="0.2">
      <c r="B296" s="72" t="s">
        <v>827</v>
      </c>
      <c r="C296" s="73"/>
      <c r="D296" s="73"/>
      <c r="E296" s="37">
        <v>3500</v>
      </c>
    </row>
    <row r="297" spans="2:5" ht="27.75" customHeight="1" x14ac:dyDescent="0.2">
      <c r="B297" s="72" t="s">
        <v>828</v>
      </c>
      <c r="C297" s="73"/>
      <c r="D297" s="73"/>
      <c r="E297" s="37">
        <v>600</v>
      </c>
    </row>
    <row r="298" spans="2:5" x14ac:dyDescent="0.2">
      <c r="B298" s="13"/>
      <c r="C298" s="13"/>
      <c r="D298" s="4"/>
      <c r="E298" s="14"/>
    </row>
    <row r="299" spans="2:5" ht="30" customHeight="1" thickBot="1" x14ac:dyDescent="0.25">
      <c r="B299" s="25" t="s">
        <v>4</v>
      </c>
      <c r="C299" s="25" t="s">
        <v>5</v>
      </c>
      <c r="D299" s="26" t="s">
        <v>6</v>
      </c>
      <c r="E299" s="27" t="s">
        <v>7</v>
      </c>
    </row>
    <row r="300" spans="2:5" ht="21" customHeight="1" thickTop="1" x14ac:dyDescent="0.2">
      <c r="B300" s="28" t="s">
        <v>527</v>
      </c>
      <c r="C300" s="29"/>
      <c r="D300" s="30" t="s">
        <v>528</v>
      </c>
      <c r="E300" s="31">
        <f>SUM(E301:E301)</f>
        <v>38739</v>
      </c>
    </row>
    <row r="301" spans="2:5" ht="15" customHeight="1" x14ac:dyDescent="0.2">
      <c r="B301" s="32"/>
      <c r="C301" s="33" t="s">
        <v>703</v>
      </c>
      <c r="D301" s="34" t="s">
        <v>704</v>
      </c>
      <c r="E301" s="35">
        <v>38739</v>
      </c>
    </row>
    <row r="302" spans="2:5" ht="15" customHeight="1" x14ac:dyDescent="0.2">
      <c r="B302" s="70" t="s">
        <v>529</v>
      </c>
      <c r="C302" s="71"/>
      <c r="D302" s="71"/>
      <c r="E302" s="36">
        <v>25125</v>
      </c>
    </row>
    <row r="303" spans="2:5" ht="15" customHeight="1" x14ac:dyDescent="0.2">
      <c r="B303" s="72" t="s">
        <v>530</v>
      </c>
      <c r="C303" s="73"/>
      <c r="D303" s="73"/>
      <c r="E303" s="37">
        <v>13614</v>
      </c>
    </row>
    <row r="304" spans="2:5" x14ac:dyDescent="0.2">
      <c r="B304" s="13"/>
      <c r="C304" s="13"/>
      <c r="D304" s="4"/>
      <c r="E304" s="14"/>
    </row>
    <row r="305" spans="2:5" ht="30" customHeight="1" thickBot="1" x14ac:dyDescent="0.25">
      <c r="B305" s="25" t="s">
        <v>4</v>
      </c>
      <c r="C305" s="25" t="s">
        <v>5</v>
      </c>
      <c r="D305" s="26" t="s">
        <v>6</v>
      </c>
      <c r="E305" s="27" t="s">
        <v>7</v>
      </c>
    </row>
    <row r="306" spans="2:5" ht="29.25" customHeight="1" thickTop="1" x14ac:dyDescent="0.2">
      <c r="B306" s="28" t="s">
        <v>535</v>
      </c>
      <c r="C306" s="29"/>
      <c r="D306" s="30" t="s">
        <v>536</v>
      </c>
      <c r="E306" s="31">
        <f>SUM(E307:E309)</f>
        <v>295774</v>
      </c>
    </row>
    <row r="307" spans="2:5" ht="15" customHeight="1" x14ac:dyDescent="0.2">
      <c r="B307" s="32"/>
      <c r="C307" s="33" t="s">
        <v>703</v>
      </c>
      <c r="D307" s="34" t="s">
        <v>704</v>
      </c>
      <c r="E307" s="35">
        <v>284624</v>
      </c>
    </row>
    <row r="308" spans="2:5" ht="15" customHeight="1" x14ac:dyDescent="0.2">
      <c r="B308" s="32"/>
      <c r="C308" s="33" t="s">
        <v>743</v>
      </c>
      <c r="D308" s="34" t="s">
        <v>744</v>
      </c>
      <c r="E308" s="35">
        <v>6850</v>
      </c>
    </row>
    <row r="309" spans="2:5" ht="15" customHeight="1" x14ac:dyDescent="0.2">
      <c r="B309" s="32"/>
      <c r="C309" s="33" t="s">
        <v>707</v>
      </c>
      <c r="D309" s="34" t="s">
        <v>708</v>
      </c>
      <c r="E309" s="35">
        <v>4300</v>
      </c>
    </row>
    <row r="310" spans="2:5" ht="15" customHeight="1" x14ac:dyDescent="0.2">
      <c r="B310" s="70" t="s">
        <v>537</v>
      </c>
      <c r="C310" s="71"/>
      <c r="D310" s="71"/>
      <c r="E310" s="36">
        <v>55676</v>
      </c>
    </row>
    <row r="311" spans="2:5" ht="15" customHeight="1" x14ac:dyDescent="0.2">
      <c r="B311" s="72" t="s">
        <v>829</v>
      </c>
      <c r="C311" s="73"/>
      <c r="D311" s="73"/>
      <c r="E311" s="37">
        <v>35633</v>
      </c>
    </row>
    <row r="312" spans="2:5" ht="15" customHeight="1" x14ac:dyDescent="0.2">
      <c r="B312" s="72" t="s">
        <v>538</v>
      </c>
      <c r="C312" s="73"/>
      <c r="D312" s="73"/>
      <c r="E312" s="37">
        <v>25640</v>
      </c>
    </row>
    <row r="313" spans="2:5" ht="15" customHeight="1" x14ac:dyDescent="0.2">
      <c r="B313" s="72" t="s">
        <v>830</v>
      </c>
      <c r="C313" s="73"/>
      <c r="D313" s="73"/>
      <c r="E313" s="37">
        <v>80500</v>
      </c>
    </row>
    <row r="314" spans="2:5" ht="15" customHeight="1" x14ac:dyDescent="0.2">
      <c r="B314" s="72" t="s">
        <v>831</v>
      </c>
      <c r="C314" s="73"/>
      <c r="D314" s="73"/>
      <c r="E314" s="37">
        <v>29150</v>
      </c>
    </row>
    <row r="315" spans="2:5" ht="15" customHeight="1" x14ac:dyDescent="0.2">
      <c r="B315" s="72" t="s">
        <v>832</v>
      </c>
      <c r="C315" s="73"/>
      <c r="D315" s="73"/>
      <c r="E315" s="37">
        <v>1000</v>
      </c>
    </row>
    <row r="316" spans="2:5" ht="27.75" customHeight="1" x14ac:dyDescent="0.2">
      <c r="B316" s="72" t="s">
        <v>539</v>
      </c>
      <c r="C316" s="73"/>
      <c r="D316" s="73"/>
      <c r="E316" s="37">
        <v>27550</v>
      </c>
    </row>
    <row r="317" spans="2:5" ht="15" customHeight="1" x14ac:dyDescent="0.2">
      <c r="B317" s="72" t="s">
        <v>833</v>
      </c>
      <c r="C317" s="73"/>
      <c r="D317" s="73"/>
      <c r="E317" s="37">
        <v>25000</v>
      </c>
    </row>
    <row r="318" spans="2:5" ht="27.75" customHeight="1" x14ac:dyDescent="0.2">
      <c r="B318" s="72" t="s">
        <v>834</v>
      </c>
      <c r="C318" s="73"/>
      <c r="D318" s="73"/>
      <c r="E318" s="37">
        <v>12325</v>
      </c>
    </row>
    <row r="319" spans="2:5" ht="27.75" customHeight="1" x14ac:dyDescent="0.2">
      <c r="B319" s="72" t="s">
        <v>835</v>
      </c>
      <c r="C319" s="73"/>
      <c r="D319" s="73"/>
      <c r="E319" s="37">
        <v>3300</v>
      </c>
    </row>
    <row r="320" spans="2:5" x14ac:dyDescent="0.2">
      <c r="B320" s="13"/>
      <c r="C320" s="13"/>
      <c r="D320" s="4"/>
      <c r="E320" s="14"/>
    </row>
    <row r="321" spans="2:5" ht="30" customHeight="1" thickBot="1" x14ac:dyDescent="0.25">
      <c r="B321" s="25" t="s">
        <v>4</v>
      </c>
      <c r="C321" s="25" t="s">
        <v>5</v>
      </c>
      <c r="D321" s="26" t="s">
        <v>6</v>
      </c>
      <c r="E321" s="27" t="s">
        <v>7</v>
      </c>
    </row>
    <row r="322" spans="2:5" ht="21" customHeight="1" thickTop="1" x14ac:dyDescent="0.2">
      <c r="B322" s="28" t="s">
        <v>554</v>
      </c>
      <c r="C322" s="29"/>
      <c r="D322" s="30" t="s">
        <v>555</v>
      </c>
      <c r="E322" s="31">
        <f>SUM(E323:E323)</f>
        <v>41527</v>
      </c>
    </row>
    <row r="323" spans="2:5" ht="15" customHeight="1" x14ac:dyDescent="0.2">
      <c r="B323" s="32"/>
      <c r="C323" s="33" t="s">
        <v>703</v>
      </c>
      <c r="D323" s="34" t="s">
        <v>704</v>
      </c>
      <c r="E323" s="35">
        <v>41527</v>
      </c>
    </row>
    <row r="324" spans="2:5" ht="15" customHeight="1" x14ac:dyDescent="0.2">
      <c r="B324" s="70" t="s">
        <v>556</v>
      </c>
      <c r="C324" s="71"/>
      <c r="D324" s="71"/>
      <c r="E324" s="36">
        <v>41527</v>
      </c>
    </row>
    <row r="325" spans="2:5" x14ac:dyDescent="0.2">
      <c r="B325" s="13"/>
      <c r="C325" s="13"/>
      <c r="D325" s="4"/>
      <c r="E325" s="14"/>
    </row>
    <row r="326" spans="2:5" x14ac:dyDescent="0.2">
      <c r="B326" s="13"/>
      <c r="C326" s="13"/>
      <c r="D326" s="4"/>
      <c r="E326" s="14"/>
    </row>
    <row r="327" spans="2:5" s="24" customFormat="1" x14ac:dyDescent="0.2">
      <c r="B327" s="38"/>
      <c r="C327" s="38"/>
      <c r="D327" s="38"/>
      <c r="E327" s="39"/>
    </row>
    <row r="328" spans="2:5" s="24" customFormat="1" ht="15" customHeight="1" x14ac:dyDescent="0.2">
      <c r="B328" s="21" t="s">
        <v>577</v>
      </c>
      <c r="C328" s="22"/>
      <c r="D328" s="22"/>
      <c r="E328" s="23"/>
    </row>
    <row r="329" spans="2:5" s="24" customFormat="1" ht="15" customHeight="1" x14ac:dyDescent="0.2">
      <c r="B329" s="21"/>
      <c r="C329" s="22"/>
      <c r="D329" s="22"/>
      <c r="E329" s="23"/>
    </row>
    <row r="330" spans="2:5" x14ac:dyDescent="0.2">
      <c r="B330" s="13"/>
      <c r="C330" s="13"/>
      <c r="D330" s="4"/>
      <c r="E330" s="14"/>
    </row>
    <row r="331" spans="2:5" ht="30" customHeight="1" thickBot="1" x14ac:dyDescent="0.25">
      <c r="B331" s="25" t="s">
        <v>4</v>
      </c>
      <c r="C331" s="25" t="s">
        <v>5</v>
      </c>
      <c r="D331" s="26" t="s">
        <v>6</v>
      </c>
      <c r="E331" s="27" t="s">
        <v>7</v>
      </c>
    </row>
    <row r="332" spans="2:5" ht="21" customHeight="1" thickTop="1" x14ac:dyDescent="0.2">
      <c r="B332" s="28" t="s">
        <v>63</v>
      </c>
      <c r="C332" s="29"/>
      <c r="D332" s="30" t="s">
        <v>578</v>
      </c>
      <c r="E332" s="31">
        <f>SUM(E333:E334)</f>
        <v>11800</v>
      </c>
    </row>
    <row r="333" spans="2:5" ht="15" customHeight="1" x14ac:dyDescent="0.2">
      <c r="B333" s="32"/>
      <c r="C333" s="33" t="s">
        <v>743</v>
      </c>
      <c r="D333" s="34" t="s">
        <v>744</v>
      </c>
      <c r="E333" s="35">
        <v>8800</v>
      </c>
    </row>
    <row r="334" spans="2:5" ht="15" customHeight="1" x14ac:dyDescent="0.2">
      <c r="B334" s="32"/>
      <c r="C334" s="33" t="s">
        <v>699</v>
      </c>
      <c r="D334" s="34" t="s">
        <v>700</v>
      </c>
      <c r="E334" s="35">
        <v>3000</v>
      </c>
    </row>
    <row r="335" spans="2:5" ht="15" customHeight="1" x14ac:dyDescent="0.2">
      <c r="B335" s="70" t="s">
        <v>836</v>
      </c>
      <c r="C335" s="71"/>
      <c r="D335" s="71"/>
      <c r="E335" s="36">
        <v>3000</v>
      </c>
    </row>
    <row r="336" spans="2:5" ht="15" customHeight="1" x14ac:dyDescent="0.2">
      <c r="B336" s="72" t="s">
        <v>579</v>
      </c>
      <c r="C336" s="73"/>
      <c r="D336" s="73"/>
      <c r="E336" s="37">
        <v>8800</v>
      </c>
    </row>
    <row r="337" spans="2:5" x14ac:dyDescent="0.2">
      <c r="B337" s="13"/>
      <c r="C337" s="13"/>
      <c r="D337" s="4"/>
      <c r="E337" s="14"/>
    </row>
    <row r="338" spans="2:5" ht="30" customHeight="1" thickBot="1" x14ac:dyDescent="0.25">
      <c r="B338" s="25" t="s">
        <v>4</v>
      </c>
      <c r="C338" s="25" t="s">
        <v>5</v>
      </c>
      <c r="D338" s="26" t="s">
        <v>6</v>
      </c>
      <c r="E338" s="27" t="s">
        <v>7</v>
      </c>
    </row>
    <row r="339" spans="2:5" ht="21" customHeight="1" thickTop="1" x14ac:dyDescent="0.2">
      <c r="B339" s="28" t="s">
        <v>591</v>
      </c>
      <c r="C339" s="29"/>
      <c r="D339" s="30" t="s">
        <v>592</v>
      </c>
      <c r="E339" s="31">
        <f>SUM(E340:E340)</f>
        <v>1000</v>
      </c>
    </row>
    <row r="340" spans="2:5" ht="15" customHeight="1" x14ac:dyDescent="0.2">
      <c r="B340" s="32"/>
      <c r="C340" s="33" t="s">
        <v>697</v>
      </c>
      <c r="D340" s="34" t="s">
        <v>698</v>
      </c>
      <c r="E340" s="35">
        <v>1000</v>
      </c>
    </row>
    <row r="341" spans="2:5" ht="15" customHeight="1" x14ac:dyDescent="0.2">
      <c r="B341" s="70" t="s">
        <v>594</v>
      </c>
      <c r="C341" s="71"/>
      <c r="D341" s="71"/>
      <c r="E341" s="36">
        <v>1000</v>
      </c>
    </row>
    <row r="342" spans="2:5" x14ac:dyDescent="0.2">
      <c r="B342" s="13"/>
      <c r="C342" s="13"/>
      <c r="D342" s="4"/>
      <c r="E342" s="14"/>
    </row>
    <row r="343" spans="2:5" ht="30" customHeight="1" thickBot="1" x14ac:dyDescent="0.25">
      <c r="B343" s="25" t="s">
        <v>4</v>
      </c>
      <c r="C343" s="25" t="s">
        <v>5</v>
      </c>
      <c r="D343" s="26" t="s">
        <v>6</v>
      </c>
      <c r="E343" s="27" t="s">
        <v>7</v>
      </c>
    </row>
    <row r="344" spans="2:5" ht="21" customHeight="1" thickTop="1" x14ac:dyDescent="0.2">
      <c r="B344" s="28" t="s">
        <v>595</v>
      </c>
      <c r="C344" s="29"/>
      <c r="D344" s="30" t="s">
        <v>596</v>
      </c>
      <c r="E344" s="31">
        <f>SUM(E345:E345)</f>
        <v>7280</v>
      </c>
    </row>
    <row r="345" spans="2:5" ht="15" customHeight="1" x14ac:dyDescent="0.2">
      <c r="B345" s="32"/>
      <c r="C345" s="33" t="s">
        <v>837</v>
      </c>
      <c r="D345" s="34" t="s">
        <v>838</v>
      </c>
      <c r="E345" s="35">
        <v>7280</v>
      </c>
    </row>
    <row r="346" spans="2:5" ht="15" customHeight="1" x14ac:dyDescent="0.2">
      <c r="B346" s="70" t="s">
        <v>599</v>
      </c>
      <c r="C346" s="71"/>
      <c r="D346" s="71"/>
      <c r="E346" s="36">
        <v>7280</v>
      </c>
    </row>
    <row r="347" spans="2:5" x14ac:dyDescent="0.2">
      <c r="B347" s="13"/>
      <c r="C347" s="13"/>
      <c r="D347" s="4"/>
      <c r="E347" s="14"/>
    </row>
    <row r="348" spans="2:5" ht="30" customHeight="1" thickBot="1" x14ac:dyDescent="0.25">
      <c r="B348" s="25" t="s">
        <v>4</v>
      </c>
      <c r="C348" s="25" t="s">
        <v>5</v>
      </c>
      <c r="D348" s="26" t="s">
        <v>6</v>
      </c>
      <c r="E348" s="27" t="s">
        <v>7</v>
      </c>
    </row>
    <row r="349" spans="2:5" ht="21" customHeight="1" thickTop="1" x14ac:dyDescent="0.2">
      <c r="B349" s="28" t="s">
        <v>600</v>
      </c>
      <c r="C349" s="29"/>
      <c r="D349" s="30" t="s">
        <v>601</v>
      </c>
      <c r="E349" s="31">
        <f>SUM(E350:E352)</f>
        <v>50450</v>
      </c>
    </row>
    <row r="350" spans="2:5" ht="15" customHeight="1" x14ac:dyDescent="0.2">
      <c r="B350" s="32"/>
      <c r="C350" s="33" t="s">
        <v>743</v>
      </c>
      <c r="D350" s="34" t="s">
        <v>744</v>
      </c>
      <c r="E350" s="35">
        <v>7600</v>
      </c>
    </row>
    <row r="351" spans="2:5" ht="15" customHeight="1" x14ac:dyDescent="0.2">
      <c r="B351" s="32"/>
      <c r="C351" s="33" t="s">
        <v>839</v>
      </c>
      <c r="D351" s="34" t="s">
        <v>840</v>
      </c>
      <c r="E351" s="35">
        <v>4400</v>
      </c>
    </row>
    <row r="352" spans="2:5" ht="15" customHeight="1" x14ac:dyDescent="0.2">
      <c r="B352" s="32"/>
      <c r="C352" s="33" t="s">
        <v>837</v>
      </c>
      <c r="D352" s="34" t="s">
        <v>838</v>
      </c>
      <c r="E352" s="35">
        <v>38450</v>
      </c>
    </row>
    <row r="353" spans="2:5" ht="27.75" customHeight="1" x14ac:dyDescent="0.2">
      <c r="B353" s="70" t="s">
        <v>841</v>
      </c>
      <c r="C353" s="71"/>
      <c r="D353" s="71"/>
      <c r="E353" s="36">
        <v>17000</v>
      </c>
    </row>
    <row r="354" spans="2:5" ht="15" customHeight="1" x14ac:dyDescent="0.2">
      <c r="B354" s="72" t="s">
        <v>842</v>
      </c>
      <c r="C354" s="73"/>
      <c r="D354" s="73"/>
      <c r="E354" s="37">
        <v>12000</v>
      </c>
    </row>
    <row r="355" spans="2:5" ht="27.75" customHeight="1" x14ac:dyDescent="0.2">
      <c r="B355" s="72" t="s">
        <v>602</v>
      </c>
      <c r="C355" s="73"/>
      <c r="D355" s="73"/>
      <c r="E355" s="37">
        <v>16450</v>
      </c>
    </row>
    <row r="356" spans="2:5" ht="27.75" customHeight="1" x14ac:dyDescent="0.2">
      <c r="B356" s="72" t="s">
        <v>590</v>
      </c>
      <c r="C356" s="73"/>
      <c r="D356" s="73"/>
      <c r="E356" s="37">
        <v>5000</v>
      </c>
    </row>
    <row r="357" spans="2:5" x14ac:dyDescent="0.2">
      <c r="B357" s="13"/>
      <c r="C357" s="13"/>
      <c r="D357" s="4"/>
      <c r="E357" s="14"/>
    </row>
    <row r="358" spans="2:5" ht="30" customHeight="1" thickBot="1" x14ac:dyDescent="0.25">
      <c r="B358" s="25" t="s">
        <v>4</v>
      </c>
      <c r="C358" s="25" t="s">
        <v>5</v>
      </c>
      <c r="D358" s="26" t="s">
        <v>6</v>
      </c>
      <c r="E358" s="27" t="s">
        <v>7</v>
      </c>
    </row>
    <row r="359" spans="2:5" ht="21" customHeight="1" thickTop="1" x14ac:dyDescent="0.2">
      <c r="B359" s="28" t="s">
        <v>603</v>
      </c>
      <c r="C359" s="29"/>
      <c r="D359" s="30" t="s">
        <v>604</v>
      </c>
      <c r="E359" s="31">
        <f>SUM(E360:E361)</f>
        <v>20550</v>
      </c>
    </row>
    <row r="360" spans="2:5" ht="15" customHeight="1" x14ac:dyDescent="0.2">
      <c r="B360" s="32"/>
      <c r="C360" s="33" t="s">
        <v>743</v>
      </c>
      <c r="D360" s="34" t="s">
        <v>744</v>
      </c>
      <c r="E360" s="35">
        <v>5400</v>
      </c>
    </row>
    <row r="361" spans="2:5" ht="15" customHeight="1" x14ac:dyDescent="0.2">
      <c r="B361" s="32"/>
      <c r="C361" s="33" t="s">
        <v>699</v>
      </c>
      <c r="D361" s="34" t="s">
        <v>700</v>
      </c>
      <c r="E361" s="35">
        <v>15150</v>
      </c>
    </row>
    <row r="362" spans="2:5" ht="15" customHeight="1" x14ac:dyDescent="0.2">
      <c r="B362" s="70" t="s">
        <v>605</v>
      </c>
      <c r="C362" s="71"/>
      <c r="D362" s="71"/>
      <c r="E362" s="36">
        <v>20550</v>
      </c>
    </row>
    <row r="363" spans="2:5" x14ac:dyDescent="0.2">
      <c r="B363" s="13"/>
      <c r="C363" s="13"/>
      <c r="D363" s="4"/>
      <c r="E363" s="14"/>
    </row>
    <row r="364" spans="2:5" s="24" customFormat="1" x14ac:dyDescent="0.2">
      <c r="B364" s="38"/>
      <c r="C364" s="38"/>
      <c r="D364" s="38"/>
      <c r="E364" s="39"/>
    </row>
    <row r="365" spans="2:5" s="24" customFormat="1" x14ac:dyDescent="0.2">
      <c r="B365" s="38"/>
      <c r="C365" s="38"/>
      <c r="D365" s="38"/>
      <c r="E365" s="39"/>
    </row>
    <row r="366" spans="2:5" s="24" customFormat="1" ht="15" customHeight="1" x14ac:dyDescent="0.2">
      <c r="B366" s="21" t="s">
        <v>618</v>
      </c>
      <c r="C366" s="22"/>
      <c r="D366" s="22"/>
      <c r="E366" s="23"/>
    </row>
    <row r="367" spans="2:5" s="24" customFormat="1" x14ac:dyDescent="0.2">
      <c r="B367" s="38"/>
      <c r="C367" s="38"/>
      <c r="D367" s="38"/>
      <c r="E367" s="39"/>
    </row>
    <row r="368" spans="2:5" x14ac:dyDescent="0.2">
      <c r="B368" s="13"/>
      <c r="C368" s="13"/>
      <c r="D368" s="4"/>
      <c r="E368" s="14"/>
    </row>
    <row r="369" spans="2:5" ht="30" customHeight="1" thickBot="1" x14ac:dyDescent="0.25">
      <c r="B369" s="25" t="s">
        <v>4</v>
      </c>
      <c r="C369" s="25" t="s">
        <v>5</v>
      </c>
      <c r="D369" s="26" t="s">
        <v>6</v>
      </c>
      <c r="E369" s="27" t="s">
        <v>7</v>
      </c>
    </row>
    <row r="370" spans="2:5" ht="21" customHeight="1" thickTop="1" x14ac:dyDescent="0.2">
      <c r="B370" s="28" t="s">
        <v>621</v>
      </c>
      <c r="C370" s="29"/>
      <c r="D370" s="30" t="s">
        <v>622</v>
      </c>
      <c r="E370" s="31">
        <f>SUM(E371:E371)</f>
        <v>450</v>
      </c>
    </row>
    <row r="371" spans="2:5" ht="15" customHeight="1" x14ac:dyDescent="0.2">
      <c r="B371" s="32"/>
      <c r="C371" s="33" t="s">
        <v>745</v>
      </c>
      <c r="D371" s="34" t="s">
        <v>746</v>
      </c>
      <c r="E371" s="35">
        <v>450</v>
      </c>
    </row>
    <row r="372" spans="2:5" ht="15" customHeight="1" x14ac:dyDescent="0.2">
      <c r="B372" s="70" t="s">
        <v>843</v>
      </c>
      <c r="C372" s="71"/>
      <c r="D372" s="71"/>
      <c r="E372" s="36">
        <v>450</v>
      </c>
    </row>
    <row r="373" spans="2:5" x14ac:dyDescent="0.2">
      <c r="B373" s="13"/>
      <c r="C373" s="13"/>
      <c r="D373" s="4"/>
      <c r="E373" s="14"/>
    </row>
    <row r="374" spans="2:5" ht="30" customHeight="1" thickBot="1" x14ac:dyDescent="0.25">
      <c r="B374" s="25" t="s">
        <v>4</v>
      </c>
      <c r="C374" s="25" t="s">
        <v>5</v>
      </c>
      <c r="D374" s="26" t="s">
        <v>6</v>
      </c>
      <c r="E374" s="27" t="s">
        <v>7</v>
      </c>
    </row>
    <row r="375" spans="2:5" ht="21" customHeight="1" thickTop="1" x14ac:dyDescent="0.2">
      <c r="B375" s="28" t="s">
        <v>651</v>
      </c>
      <c r="C375" s="29"/>
      <c r="D375" s="30" t="s">
        <v>652</v>
      </c>
      <c r="E375" s="31">
        <f>SUM(E376:E380)</f>
        <v>33133</v>
      </c>
    </row>
    <row r="376" spans="2:5" ht="15" customHeight="1" x14ac:dyDescent="0.2">
      <c r="B376" s="32"/>
      <c r="C376" s="33" t="s">
        <v>721</v>
      </c>
      <c r="D376" s="34" t="s">
        <v>260</v>
      </c>
      <c r="E376" s="35">
        <v>5380</v>
      </c>
    </row>
    <row r="377" spans="2:5" ht="15" customHeight="1" x14ac:dyDescent="0.2">
      <c r="B377" s="32"/>
      <c r="C377" s="33" t="s">
        <v>703</v>
      </c>
      <c r="D377" s="34" t="s">
        <v>704</v>
      </c>
      <c r="E377" s="35">
        <v>5573</v>
      </c>
    </row>
    <row r="378" spans="2:5" ht="15" customHeight="1" x14ac:dyDescent="0.2">
      <c r="B378" s="32"/>
      <c r="C378" s="33" t="s">
        <v>743</v>
      </c>
      <c r="D378" s="34" t="s">
        <v>744</v>
      </c>
      <c r="E378" s="35">
        <v>300</v>
      </c>
    </row>
    <row r="379" spans="2:5" ht="15" customHeight="1" x14ac:dyDescent="0.2">
      <c r="B379" s="32"/>
      <c r="C379" s="33" t="s">
        <v>839</v>
      </c>
      <c r="D379" s="34" t="s">
        <v>840</v>
      </c>
      <c r="E379" s="35">
        <v>3030</v>
      </c>
    </row>
    <row r="380" spans="2:5" ht="15" customHeight="1" x14ac:dyDescent="0.2">
      <c r="B380" s="32"/>
      <c r="C380" s="33" t="s">
        <v>745</v>
      </c>
      <c r="D380" s="34" t="s">
        <v>746</v>
      </c>
      <c r="E380" s="35">
        <v>18850</v>
      </c>
    </row>
    <row r="381" spans="2:5" ht="15" customHeight="1" x14ac:dyDescent="0.2">
      <c r="B381" s="70" t="s">
        <v>844</v>
      </c>
      <c r="C381" s="71"/>
      <c r="D381" s="71"/>
      <c r="E381" s="36">
        <v>24230</v>
      </c>
    </row>
    <row r="382" spans="2:5" ht="15" customHeight="1" x14ac:dyDescent="0.2">
      <c r="B382" s="72" t="s">
        <v>845</v>
      </c>
      <c r="C382" s="73"/>
      <c r="D382" s="73"/>
      <c r="E382" s="37">
        <v>6500</v>
      </c>
    </row>
    <row r="383" spans="2:5" ht="15" customHeight="1" x14ac:dyDescent="0.2">
      <c r="B383" s="72" t="s">
        <v>671</v>
      </c>
      <c r="C383" s="73"/>
      <c r="D383" s="73"/>
      <c r="E383" s="37">
        <v>2403</v>
      </c>
    </row>
    <row r="384" spans="2:5" x14ac:dyDescent="0.2">
      <c r="B384" s="13"/>
      <c r="C384" s="13"/>
      <c r="D384" s="4"/>
      <c r="E384" s="14"/>
    </row>
    <row r="385" spans="2:5" ht="30" customHeight="1" thickBot="1" x14ac:dyDescent="0.25">
      <c r="B385" s="25" t="s">
        <v>4</v>
      </c>
      <c r="C385" s="25" t="s">
        <v>5</v>
      </c>
      <c r="D385" s="26" t="s">
        <v>6</v>
      </c>
      <c r="E385" s="27" t="s">
        <v>7</v>
      </c>
    </row>
    <row r="386" spans="2:5" ht="21" customHeight="1" thickTop="1" x14ac:dyDescent="0.2">
      <c r="B386" s="28" t="s">
        <v>692</v>
      </c>
      <c r="C386" s="29"/>
      <c r="D386" s="30" t="s">
        <v>693</v>
      </c>
      <c r="E386" s="31">
        <f>SUM(E387:E387)</f>
        <v>50000</v>
      </c>
    </row>
    <row r="387" spans="2:5" ht="15" customHeight="1" x14ac:dyDescent="0.2">
      <c r="B387" s="32"/>
      <c r="C387" s="33" t="s">
        <v>846</v>
      </c>
      <c r="D387" s="34" t="s">
        <v>847</v>
      </c>
      <c r="E387" s="35">
        <v>50000</v>
      </c>
    </row>
    <row r="388" spans="2:5" ht="15" customHeight="1" x14ac:dyDescent="0.2">
      <c r="B388" s="70" t="s">
        <v>694</v>
      </c>
      <c r="C388" s="71"/>
      <c r="D388" s="71"/>
      <c r="E388" s="36">
        <v>50000</v>
      </c>
    </row>
    <row r="389" spans="2:5" x14ac:dyDescent="0.2">
      <c r="B389" s="52"/>
      <c r="C389" s="52"/>
      <c r="D389" s="53"/>
      <c r="E389" s="54"/>
    </row>
    <row r="390" spans="2:5" ht="13.5" thickBot="1" x14ac:dyDescent="0.25">
      <c r="B390" s="52"/>
      <c r="C390" s="52"/>
      <c r="D390" s="53"/>
      <c r="E390" s="54"/>
    </row>
    <row r="391" spans="2:5" ht="15" customHeight="1" thickBot="1" x14ac:dyDescent="0.25">
      <c r="B391" s="55" t="s">
        <v>848</v>
      </c>
      <c r="C391" s="56"/>
      <c r="D391" s="57"/>
      <c r="E391" s="58">
        <f>E386+E375+E370+E359+E349+E344+E339+E332+E322+E306+E300+E291+E280+E266+E254+E247+E241+E216+E211+E200+E182+E177+E167+E156+E151+E143+E136+E130+E118+E94+E81+E70+E65+E55+E48+E43+E19+E11</f>
        <v>3297170</v>
      </c>
    </row>
    <row r="392" spans="2:5" x14ac:dyDescent="0.2">
      <c r="B392" s="52"/>
      <c r="C392" s="52"/>
      <c r="D392" s="53"/>
      <c r="E392" s="54"/>
    </row>
    <row r="393" spans="2:5" x14ac:dyDescent="0.2">
      <c r="B393" s="52"/>
      <c r="C393" s="52"/>
      <c r="D393" s="53"/>
      <c r="E393" s="54"/>
    </row>
    <row r="394" spans="2:5" ht="13.5" thickBot="1" x14ac:dyDescent="0.25">
      <c r="B394" s="52"/>
      <c r="C394" s="52"/>
      <c r="D394" s="53"/>
      <c r="E394" s="54"/>
    </row>
    <row r="395" spans="2:5" ht="15" customHeight="1" thickBot="1" x14ac:dyDescent="0.25">
      <c r="B395" s="66" t="s">
        <v>849</v>
      </c>
      <c r="C395" s="67"/>
      <c r="D395" s="68"/>
      <c r="E395" s="69">
        <f>'C1c. BĚŽNÉ VÝDAJE'!E42</f>
        <v>7490726</v>
      </c>
    </row>
    <row r="396" spans="2:5" ht="15" customHeight="1" thickBot="1" x14ac:dyDescent="0.25">
      <c r="B396" s="66" t="s">
        <v>850</v>
      </c>
      <c r="C396" s="67"/>
      <c r="D396" s="68"/>
      <c r="E396" s="69">
        <f>E391</f>
        <v>3297170</v>
      </c>
    </row>
    <row r="397" spans="2:5" x14ac:dyDescent="0.2">
      <c r="B397" s="52"/>
      <c r="C397" s="52"/>
      <c r="D397" s="53"/>
      <c r="E397" s="54"/>
    </row>
    <row r="398" spans="2:5" ht="13.5" thickBot="1" x14ac:dyDescent="0.25">
      <c r="B398" s="52"/>
      <c r="C398" s="52"/>
      <c r="D398" s="53"/>
      <c r="E398" s="54"/>
    </row>
    <row r="399" spans="2:5" ht="15" customHeight="1" thickBot="1" x14ac:dyDescent="0.25">
      <c r="B399" s="55" t="s">
        <v>851</v>
      </c>
      <c r="C399" s="56"/>
      <c r="D399" s="57"/>
      <c r="E399" s="58">
        <f>E396+E395</f>
        <v>10787896</v>
      </c>
    </row>
  </sheetData>
  <mergeCells count="160">
    <mergeCell ref="B381:D381"/>
    <mergeCell ref="B382:D382"/>
    <mergeCell ref="B383:D383"/>
    <mergeCell ref="B388:D388"/>
    <mergeCell ref="B353:D353"/>
    <mergeCell ref="B354:D354"/>
    <mergeCell ref="B355:D355"/>
    <mergeCell ref="B356:D356"/>
    <mergeCell ref="B362:D362"/>
    <mergeCell ref="B372:D372"/>
    <mergeCell ref="B319:D319"/>
    <mergeCell ref="B324:D324"/>
    <mergeCell ref="B335:D335"/>
    <mergeCell ref="B336:D336"/>
    <mergeCell ref="B341:D341"/>
    <mergeCell ref="B346:D346"/>
    <mergeCell ref="B313:D313"/>
    <mergeCell ref="B314:D314"/>
    <mergeCell ref="B315:D315"/>
    <mergeCell ref="B316:D316"/>
    <mergeCell ref="B317:D317"/>
    <mergeCell ref="B318:D318"/>
    <mergeCell ref="B297:D297"/>
    <mergeCell ref="B302:D302"/>
    <mergeCell ref="B303:D303"/>
    <mergeCell ref="B310:D310"/>
    <mergeCell ref="B311:D311"/>
    <mergeCell ref="B312:D312"/>
    <mergeCell ref="B276:D276"/>
    <mergeCell ref="B277:D277"/>
    <mergeCell ref="B282:D282"/>
    <mergeCell ref="B283:D283"/>
    <mergeCell ref="B295:D295"/>
    <mergeCell ref="B296:D296"/>
    <mergeCell ref="B261:D261"/>
    <mergeCell ref="B262:D262"/>
    <mergeCell ref="B263:D263"/>
    <mergeCell ref="B273:D273"/>
    <mergeCell ref="B274:D274"/>
    <mergeCell ref="B275:D275"/>
    <mergeCell ref="B244:D244"/>
    <mergeCell ref="B250:D250"/>
    <mergeCell ref="B251:D251"/>
    <mergeCell ref="B258:D258"/>
    <mergeCell ref="B259:D259"/>
    <mergeCell ref="B260:D260"/>
    <mergeCell ref="B234:D234"/>
    <mergeCell ref="B235:D235"/>
    <mergeCell ref="B236:D236"/>
    <mergeCell ref="B237:D237"/>
    <mergeCell ref="B238:D238"/>
    <mergeCell ref="B243:D243"/>
    <mergeCell ref="B228:D228"/>
    <mergeCell ref="B229:D229"/>
    <mergeCell ref="B230:D230"/>
    <mergeCell ref="B231:D231"/>
    <mergeCell ref="B232:D232"/>
    <mergeCell ref="B233:D233"/>
    <mergeCell ref="B222:D222"/>
    <mergeCell ref="B223:D223"/>
    <mergeCell ref="B224:D224"/>
    <mergeCell ref="B225:D225"/>
    <mergeCell ref="B226:D226"/>
    <mergeCell ref="B227:D227"/>
    <mergeCell ref="B206:D206"/>
    <mergeCell ref="B207:D207"/>
    <mergeCell ref="B208:D208"/>
    <mergeCell ref="B213:D213"/>
    <mergeCell ref="B220:D220"/>
    <mergeCell ref="B221:D221"/>
    <mergeCell ref="B193:D193"/>
    <mergeCell ref="B194:D194"/>
    <mergeCell ref="B195:D195"/>
    <mergeCell ref="B196:D196"/>
    <mergeCell ref="B197:D197"/>
    <mergeCell ref="B205:D205"/>
    <mergeCell ref="B179:D179"/>
    <mergeCell ref="B188:D188"/>
    <mergeCell ref="B189:D189"/>
    <mergeCell ref="B190:D190"/>
    <mergeCell ref="B191:D191"/>
    <mergeCell ref="B192:D192"/>
    <mergeCell ref="B162:D162"/>
    <mergeCell ref="B163:D163"/>
    <mergeCell ref="B164:D164"/>
    <mergeCell ref="B172:D172"/>
    <mergeCell ref="B173:D173"/>
    <mergeCell ref="B174:D174"/>
    <mergeCell ref="B147:D147"/>
    <mergeCell ref="B148:D148"/>
    <mergeCell ref="B153:D153"/>
    <mergeCell ref="B159:D159"/>
    <mergeCell ref="B160:D160"/>
    <mergeCell ref="B161:D161"/>
    <mergeCell ref="B127:D127"/>
    <mergeCell ref="B132:D132"/>
    <mergeCell ref="B133:D133"/>
    <mergeCell ref="B139:D139"/>
    <mergeCell ref="B140:D140"/>
    <mergeCell ref="B146:D146"/>
    <mergeCell ref="B115:D115"/>
    <mergeCell ref="B122:D122"/>
    <mergeCell ref="B123:D123"/>
    <mergeCell ref="B124:D124"/>
    <mergeCell ref="B125:D125"/>
    <mergeCell ref="B126:D126"/>
    <mergeCell ref="B109:D109"/>
    <mergeCell ref="B110:D110"/>
    <mergeCell ref="B111:D111"/>
    <mergeCell ref="B112:D112"/>
    <mergeCell ref="B113:D113"/>
    <mergeCell ref="B114:D114"/>
    <mergeCell ref="B103:D103"/>
    <mergeCell ref="B104:D104"/>
    <mergeCell ref="B105:D105"/>
    <mergeCell ref="B106:D106"/>
    <mergeCell ref="B107:D107"/>
    <mergeCell ref="B108:D108"/>
    <mergeCell ref="B90:D90"/>
    <mergeCell ref="B91:D91"/>
    <mergeCell ref="B99:D99"/>
    <mergeCell ref="B100:D100"/>
    <mergeCell ref="B101:D101"/>
    <mergeCell ref="B102:D102"/>
    <mergeCell ref="B84:D84"/>
    <mergeCell ref="B85:D85"/>
    <mergeCell ref="B86:D86"/>
    <mergeCell ref="B87:D87"/>
    <mergeCell ref="B88:D88"/>
    <mergeCell ref="B89:D89"/>
    <mergeCell ref="B73:D73"/>
    <mergeCell ref="B74:D74"/>
    <mergeCell ref="B75:D75"/>
    <mergeCell ref="B76:D76"/>
    <mergeCell ref="B77:D77"/>
    <mergeCell ref="B78:D78"/>
    <mergeCell ref="B40:D40"/>
    <mergeCell ref="B45:D45"/>
    <mergeCell ref="B51:D51"/>
    <mergeCell ref="B52:D52"/>
    <mergeCell ref="B57:D57"/>
    <mergeCell ref="B67:D67"/>
    <mergeCell ref="B37:D37"/>
    <mergeCell ref="B38:D38"/>
    <mergeCell ref="B39:D39"/>
    <mergeCell ref="B28:D28"/>
    <mergeCell ref="B29:D29"/>
    <mergeCell ref="B30:D30"/>
    <mergeCell ref="B31:D31"/>
    <mergeCell ref="B32:D32"/>
    <mergeCell ref="B33:D33"/>
    <mergeCell ref="B15:D15"/>
    <mergeCell ref="B16:D16"/>
    <mergeCell ref="B24:D24"/>
    <mergeCell ref="B25:D25"/>
    <mergeCell ref="B26:D26"/>
    <mergeCell ref="B27:D27"/>
    <mergeCell ref="B34:D34"/>
    <mergeCell ref="B35:D35"/>
    <mergeCell ref="B36:D36"/>
  </mergeCells>
  <pageMargins left="0.70866141732283472" right="0.70866141732283472" top="0.78740157480314965" bottom="0.78740157480314965" header="0.31496062992125984" footer="0.31496062992125984"/>
  <pageSetup paperSize="9" firstPageNumber="41" orientation="portrait" useFirstPageNumber="1" r:id="rId1"/>
  <headerFooter>
    <oddHeader>&amp;L&amp;"Tahoma,Kurzíva"&amp;9Návrh rozpočtu na rok 2020
Příloha č. 5&amp;R&amp;"Tahoma,Kurzíva"&amp;9Kapitálové výdaje</oddHeader>
    <oddFooter>&amp;C&amp;"Tahoma,Obyčejné"&amp;P</oddFooter>
  </headerFooter>
  <rowBreaks count="7" manualBreakCount="7">
    <brk id="76" max="16383" man="1"/>
    <brk id="110" max="16383" man="1"/>
    <brk id="141" max="16383" man="1"/>
    <brk id="175" max="16383" man="1"/>
    <brk id="209" max="16383" man="1"/>
    <brk id="239" max="16383" man="1"/>
    <brk id="3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C1a. BĚŽNÉ VÝDAJE</vt:lpstr>
      <vt:lpstr>C1b. BĚŽNÉ VÝDAJE</vt:lpstr>
      <vt:lpstr>C1c. BĚŽNÉ VÝDAJE</vt:lpstr>
      <vt:lpstr>C2. KAPITÁLOVÉ VÝDAJE</vt:lpstr>
      <vt:lpstr>'C1b. BĚŽNÉ VÝDAJE'!Oblast_tisku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Metelka Tomáš</cp:lastModifiedBy>
  <cp:lastPrinted>2019-11-21T10:48:45Z</cp:lastPrinted>
  <dcterms:created xsi:type="dcterms:W3CDTF">2019-11-15T16:35:52Z</dcterms:created>
  <dcterms:modified xsi:type="dcterms:W3CDTF">2019-11-25T16:55:22Z</dcterms:modified>
</cp:coreProperties>
</file>