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W_Podpora výroby audiovizuálních děl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4" i="1"/>
  <c r="M5" i="1" l="1"/>
  <c r="M6" i="1"/>
  <c r="M7" i="1"/>
  <c r="M8" i="1"/>
  <c r="M9" i="1"/>
  <c r="M10" i="1"/>
  <c r="M11" i="1"/>
  <c r="M12" i="1"/>
  <c r="M13" i="1"/>
  <c r="M4" i="1"/>
  <c r="L5" i="1"/>
  <c r="L6" i="1"/>
  <c r="L7" i="1"/>
  <c r="L8" i="1"/>
  <c r="L9" i="1"/>
  <c r="L10" i="1"/>
  <c r="L11" i="1"/>
  <c r="L12" i="1"/>
  <c r="L13" i="1"/>
  <c r="L4" i="1"/>
</calcChain>
</file>

<file path=xl/sharedStrings.xml><?xml version="1.0" encoding="utf-8"?>
<sst xmlns="http://schemas.openxmlformats.org/spreadsheetml/2006/main" count="52" uniqueCount="45">
  <si>
    <t>Žadatel</t>
  </si>
  <si>
    <t>Projekt</t>
  </si>
  <si>
    <t>PETARDA PRODUCTION  a.s.</t>
  </si>
  <si>
    <t>ŽENSKÁ POMSTA</t>
  </si>
  <si>
    <t>hraný film</t>
  </si>
  <si>
    <t>PAMĚŤ MORAVSKOSLEZSKÉHO KRAJE</t>
  </si>
  <si>
    <t>POST BELLUM, o.p.s.</t>
  </si>
  <si>
    <t>dokumentární seriál</t>
  </si>
  <si>
    <t>One MOVie s.r.o.</t>
  </si>
  <si>
    <t>COPAK JE TO VOJÁKA 2</t>
  </si>
  <si>
    <t>Tři týdny pod mořem</t>
  </si>
  <si>
    <t>moloko film s.r.o.</t>
  </si>
  <si>
    <t>Ducatus Teschinensis z. s.</t>
  </si>
  <si>
    <t>Duše Gorola</t>
  </si>
  <si>
    <t>dokumentární film</t>
  </si>
  <si>
    <t>MasterFilm, s.r.o.</t>
  </si>
  <si>
    <t>Citlivý člověk</t>
  </si>
  <si>
    <t>Mannschaft s.r.o.</t>
  </si>
  <si>
    <t>Trofej</t>
  </si>
  <si>
    <t>Jeseníky - opouštěný ráj</t>
  </si>
  <si>
    <t>GepART pictures s.r.o.</t>
  </si>
  <si>
    <t>Hrana zlomu</t>
  </si>
  <si>
    <t>Bionaut s.r.o.</t>
  </si>
  <si>
    <t>MUŽ, KTERÝ STÁL V CESTĚ</t>
  </si>
  <si>
    <t>BIO ILLUSION s.r.o.</t>
  </si>
  <si>
    <t>Druh AVD</t>
  </si>
  <si>
    <t>IČO</t>
  </si>
  <si>
    <t>08142980</t>
  </si>
  <si>
    <t>05988900</t>
  </si>
  <si>
    <t>24841358</t>
  </si>
  <si>
    <t>49619918</t>
  </si>
  <si>
    <t>08013080</t>
  </si>
  <si>
    <t>25382900</t>
  </si>
  <si>
    <t>26548526</t>
  </si>
  <si>
    <t>Termín ukočení realizace projektu</t>
  </si>
  <si>
    <t>Termín zahájení realizace projektu</t>
  </si>
  <si>
    <t>Požadovaná celková výše dotace dle žádosti</t>
  </si>
  <si>
    <t>Navrhovaná celková výše dotace</t>
  </si>
  <si>
    <t>Podíl dotace na celkových uznatelných nákladech projektu  v %</t>
  </si>
  <si>
    <t>1. splátka dotace v roce 2020 (50 % schválené dotace)</t>
  </si>
  <si>
    <t>2. splátka dotace po předložení závěrečného vyúčtování  (50 % schválené dotace)</t>
  </si>
  <si>
    <t>Předpokládané uznatelné náklady v Moravskoslezském kraji</t>
  </si>
  <si>
    <t>Předpokládané celkové uznatelné náklady AVD</t>
  </si>
  <si>
    <t>Příloha č.1:</t>
  </si>
  <si>
    <t>Seznam schválených žadatelů v rámci dotačního programu Podpora natáčení audiovizuálních děl v Moravskoslezském kraji 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</si>
</sst>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0" fontId="0" fillId="0" borderId="0" xfId="0" applyNumberFormat="1"/>
    <xf numFmtId="16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view="pageBreakPreview" zoomScale="85" zoomScaleNormal="100" zoomScaleSheetLayoutView="85" workbookViewId="0">
      <selection activeCell="I18" sqref="I18"/>
    </sheetView>
  </sheetViews>
  <sheetFormatPr defaultRowHeight="15" x14ac:dyDescent="0.25"/>
  <cols>
    <col min="1" max="1" width="26" customWidth="1"/>
    <col min="2" max="2" width="19.5703125" style="17" customWidth="1"/>
    <col min="3" max="3" width="28" customWidth="1"/>
    <col min="4" max="4" width="18.7109375" customWidth="1"/>
    <col min="5" max="5" width="16" customWidth="1"/>
    <col min="6" max="6" width="16.140625" customWidth="1"/>
    <col min="7" max="7" width="18" style="18" customWidth="1"/>
    <col min="8" max="8" width="18.85546875" style="18" customWidth="1"/>
    <col min="9" max="9" width="17.140625" style="18" customWidth="1"/>
    <col min="10" max="10" width="14.85546875" style="18" customWidth="1"/>
    <col min="11" max="11" width="16.28515625" style="19" bestFit="1" customWidth="1"/>
    <col min="12" max="12" width="17.42578125" customWidth="1"/>
    <col min="13" max="13" width="28.42578125" customWidth="1"/>
  </cols>
  <sheetData>
    <row r="1" spans="1:13" ht="26.25" x14ac:dyDescent="0.4">
      <c r="A1" s="23" t="s">
        <v>43</v>
      </c>
      <c r="B1" s="24" t="s">
        <v>44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thickBot="1" x14ac:dyDescent="0.3"/>
    <row r="3" spans="1:13" ht="75.75" thickBot="1" x14ac:dyDescent="0.3">
      <c r="A3" s="12" t="s">
        <v>0</v>
      </c>
      <c r="B3" s="14" t="s">
        <v>26</v>
      </c>
      <c r="C3" s="11" t="s">
        <v>1</v>
      </c>
      <c r="D3" s="11" t="s">
        <v>25</v>
      </c>
      <c r="E3" s="11" t="s">
        <v>35</v>
      </c>
      <c r="F3" s="11" t="s">
        <v>34</v>
      </c>
      <c r="G3" s="11" t="s">
        <v>42</v>
      </c>
      <c r="H3" s="11" t="s">
        <v>41</v>
      </c>
      <c r="I3" s="11" t="s">
        <v>36</v>
      </c>
      <c r="J3" s="11" t="s">
        <v>37</v>
      </c>
      <c r="K3" s="11" t="s">
        <v>38</v>
      </c>
      <c r="L3" s="11" t="s">
        <v>39</v>
      </c>
      <c r="M3" s="11" t="s">
        <v>40</v>
      </c>
    </row>
    <row r="4" spans="1:13" ht="30.75" customHeight="1" x14ac:dyDescent="0.25">
      <c r="A4" s="8" t="s">
        <v>24</v>
      </c>
      <c r="B4" s="15">
        <v>62908049</v>
      </c>
      <c r="C4" s="9" t="s">
        <v>23</v>
      </c>
      <c r="D4" s="9" t="s">
        <v>4</v>
      </c>
      <c r="E4" s="10">
        <v>43753</v>
      </c>
      <c r="F4" s="10">
        <v>44469</v>
      </c>
      <c r="G4" s="20">
        <v>60020290</v>
      </c>
      <c r="H4" s="20">
        <v>4005160</v>
      </c>
      <c r="I4" s="20">
        <v>2000000</v>
      </c>
      <c r="J4" s="20">
        <v>800000</v>
      </c>
      <c r="K4" s="21">
        <f>J4/H4</f>
        <v>0.19974233239121533</v>
      </c>
      <c r="L4" s="20">
        <f>J4/2</f>
        <v>400000</v>
      </c>
      <c r="M4" s="20">
        <f>J4/2</f>
        <v>400000</v>
      </c>
    </row>
    <row r="5" spans="1:13" ht="30.75" customHeight="1" x14ac:dyDescent="0.25">
      <c r="A5" s="3" t="s">
        <v>22</v>
      </c>
      <c r="B5" s="13">
        <v>61248037</v>
      </c>
      <c r="C5" s="1" t="s">
        <v>21</v>
      </c>
      <c r="D5" s="1" t="s">
        <v>4</v>
      </c>
      <c r="E5" s="2">
        <v>43753</v>
      </c>
      <c r="F5" s="10">
        <v>44469</v>
      </c>
      <c r="G5" s="20">
        <v>6925269</v>
      </c>
      <c r="H5" s="20">
        <v>2123400</v>
      </c>
      <c r="I5" s="20">
        <v>700000</v>
      </c>
      <c r="J5" s="20">
        <v>450000</v>
      </c>
      <c r="K5" s="21">
        <f t="shared" ref="K5:K13" si="0">J5/H5</f>
        <v>0.21192427239333145</v>
      </c>
      <c r="L5" s="20">
        <f t="shared" ref="L5:L13" si="1">J5/2</f>
        <v>225000</v>
      </c>
      <c r="M5" s="20">
        <f t="shared" ref="M5:M13" si="2">J5/2</f>
        <v>225000</v>
      </c>
    </row>
    <row r="6" spans="1:13" ht="30.75" customHeight="1" x14ac:dyDescent="0.25">
      <c r="A6" s="3" t="s">
        <v>12</v>
      </c>
      <c r="B6" s="13">
        <v>27059979</v>
      </c>
      <c r="C6" s="1" t="s">
        <v>13</v>
      </c>
      <c r="D6" s="1" t="s">
        <v>14</v>
      </c>
      <c r="E6" s="2">
        <v>43752</v>
      </c>
      <c r="F6" s="10">
        <v>44469</v>
      </c>
      <c r="G6" s="20">
        <v>1277000</v>
      </c>
      <c r="H6" s="20">
        <v>670000</v>
      </c>
      <c r="I6" s="20">
        <v>636000</v>
      </c>
      <c r="J6" s="20">
        <v>200000</v>
      </c>
      <c r="K6" s="21">
        <f t="shared" si="0"/>
        <v>0.29850746268656714</v>
      </c>
      <c r="L6" s="20">
        <f t="shared" si="1"/>
        <v>100000</v>
      </c>
      <c r="M6" s="20">
        <f t="shared" si="2"/>
        <v>100000</v>
      </c>
    </row>
    <row r="7" spans="1:13" ht="30.75" customHeight="1" x14ac:dyDescent="0.25">
      <c r="A7" s="3" t="s">
        <v>20</v>
      </c>
      <c r="B7" s="13" t="s">
        <v>27</v>
      </c>
      <c r="C7" s="1" t="s">
        <v>19</v>
      </c>
      <c r="D7" s="1" t="s">
        <v>14</v>
      </c>
      <c r="E7" s="2">
        <v>43752</v>
      </c>
      <c r="F7" s="10">
        <v>44469</v>
      </c>
      <c r="G7" s="20">
        <v>1470000</v>
      </c>
      <c r="H7" s="20">
        <v>1246000</v>
      </c>
      <c r="I7" s="20">
        <v>670000</v>
      </c>
      <c r="J7" s="20">
        <v>350000</v>
      </c>
      <c r="K7" s="21">
        <f t="shared" si="0"/>
        <v>0.2808988764044944</v>
      </c>
      <c r="L7" s="20">
        <f t="shared" si="1"/>
        <v>175000</v>
      </c>
      <c r="M7" s="20">
        <f t="shared" si="2"/>
        <v>175000</v>
      </c>
    </row>
    <row r="8" spans="1:13" ht="30.75" customHeight="1" x14ac:dyDescent="0.25">
      <c r="A8" s="3" t="s">
        <v>17</v>
      </c>
      <c r="B8" s="13" t="s">
        <v>28</v>
      </c>
      <c r="C8" s="1" t="s">
        <v>18</v>
      </c>
      <c r="D8" s="1" t="s">
        <v>4</v>
      </c>
      <c r="E8" s="2">
        <v>43753</v>
      </c>
      <c r="F8" s="10">
        <v>44469</v>
      </c>
      <c r="G8" s="20">
        <v>472000</v>
      </c>
      <c r="H8" s="20">
        <v>300000</v>
      </c>
      <c r="I8" s="20">
        <v>150000</v>
      </c>
      <c r="J8" s="20">
        <v>100000</v>
      </c>
      <c r="K8" s="21">
        <f t="shared" si="0"/>
        <v>0.33333333333333331</v>
      </c>
      <c r="L8" s="20">
        <f t="shared" si="1"/>
        <v>50000</v>
      </c>
      <c r="M8" s="20">
        <f t="shared" si="2"/>
        <v>50000</v>
      </c>
    </row>
    <row r="9" spans="1:13" ht="30.75" customHeight="1" x14ac:dyDescent="0.25">
      <c r="A9" s="3" t="s">
        <v>15</v>
      </c>
      <c r="B9" s="13" t="s">
        <v>29</v>
      </c>
      <c r="C9" s="1" t="s">
        <v>16</v>
      </c>
      <c r="D9" s="1" t="s">
        <v>4</v>
      </c>
      <c r="E9" s="2">
        <v>43753</v>
      </c>
      <c r="F9" s="10">
        <v>44469</v>
      </c>
      <c r="G9" s="20">
        <v>16195000</v>
      </c>
      <c r="H9" s="20">
        <v>5003000</v>
      </c>
      <c r="I9" s="20">
        <v>2500000</v>
      </c>
      <c r="J9" s="20">
        <v>1000000</v>
      </c>
      <c r="K9" s="21">
        <f t="shared" si="0"/>
        <v>0.19988007195682592</v>
      </c>
      <c r="L9" s="20">
        <f t="shared" si="1"/>
        <v>500000</v>
      </c>
      <c r="M9" s="20">
        <f t="shared" si="2"/>
        <v>500000</v>
      </c>
    </row>
    <row r="10" spans="1:13" ht="30.75" customHeight="1" x14ac:dyDescent="0.25">
      <c r="A10" s="3" t="s">
        <v>11</v>
      </c>
      <c r="B10" s="13" t="s">
        <v>30</v>
      </c>
      <c r="C10" s="1" t="s">
        <v>10</v>
      </c>
      <c r="D10" s="1" t="s">
        <v>4</v>
      </c>
      <c r="E10" s="2">
        <v>43753</v>
      </c>
      <c r="F10" s="10">
        <v>44469</v>
      </c>
      <c r="G10" s="20">
        <v>17567050</v>
      </c>
      <c r="H10" s="20">
        <v>2000000</v>
      </c>
      <c r="I10" s="20">
        <v>2000000</v>
      </c>
      <c r="J10" s="20">
        <v>800000</v>
      </c>
      <c r="K10" s="21">
        <f t="shared" si="0"/>
        <v>0.4</v>
      </c>
      <c r="L10" s="20">
        <f t="shared" si="1"/>
        <v>400000</v>
      </c>
      <c r="M10" s="20">
        <f t="shared" si="2"/>
        <v>400000</v>
      </c>
    </row>
    <row r="11" spans="1:13" ht="30.75" customHeight="1" x14ac:dyDescent="0.25">
      <c r="A11" s="3" t="s">
        <v>8</v>
      </c>
      <c r="B11" s="13" t="s">
        <v>31</v>
      </c>
      <c r="C11" s="1" t="s">
        <v>9</v>
      </c>
      <c r="D11" s="1" t="s">
        <v>4</v>
      </c>
      <c r="E11" s="2">
        <v>43753</v>
      </c>
      <c r="F11" s="10">
        <v>44469</v>
      </c>
      <c r="G11" s="20">
        <v>32500500</v>
      </c>
      <c r="H11" s="20">
        <v>5695500</v>
      </c>
      <c r="I11" s="20">
        <v>2317800</v>
      </c>
      <c r="J11" s="20">
        <v>800000</v>
      </c>
      <c r="K11" s="21">
        <f t="shared" si="0"/>
        <v>0.14046176806250549</v>
      </c>
      <c r="L11" s="20">
        <f t="shared" si="1"/>
        <v>400000</v>
      </c>
      <c r="M11" s="20">
        <f t="shared" si="2"/>
        <v>400000</v>
      </c>
    </row>
    <row r="12" spans="1:13" ht="30.75" customHeight="1" x14ac:dyDescent="0.25">
      <c r="A12" s="3" t="s">
        <v>2</v>
      </c>
      <c r="B12" s="13" t="s">
        <v>32</v>
      </c>
      <c r="C12" s="1" t="s">
        <v>3</v>
      </c>
      <c r="D12" s="1" t="s">
        <v>4</v>
      </c>
      <c r="E12" s="2">
        <v>43747</v>
      </c>
      <c r="F12" s="10">
        <v>44469</v>
      </c>
      <c r="G12" s="20">
        <v>20191019</v>
      </c>
      <c r="H12" s="20">
        <v>12460719</v>
      </c>
      <c r="I12" s="20">
        <v>2500000</v>
      </c>
      <c r="J12" s="20">
        <v>200000</v>
      </c>
      <c r="K12" s="21">
        <f t="shared" si="0"/>
        <v>1.6050438180974951E-2</v>
      </c>
      <c r="L12" s="20">
        <f t="shared" si="1"/>
        <v>100000</v>
      </c>
      <c r="M12" s="20">
        <f t="shared" si="2"/>
        <v>100000</v>
      </c>
    </row>
    <row r="13" spans="1:13" ht="30.75" customHeight="1" thickBot="1" x14ac:dyDescent="0.3">
      <c r="A13" s="4" t="s">
        <v>6</v>
      </c>
      <c r="B13" s="16" t="s">
        <v>33</v>
      </c>
      <c r="C13" s="5" t="s">
        <v>5</v>
      </c>
      <c r="D13" s="6" t="s">
        <v>7</v>
      </c>
      <c r="E13" s="7">
        <v>43753</v>
      </c>
      <c r="F13" s="7">
        <v>44469</v>
      </c>
      <c r="G13" s="22">
        <v>1735375</v>
      </c>
      <c r="H13" s="22">
        <v>867687</v>
      </c>
      <c r="I13" s="22">
        <v>867687</v>
      </c>
      <c r="J13" s="22">
        <v>300000</v>
      </c>
      <c r="K13" s="21">
        <f t="shared" si="0"/>
        <v>0.34574679579157003</v>
      </c>
      <c r="L13" s="22">
        <f t="shared" si="1"/>
        <v>150000</v>
      </c>
      <c r="M13" s="22">
        <f t="shared" si="2"/>
        <v>150000</v>
      </c>
    </row>
  </sheetData>
  <mergeCells count="1">
    <mergeCell ref="B1:M1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Hajda Ondřej</dc:creator>
  <cp:lastModifiedBy>Hajda Ondřej</cp:lastModifiedBy>
  <dcterms:created xsi:type="dcterms:W3CDTF">2019-10-18T07:24:33Z</dcterms:created>
  <dcterms:modified xsi:type="dcterms:W3CDTF">2019-11-26T07:52:29Z</dcterms:modified>
</cp:coreProperties>
</file>