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5-06-16 (RK 2025-05-26)/RK 2025-05-26/"/>
    </mc:Choice>
  </mc:AlternateContent>
  <xr:revisionPtr revIDLastSave="270" documentId="8_{044E16E9-904F-4723-975A-D79DCEA057FC}" xr6:coauthVersionLast="47" xr6:coauthVersionMax="47" xr10:uidLastSave="{F1E1E9D2-799D-40AC-B745-DBCF87D71FB5}"/>
  <bookViews>
    <workbookView xWindow="-120" yWindow="-120" windowWidth="38640" windowHeight="21120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definedNames>
    <definedName name="_xlnm.Print_Titles" localSheetId="2">Příjmy!$3:$4</definedName>
    <definedName name="_xlnm.Print_Titles" localSheetId="3">Výdaje!$4:$5</definedName>
    <definedName name="_xlnm.Print_Area" localSheetId="0">Paragrafy!$A$1:$B$539</definedName>
    <definedName name="_xlnm.Print_Area" localSheetId="1">Položky!$A$1:$B$547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4" i="2" l="1"/>
  <c r="G342" i="1"/>
  <c r="F342" i="1"/>
  <c r="F341" i="1"/>
  <c r="G339" i="1"/>
  <c r="G338" i="1"/>
  <c r="F320" i="1"/>
  <c r="F327" i="1" s="1"/>
  <c r="G327" i="1" s="1"/>
  <c r="G304" i="1"/>
  <c r="C178" i="2"/>
  <c r="C177" i="2"/>
  <c r="C176" i="2"/>
  <c r="C175" i="2"/>
  <c r="C174" i="2"/>
  <c r="C173" i="2"/>
  <c r="C172" i="2"/>
  <c r="G320" i="1" l="1"/>
  <c r="C252" i="2"/>
  <c r="C251" i="2"/>
  <c r="C250" i="2"/>
  <c r="C249" i="2"/>
  <c r="C248" i="2"/>
  <c r="C247" i="2"/>
  <c r="C244" i="2"/>
  <c r="C243" i="2"/>
  <c r="C242" i="2"/>
  <c r="C241" i="2"/>
  <c r="C240" i="2"/>
  <c r="C239" i="2"/>
  <c r="C238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1" i="2"/>
  <c r="C200" i="2"/>
  <c r="C199" i="2"/>
  <c r="C198" i="2"/>
  <c r="C197" i="2"/>
  <c r="C196" i="2"/>
  <c r="C195" i="2"/>
  <c r="C194" i="2"/>
  <c r="C193" i="2"/>
  <c r="C192" i="2"/>
  <c r="C134" i="2"/>
  <c r="C133" i="2"/>
  <c r="C132" i="2"/>
  <c r="C131" i="2"/>
  <c r="C130" i="2"/>
  <c r="C129" i="2"/>
  <c r="C128" i="2"/>
  <c r="C127" i="2"/>
  <c r="C126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8" i="2"/>
  <c r="C7" i="2"/>
  <c r="C6" i="2"/>
  <c r="C307" i="1"/>
  <c r="C304" i="1"/>
  <c r="C300" i="1"/>
  <c r="C296" i="1"/>
  <c r="C290" i="1"/>
  <c r="C287" i="1"/>
  <c r="C278" i="1"/>
  <c r="C274" i="1"/>
  <c r="C271" i="1"/>
  <c r="C268" i="1"/>
  <c r="C265" i="1"/>
  <c r="C259" i="1"/>
  <c r="C255" i="1"/>
  <c r="C252" i="1"/>
  <c r="C249" i="1"/>
  <c r="C246" i="1"/>
  <c r="C243" i="1"/>
  <c r="C240" i="1"/>
  <c r="C237" i="1"/>
  <c r="C234" i="1"/>
  <c r="C231" i="1"/>
  <c r="C226" i="1"/>
  <c r="C223" i="1"/>
  <c r="C220" i="1"/>
  <c r="C216" i="1"/>
  <c r="C213" i="1"/>
  <c r="C210" i="1"/>
  <c r="C206" i="1"/>
  <c r="C201" i="1"/>
  <c r="C198" i="1"/>
  <c r="C195" i="1"/>
  <c r="C192" i="1"/>
  <c r="C188" i="1"/>
  <c r="C184" i="1"/>
  <c r="C181" i="1"/>
  <c r="C177" i="1"/>
  <c r="C173" i="1"/>
  <c r="C170" i="1"/>
  <c r="C167" i="1"/>
  <c r="C163" i="1"/>
  <c r="C151" i="1"/>
  <c r="C147" i="1"/>
  <c r="C141" i="1"/>
  <c r="C138" i="1"/>
  <c r="C135" i="1"/>
  <c r="C132" i="1"/>
  <c r="C127" i="1"/>
  <c r="C124" i="1"/>
  <c r="C118" i="1"/>
  <c r="C115" i="1"/>
  <c r="C112" i="1"/>
  <c r="C108" i="1"/>
  <c r="C105" i="1"/>
  <c r="C102" i="1"/>
  <c r="C97" i="1"/>
  <c r="C94" i="1"/>
  <c r="C91" i="1"/>
  <c r="C88" i="1"/>
  <c r="C85" i="1"/>
  <c r="C81" i="1"/>
  <c r="C78" i="1"/>
  <c r="C74" i="1"/>
  <c r="C71" i="1"/>
  <c r="C68" i="1"/>
  <c r="C65" i="1"/>
  <c r="C61" i="1"/>
  <c r="C58" i="1"/>
  <c r="C55" i="1"/>
  <c r="C52" i="1"/>
  <c r="C49" i="1"/>
  <c r="C46" i="1"/>
  <c r="C42" i="1"/>
  <c r="C38" i="1"/>
  <c r="C34" i="1"/>
  <c r="C31" i="1"/>
  <c r="C26" i="1"/>
  <c r="C22" i="1"/>
  <c r="C18" i="1"/>
  <c r="C330" i="1"/>
  <c r="C329" i="1"/>
  <c r="C335" i="1"/>
  <c r="C334" i="1"/>
  <c r="C333" i="1"/>
  <c r="C332" i="1"/>
  <c r="C325" i="1"/>
  <c r="C324" i="1"/>
  <c r="C323" i="1"/>
  <c r="C322" i="1"/>
  <c r="C321" i="1"/>
  <c r="C320" i="1"/>
  <c r="C319" i="1"/>
  <c r="C318" i="1"/>
  <c r="C315" i="1"/>
  <c r="C314" i="1"/>
  <c r="C313" i="1"/>
  <c r="C312" i="1"/>
  <c r="C311" i="1"/>
  <c r="C310" i="1"/>
  <c r="C309" i="1"/>
  <c r="C303" i="1"/>
  <c r="C302" i="1"/>
  <c r="C299" i="1"/>
  <c r="C298" i="1"/>
  <c r="C295" i="1"/>
  <c r="C294" i="1"/>
  <c r="C293" i="1"/>
  <c r="C292" i="1"/>
  <c r="C289" i="1"/>
  <c r="C286" i="1"/>
  <c r="C285" i="1"/>
  <c r="C284" i="1"/>
  <c r="C283" i="1"/>
  <c r="C282" i="1"/>
  <c r="C281" i="1"/>
  <c r="C280" i="1"/>
  <c r="C277" i="1"/>
  <c r="C276" i="1"/>
  <c r="C273" i="1"/>
  <c r="C270" i="1"/>
  <c r="C267" i="1"/>
  <c r="C264" i="1"/>
  <c r="C263" i="1"/>
  <c r="C262" i="1"/>
  <c r="C261" i="1"/>
  <c r="C258" i="1"/>
  <c r="C257" i="1"/>
  <c r="C254" i="1"/>
  <c r="C251" i="1"/>
  <c r="C248" i="1"/>
  <c r="C245" i="1"/>
  <c r="C242" i="1"/>
  <c r="C239" i="1"/>
  <c r="C236" i="1"/>
  <c r="C233" i="1"/>
  <c r="C230" i="1"/>
  <c r="C229" i="1"/>
  <c r="C228" i="1"/>
  <c r="C225" i="1"/>
  <c r="C222" i="1"/>
  <c r="C219" i="1"/>
  <c r="C218" i="1"/>
  <c r="C215" i="1"/>
  <c r="C212" i="1"/>
  <c r="C209" i="1"/>
  <c r="C208" i="1"/>
  <c r="C205" i="1"/>
  <c r="C204" i="1"/>
  <c r="C203" i="1"/>
  <c r="C200" i="1"/>
  <c r="C197" i="1"/>
  <c r="C194" i="1"/>
  <c r="C191" i="1"/>
  <c r="C190" i="1"/>
  <c r="C187" i="1"/>
  <c r="C186" i="1"/>
  <c r="C183" i="1"/>
  <c r="C180" i="1"/>
  <c r="C179" i="1"/>
  <c r="C176" i="1"/>
  <c r="C175" i="1"/>
  <c r="C172" i="1"/>
  <c r="C169" i="1"/>
  <c r="C166" i="1"/>
  <c r="C165" i="1"/>
  <c r="C162" i="1"/>
  <c r="C161" i="1"/>
  <c r="C160" i="1"/>
  <c r="C159" i="1"/>
  <c r="C158" i="1"/>
  <c r="C157" i="1"/>
  <c r="C156" i="1"/>
  <c r="C155" i="1"/>
  <c r="C154" i="1"/>
  <c r="C153" i="1"/>
  <c r="C150" i="1"/>
  <c r="C149" i="1"/>
  <c r="C146" i="1"/>
  <c r="C145" i="1"/>
  <c r="C144" i="1"/>
  <c r="C143" i="1"/>
  <c r="C140" i="1"/>
  <c r="C137" i="1"/>
  <c r="C134" i="1"/>
  <c r="C131" i="1"/>
  <c r="C130" i="1"/>
  <c r="C129" i="1"/>
  <c r="C126" i="1"/>
  <c r="C123" i="1"/>
  <c r="C122" i="1"/>
  <c r="C121" i="1"/>
  <c r="C120" i="1"/>
  <c r="C117" i="1"/>
  <c r="C114" i="1"/>
  <c r="C111" i="1"/>
  <c r="C110" i="1"/>
  <c r="C107" i="1"/>
  <c r="C104" i="1"/>
  <c r="C101" i="1"/>
  <c r="C100" i="1"/>
  <c r="C99" i="1"/>
  <c r="C96" i="1"/>
  <c r="C93" i="1"/>
  <c r="C90" i="1"/>
  <c r="C87" i="1"/>
  <c r="C84" i="1"/>
  <c r="C83" i="1"/>
  <c r="C80" i="1"/>
  <c r="C77" i="1"/>
  <c r="C76" i="1"/>
  <c r="C73" i="1"/>
  <c r="C70" i="1"/>
  <c r="C67" i="1"/>
  <c r="C64" i="1"/>
  <c r="C63" i="1"/>
  <c r="C60" i="1"/>
  <c r="C57" i="1"/>
  <c r="C54" i="1"/>
  <c r="C51" i="1"/>
  <c r="C48" i="1"/>
  <c r="C45" i="1"/>
  <c r="C44" i="1"/>
  <c r="C14" i="1"/>
  <c r="C13" i="1"/>
  <c r="C12" i="1"/>
  <c r="C11" i="1"/>
  <c r="C10" i="1"/>
  <c r="C9" i="1"/>
  <c r="C8" i="1"/>
  <c r="C7" i="1"/>
  <c r="C6" i="1"/>
  <c r="C5" i="1"/>
  <c r="C41" i="1"/>
  <c r="C40" i="1"/>
  <c r="C37" i="1"/>
  <c r="C36" i="1"/>
  <c r="C33" i="1"/>
  <c r="C30" i="1"/>
  <c r="C29" i="1"/>
  <c r="C28" i="1"/>
  <c r="C25" i="1"/>
  <c r="C24" i="1"/>
  <c r="C21" i="1"/>
  <c r="C20" i="1"/>
  <c r="C17" i="1"/>
</calcChain>
</file>

<file path=xl/sharedStrings.xml><?xml version="1.0" encoding="utf-8"?>
<sst xmlns="http://schemas.openxmlformats.org/spreadsheetml/2006/main" count="1221" uniqueCount="1134">
  <si>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</si>
  <si>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</si>
  <si>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</si>
  <si>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</si>
  <si>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</si>
  <si>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</si>
  <si>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</si>
  <si>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</si>
  <si>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</si>
  <si>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30. dubnu 2025</t>
  </si>
  <si>
    <t>Příjmy</t>
  </si>
  <si>
    <t>v tis. Kč</t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</si>
  <si>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</si>
  <si>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</si>
  <si>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</si>
  <si>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</si>
  <si>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</si>
  <si>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Ostatní přijaté vratky transferů a podobné příjmy</t>
  </si>
  <si>
    <t>Cestovní ruch</t>
  </si>
  <si>
    <t>Silnice</t>
  </si>
  <si>
    <t>Příjem sankčních plateb přijatých od jiných osob</t>
  </si>
  <si>
    <t>Přijaté neinvestiční příspěvky a náhrady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</si>
  <si>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</si>
  <si>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</si>
  <si>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</si>
  <si>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</si>
  <si>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Dopravní obslužnost veřejnými službami - drážní</t>
  </si>
  <si>
    <t>Ostatní záležitosti v dopravě</t>
  </si>
  <si>
    <t>Základní školy</t>
  </si>
  <si>
    <t>Gymnázia</t>
  </si>
  <si>
    <t>Střední odborné školy</t>
  </si>
  <si>
    <t>Konzervatoře</t>
  </si>
  <si>
    <t>Přijaté peněžité neinvestiční dary</t>
  </si>
  <si>
    <t>Střední školy</t>
  </si>
  <si>
    <t>Dětské domovy</t>
  </si>
  <si>
    <t>Příjem z odvodů příspěvkových organizací</t>
  </si>
  <si>
    <t>Školní stravování</t>
  </si>
  <si>
    <t>Zařízení výchovného poradenství</t>
  </si>
  <si>
    <t>Domovy mládeže</t>
  </si>
  <si>
    <t>Základní umělecké školy</t>
  </si>
  <si>
    <t>Ostatní záležitosti vzdělávání</t>
  </si>
  <si>
    <t>Divadelní činnost</t>
  </si>
  <si>
    <t>Činnosti muzeí a galerií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</si>
  <si>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</si>
  <si>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</si>
  <si>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</si>
  <si>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</si>
  <si>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nemocnice</t>
  </si>
  <si>
    <t>Lázeňské léčebny, ozdravovny, sanatoria</t>
  </si>
  <si>
    <t>Zdravotnická záchranná služba</t>
  </si>
  <si>
    <t>Ostatní speciální zdravotnická péče</t>
  </si>
  <si>
    <t>Ostatní činnost ve zdravotnictví</t>
  </si>
  <si>
    <t>Územní rozvoj</t>
  </si>
  <si>
    <t>Ostatní příjmy z vlastní činnosti</t>
  </si>
  <si>
    <t>Příjem z pronájmu nebo pachtu pozemků</t>
  </si>
  <si>
    <t>Příjem z pronájmu nebo pachtu movitých věcí</t>
  </si>
  <si>
    <t>Příjem z prodeje pozemků</t>
  </si>
  <si>
    <t>Komunální služby a územní rozvoj jinde nezařazené</t>
  </si>
  <si>
    <t>Ostatní správa v ochraně životního prostředí</t>
  </si>
  <si>
    <t>Ekologická výchova a osvěta</t>
  </si>
  <si>
    <t>Ostatní ekologické záležitosti</t>
  </si>
  <si>
    <t>Ostatní dávky sociální pomoci</t>
  </si>
  <si>
    <t>Odborné sociální poradenství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</si>
  <si>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</si>
  <si>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</si>
  <si>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</si>
  <si>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rehabilitace</t>
  </si>
  <si>
    <t>Domovy pro seniory</t>
  </si>
  <si>
    <t>Chráněné bydlení</t>
  </si>
  <si>
    <t>Denní stacionáře a centra denních služeb</t>
  </si>
  <si>
    <t>Ostatní služby a činnosti v oblasti sociální péče</t>
  </si>
  <si>
    <t>Krizová pomoc</t>
  </si>
  <si>
    <t>Domy na půl cesty</t>
  </si>
  <si>
    <t>Nízkoprahová zařízení pro děti a mládež</t>
  </si>
  <si>
    <t>Sociálně terapeutické dílny</t>
  </si>
  <si>
    <t>Terénní programy</t>
  </si>
  <si>
    <t>Krizová opatření</t>
  </si>
  <si>
    <t>Záležitosti krizového řízení jinde nezařazené</t>
  </si>
  <si>
    <t>Požární ochrana - profesionální část</t>
  </si>
  <si>
    <t>006113</t>
  </si>
  <si>
    <t>Zastupitelstva krajů</t>
  </si>
  <si>
    <t>006172</t>
  </si>
  <si>
    <t>Kursové rozdíly v příjmech</t>
  </si>
  <si>
    <t>Činnost regionální správy</t>
  </si>
  <si>
    <t>Humanitární zahraniční pomoc přímá</t>
  </si>
  <si>
    <t>Příjem z úroků</t>
  </si>
  <si>
    <t>Ostatní příjmy z výnosů finančního majetku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</si>
  <si>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</si>
  <si>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</si>
  <si>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</si>
  <si>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</si>
  <si>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</si>
  <si>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</si>
  <si>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</si>
  <si>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Splátky půjčených prostředků od fyzických osob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</si>
  <si>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</si>
  <si>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</si>
  <si>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</si>
  <si>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</si>
  <si>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Příjem náhrad za nezpůsobenou újmu</t>
  </si>
  <si>
    <t>Neinvestiční přijaté transfery</t>
  </si>
  <si>
    <t>Investiční přijaté transfery ze státních fondů</t>
  </si>
  <si>
    <t>Investiční převody z Národního fondu</t>
  </si>
  <si>
    <t>Investiční přijaté transfery od obcí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</si>
  <si>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</si>
  <si>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</si>
  <si>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</si>
  <si>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</si>
  <si>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</si>
  <si>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</si>
  <si>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</si>
  <si>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</si>
  <si>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</si>
  <si>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</si>
  <si>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</si>
  <si>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</si>
  <si>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Podpora podnikání a inovací</t>
  </si>
  <si>
    <t>Vnitřní obchod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</si>
  <si>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</si>
  <si>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</si>
  <si>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</si>
  <si>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</si>
  <si>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</si>
  <si>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</si>
  <si>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</si>
  <si>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První stupeň základních škol</t>
  </si>
  <si>
    <t>Školní družiny a kluby</t>
  </si>
  <si>
    <t>Internáty</t>
  </si>
  <si>
    <t>Vyšší odborné školy</t>
  </si>
  <si>
    <t>Výzkum, vývoj a inovace na vysokých školách</t>
  </si>
  <si>
    <t>Střediska volného času</t>
  </si>
  <si>
    <t>Mezinárodní spolupráce ve vzdělávání</t>
  </si>
  <si>
    <t>Hudební činnost</t>
  </si>
  <si>
    <t>Činnosti knihovnické</t>
  </si>
  <si>
    <t>Výstavní činnosti v kultuře</t>
  </si>
  <si>
    <t>Rozhlas a televize</t>
  </si>
  <si>
    <t>Ostatní záležitosti sdělovacích prostředků</t>
  </si>
  <si>
    <t>Ostatní zájmová činnost a rekreace</t>
  </si>
  <si>
    <t>Územní plánování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</si>
  <si>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</si>
  <si>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</si>
  <si>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</si>
  <si>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</si>
  <si>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</si>
  <si>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</si>
  <si>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</si>
  <si>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</si>
  <si>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Péče o vzhled obcí a veřejnou zeleň</t>
  </si>
  <si>
    <t>Ostatní činnosti k ochraně přírody a krajiny</t>
  </si>
  <si>
    <t>Skupina 3 - Služby pro obyvatelstvo - celkem</t>
  </si>
  <si>
    <t>Týdenní stacionáře</t>
  </si>
  <si>
    <t>Skupina 4 - Sociální věci a politika zaměstnanosti - celkem</t>
  </si>
  <si>
    <t>Ochrana obyvatelstva</t>
  </si>
  <si>
    <t>Ostatní správa v oblasti krizového řízení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</si>
  <si>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</si>
  <si>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</si>
  <si>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</si>
  <si>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</si>
  <si>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</si>
  <si>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</si>
  <si>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</si>
  <si>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</si>
  <si>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</si>
  <si>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5029 - Ostatní platby za provedenou práci jinde nezařazen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</si>
  <si>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</si>
  <si>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</si>
  <si>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</si>
  <si>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</si>
  <si>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</si>
  <si>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</si>
  <si>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</si>
  <si>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Ostatní neinvestiční transfery obyvatelstvu</t>
  </si>
  <si>
    <t>Ostatní neinvestiční výdaje</t>
  </si>
  <si>
    <t>Volby do Parlamentu ČR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</si>
  <si>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</si>
  <si>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</si>
  <si>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</si>
  <si>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</si>
  <si>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5909 - Ostatní neinvestiční výdaje jinde nezařazené</t>
  </si>
  <si>
    <t>Skupina 6 - Všeobecná veřejná správa a služby - celkem</t>
  </si>
  <si>
    <t>Převody vlastním rozpočtovým účtům</t>
  </si>
  <si>
    <t>Převody do vlastní pokladny</t>
  </si>
  <si>
    <t>Kapitálové výdaje</t>
  </si>
  <si>
    <t>Ostatní záležitosti pozemních komunikací</t>
  </si>
  <si>
    <t>Vysokoškolské koleje a menzy</t>
  </si>
  <si>
    <t>6125 - Informační a komunikační technologie</t>
  </si>
  <si>
    <t>611</t>
  </si>
  <si>
    <t>Pořízení dlouhodobého nehmotného majetku</t>
  </si>
  <si>
    <t>6111 - Programové vybavení</t>
  </si>
  <si>
    <t>6119 - Ostatní nákup dlouhodobého nehmotného majetku</t>
  </si>
  <si>
    <t>612</t>
  </si>
  <si>
    <t>Pořízení dlouhodobého hmotného majetku</t>
  </si>
  <si>
    <t>6121 - Stavby</t>
  </si>
  <si>
    <t>6122 - Stroje, přístroje a zařízení</t>
  </si>
  <si>
    <t>6123 - Dopravní prostředky</t>
  </si>
  <si>
    <t>Běžné výdaje celkem</t>
  </si>
  <si>
    <t>Konsolidace výdajů</t>
  </si>
  <si>
    <t>Výdaje celkem</t>
  </si>
  <si>
    <t>VÝDAJE PO KONSOLIDACI</t>
  </si>
  <si>
    <t>ODVĚTVOVÉ TŘÍDĚNÍ:</t>
  </si>
  <si>
    <t>BEZE ZMĚNY oproti 2023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</si>
  <si>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</si>
  <si>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</si>
  <si>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</si>
  <si>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</si>
  <si>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</si>
  <si>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</si>
  <si>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</si>
  <si>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</si>
  <si>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</si>
  <si>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</si>
  <si>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</si>
  <si>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</si>
  <si>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</si>
  <si>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</si>
  <si>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</si>
  <si>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</si>
  <si>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</si>
  <si>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</si>
  <si>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</si>
  <si>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</si>
  <si>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</si>
  <si>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</si>
  <si>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</si>
  <si>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</si>
  <si>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</si>
  <si>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</si>
  <si>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Celospolečenské funkce lesů</t>
  </si>
  <si>
    <t>Ostatní záležitosti lesního hospodářství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</si>
  <si>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</si>
  <si>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</si>
  <si>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</si>
  <si>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</si>
  <si>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</si>
  <si>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</si>
  <si>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</si>
  <si>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</si>
  <si>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</si>
  <si>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</si>
  <si>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</si>
  <si>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</si>
  <si>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</si>
  <si>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</si>
  <si>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</si>
  <si>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</si>
  <si>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</si>
  <si>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</si>
  <si>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</si>
  <si>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</si>
  <si>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</si>
  <si>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</si>
  <si>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</si>
  <si>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</si>
  <si>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</si>
  <si>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</si>
  <si>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</si>
  <si>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</si>
  <si>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</si>
  <si>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</si>
  <si>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</si>
  <si>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</si>
  <si>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</si>
  <si>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</si>
  <si>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</si>
  <si>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</si>
  <si>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</si>
  <si>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</si>
  <si>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</si>
  <si>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</si>
  <si>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</si>
  <si>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</si>
  <si>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</si>
  <si>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</si>
  <si>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</si>
  <si>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</si>
  <si>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</si>
  <si>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</si>
  <si>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</si>
  <si>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</si>
  <si>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</si>
  <si>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</si>
  <si>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</si>
  <si>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</si>
  <si>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</si>
  <si>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</si>
  <si>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</si>
  <si>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</si>
  <si>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</si>
  <si>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</si>
  <si>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</si>
  <si>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</si>
  <si>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</si>
  <si>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</si>
  <si>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</si>
  <si>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</si>
  <si>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</si>
  <si>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</si>
  <si>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</si>
  <si>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</si>
  <si>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</si>
  <si>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</si>
  <si>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</si>
  <si>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</si>
  <si>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</si>
  <si>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</si>
  <si>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</si>
  <si>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</si>
  <si>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</si>
  <si>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</si>
  <si>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</si>
  <si>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</si>
  <si>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</si>
  <si>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</si>
  <si>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</si>
  <si>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</si>
  <si>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</si>
  <si>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</si>
  <si>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</si>
  <si>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</si>
  <si>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</si>
  <si>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</si>
  <si>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</si>
  <si>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</si>
  <si>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</si>
  <si>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</si>
  <si>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</si>
  <si>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</si>
  <si>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</si>
  <si>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</si>
  <si>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</si>
  <si>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</si>
  <si>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</si>
  <si>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</si>
  <si>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</si>
  <si>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</si>
  <si>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</si>
  <si>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</si>
  <si>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</si>
  <si>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</si>
  <si>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</si>
  <si>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</si>
  <si>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</si>
  <si>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</si>
  <si>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</si>
  <si>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</si>
  <si>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</si>
  <si>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</si>
  <si>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Bakalářské studium</t>
  </si>
  <si>
    <t>Magisterské a doktorské studium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</si>
  <si>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</si>
  <si>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</si>
  <si>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</si>
  <si>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</si>
  <si>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</si>
  <si>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</si>
  <si>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</si>
  <si>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</si>
  <si>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</si>
  <si>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</si>
  <si>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</si>
  <si>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Vydavatelská činnost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</si>
  <si>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</si>
  <si>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</si>
  <si>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</si>
  <si>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</si>
  <si>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</si>
  <si>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</si>
  <si>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</si>
  <si>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</si>
  <si>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</si>
  <si>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</si>
  <si>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</si>
  <si>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</si>
  <si>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</si>
  <si>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</si>
  <si>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</si>
  <si>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</si>
  <si>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</si>
  <si>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</si>
  <si>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</si>
  <si>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</si>
  <si>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</si>
  <si>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</si>
  <si>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</si>
  <si>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</si>
  <si>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</si>
  <si>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</si>
  <si>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</si>
  <si>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</si>
  <si>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</si>
  <si>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</si>
  <si>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</si>
  <si>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</si>
  <si>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</si>
  <si>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</si>
  <si>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</si>
  <si>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</si>
  <si>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</si>
  <si>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</si>
  <si>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</si>
  <si>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</si>
  <si>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</si>
  <si>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</si>
  <si>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</si>
  <si>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</si>
  <si>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</si>
  <si>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</si>
  <si>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</si>
  <si>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</si>
  <si>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</si>
  <si>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</si>
  <si>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</si>
  <si>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</si>
  <si>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</si>
  <si>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</si>
  <si>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</si>
  <si>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</si>
  <si>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</si>
  <si>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</si>
  <si>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</si>
  <si>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</si>
  <si>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</si>
  <si>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</si>
  <si>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</si>
  <si>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</si>
  <si>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</si>
  <si>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</si>
  <si>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</si>
  <si>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</si>
  <si>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</si>
  <si>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</si>
  <si>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</si>
  <si>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</si>
  <si>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</si>
  <si>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</si>
  <si>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</si>
  <si>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</si>
  <si>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</si>
  <si>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</si>
  <si>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</si>
  <si>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</si>
  <si>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</si>
  <si>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</si>
  <si>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</si>
  <si>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</si>
  <si>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</si>
  <si>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</si>
  <si>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</si>
  <si>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</si>
  <si>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</si>
  <si>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</si>
  <si>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</si>
  <si>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</si>
  <si>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</si>
  <si>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</si>
  <si>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</si>
  <si>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</si>
  <si>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</si>
  <si>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</si>
  <si>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</si>
  <si>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</si>
  <si>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</si>
  <si>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</si>
  <si>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</si>
  <si>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</si>
  <si>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</si>
  <si>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</si>
  <si>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</si>
  <si>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</si>
  <si>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</si>
  <si>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</si>
  <si>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</si>
  <si>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</si>
  <si>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</si>
  <si>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</si>
  <si>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</si>
  <si>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</si>
  <si>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</si>
  <si>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</si>
  <si>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</si>
  <si>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</si>
  <si>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</si>
  <si>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</si>
  <si>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</si>
  <si>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</si>
  <si>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</si>
  <si>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</si>
  <si>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</si>
  <si>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</si>
  <si>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</si>
  <si>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</si>
  <si>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</si>
  <si>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</si>
  <si>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</si>
  <si>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</si>
  <si>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</si>
  <si>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</si>
  <si>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</si>
  <si>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</si>
  <si>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</si>
  <si>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</si>
  <si>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</si>
  <si>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</si>
  <si>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</si>
  <si>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</si>
  <si>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</si>
  <si>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</si>
  <si>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</si>
  <si>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</si>
  <si>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</si>
  <si>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</si>
  <si>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</si>
  <si>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</si>
  <si>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</si>
  <si>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</si>
  <si>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</si>
  <si>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</si>
  <si>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</si>
  <si>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</si>
  <si>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</si>
  <si>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</si>
  <si>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</si>
  <si>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</si>
  <si>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</si>
  <si>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</si>
  <si>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</si>
  <si>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</si>
  <si>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</si>
  <si>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</si>
  <si>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</si>
  <si>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</si>
  <si>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</si>
  <si>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</si>
  <si>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</si>
  <si>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</si>
  <si>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</si>
  <si>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</si>
  <si>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</si>
  <si>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</si>
  <si>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</si>
  <si>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</si>
  <si>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</si>
  <si>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</si>
  <si>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</si>
  <si>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</si>
  <si>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</si>
  <si>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</si>
  <si>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</si>
  <si>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</si>
  <si>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</si>
  <si>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</si>
  <si>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</si>
  <si>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</si>
  <si>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</si>
  <si>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</si>
  <si>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</si>
  <si>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</si>
  <si>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</si>
  <si>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</si>
  <si>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</si>
  <si>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</si>
  <si>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</si>
  <si>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</si>
  <si>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</si>
  <si>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</si>
  <si>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</si>
  <si>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</si>
  <si>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</si>
  <si>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</si>
  <si>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</si>
  <si>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</si>
  <si>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</si>
  <si>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</si>
  <si>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</si>
  <si>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</si>
  <si>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</si>
  <si>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</si>
  <si>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</si>
  <si>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</si>
  <si>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</si>
  <si>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</si>
  <si>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</si>
  <si>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</si>
  <si>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</si>
  <si>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</si>
  <si>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</si>
  <si>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</si>
  <si>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</si>
  <si>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</si>
  <si>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</si>
  <si>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</si>
  <si>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</si>
  <si>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</si>
  <si>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</si>
  <si>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</si>
  <si>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</si>
  <si>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</si>
  <si>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</si>
  <si>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</si>
  <si>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</si>
  <si>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</si>
  <si>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</si>
  <si>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</si>
  <si>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</si>
  <si>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</si>
  <si>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</si>
  <si>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</si>
  <si>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</si>
  <si>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</si>
  <si>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</si>
  <si>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</si>
  <si>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</si>
  <si>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</si>
  <si>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</si>
  <si>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</si>
  <si>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</si>
  <si>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</si>
  <si>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</si>
  <si>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</si>
  <si>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</si>
  <si>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</si>
  <si>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</si>
  <si>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</si>
  <si>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</si>
  <si>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</si>
  <si>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</si>
  <si>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</si>
  <si>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</si>
  <si>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</si>
  <si>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</si>
  <si>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</si>
  <si>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</si>
  <si>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</si>
  <si>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</si>
  <si>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</si>
  <si>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</si>
  <si>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Zrušené</t>
  </si>
  <si>
    <t>Nové nebo doplněné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</si>
  <si>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</si>
  <si>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</si>
  <si>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</si>
  <si>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</si>
  <si>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</si>
  <si>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</si>
  <si>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</si>
  <si>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</si>
  <si>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</si>
  <si>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</si>
  <si>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</si>
  <si>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Příjem ze spotřební daně z výrobků souvisejících s tabákovými výrobky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</si>
  <si>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</si>
  <si>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</si>
  <si>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</si>
  <si>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</si>
  <si>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</si>
  <si>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</si>
  <si>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</si>
  <si>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</si>
  <si>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</si>
  <si>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</si>
  <si>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</si>
  <si>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</si>
  <si>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</si>
  <si>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</si>
  <si>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</si>
  <si>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</si>
  <si>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</si>
  <si>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</si>
  <si>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</si>
  <si>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</si>
  <si>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</si>
  <si>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</si>
  <si>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</si>
  <si>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</si>
  <si>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</si>
  <si>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</si>
  <si>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</si>
  <si>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</si>
  <si>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</si>
  <si>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</si>
  <si>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</si>
  <si>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</si>
  <si>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</si>
  <si>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</si>
  <si>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</si>
  <si>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</si>
  <si>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</si>
  <si>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</si>
  <si>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</si>
  <si>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</si>
  <si>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</si>
  <si>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</si>
  <si>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</si>
  <si>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 za zdaňovací období do konce roku 2023</t>
  </si>
  <si>
    <t>Příjem ze zrušeného odvodu z loterií a podobných her kromě odvodu z výherních hracích přístrojů</t>
  </si>
  <si>
    <t>Příjem ze zrušeného odvodu z výherních hracích přístrojů</t>
  </si>
  <si>
    <t>Příjem ze zrušeného odvodu za státní dozor</t>
  </si>
  <si>
    <t>Příjem z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</si>
  <si>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</si>
  <si>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</si>
  <si>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internetových hazardních her</t>
  </si>
  <si>
    <t>Příjem z daně z hazardních her provozovaných bez povolení nebo ohlášení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</si>
  <si>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</si>
  <si>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</si>
  <si>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</si>
  <si>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</si>
  <si>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</si>
  <si>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</si>
  <si>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Příjem z pojistného na důchodové pojištění od zaměstnavatelů</t>
  </si>
  <si>
    <t>Příjem z pojistného na důchodové pojištění od zaměstnanců</t>
  </si>
  <si>
    <t>Příjem z pojistného na důchodové pojištění od osob samostatně výdělečně činných</t>
  </si>
  <si>
    <t>Příjem z pojistného na nemocenské pojištění od zaměstnavatelů</t>
  </si>
  <si>
    <t>Příjem z pojistného na nemocenské pojištění od zaměstnanců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</si>
  <si>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</si>
  <si>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</si>
  <si>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</si>
  <si>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</si>
  <si>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</si>
  <si>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</si>
  <si>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</si>
  <si>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</si>
  <si>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</si>
  <si>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</si>
  <si>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</si>
  <si>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</si>
  <si>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</si>
  <si>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</si>
  <si>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</si>
  <si>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</si>
  <si>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</si>
  <si>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</si>
  <si>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</si>
  <si>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</si>
  <si>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Ostatní příjmy z pronájmu nebo pachtu majetku</t>
  </si>
  <si>
    <t>Neúrokové příjmy z finančních derivátů kromě příjmů z derivátů k vlastním dluhopisům</t>
  </si>
  <si>
    <t>Příjem z podílů na zisku a dividend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</si>
  <si>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</si>
  <si>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</si>
  <si>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</si>
  <si>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</si>
  <si>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</si>
  <si>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</si>
  <si>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</si>
  <si>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</si>
  <si>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</si>
  <si>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</si>
  <si>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</si>
  <si>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</si>
  <si>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</si>
  <si>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</si>
  <si>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</si>
  <si>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</si>
  <si>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Neidentifikované příjmy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</si>
  <si>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</si>
  <si>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</si>
  <si>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</si>
  <si>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</si>
  <si>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</si>
  <si>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</si>
  <si>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</si>
  <si>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</si>
  <si>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</si>
  <si>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</si>
  <si>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</si>
  <si>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</si>
  <si>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</si>
  <si>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</si>
  <si>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</si>
  <si>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</si>
  <si>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</si>
  <si>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</si>
  <si>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</si>
  <si>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</si>
  <si>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</si>
  <si>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</si>
  <si>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</si>
  <si>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</si>
  <si>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</si>
  <si>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</si>
  <si>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</si>
  <si>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</si>
  <si>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</si>
  <si>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</si>
  <si>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</si>
  <si>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</si>
  <si>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</si>
  <si>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</si>
  <si>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</si>
  <si>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</si>
  <si>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Ostatní kapitálové příjmy jinde nezařazené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</si>
  <si>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</si>
  <si>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</si>
  <si>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</si>
  <si>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</si>
  <si>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</si>
  <si>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</si>
  <si>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</si>
  <si>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</si>
  <si>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</si>
  <si>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</si>
  <si>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</si>
  <si>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</si>
  <si>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</si>
  <si>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</si>
  <si>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</si>
  <si>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</si>
  <si>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</si>
  <si>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</si>
  <si>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</si>
  <si>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</si>
  <si>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</si>
  <si>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</si>
  <si>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jiných států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</si>
  <si>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</si>
  <si>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</si>
  <si>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</si>
  <si>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</si>
  <si>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</si>
  <si>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</si>
  <si>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</si>
  <si>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</si>
  <si>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</si>
  <si>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</si>
  <si>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Ostatní investiční přijaté transfery od rozpočtů ústřední úrovně</t>
  </si>
  <si>
    <t>Investiční přijaté transfery od krajů</t>
  </si>
  <si>
    <t>Ostatní investiční přijaté transfery od rozpočtů územní úrovně</t>
  </si>
  <si>
    <t>Investiční přijaté transfery od jiných států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</si>
  <si>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</si>
  <si>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</si>
  <si>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</si>
  <si>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</si>
  <si>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</si>
  <si>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</si>
  <si>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</si>
  <si>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</si>
  <si>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</si>
  <si>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</si>
  <si>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</si>
  <si>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</si>
  <si>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</si>
  <si>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</si>
  <si>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</si>
  <si>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</si>
  <si>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</si>
  <si>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</si>
  <si>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</si>
  <si>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</si>
  <si>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</si>
  <si>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</si>
  <si>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</si>
  <si>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</si>
  <si>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</si>
  <si>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</si>
  <si>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</si>
  <si>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</si>
  <si>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</si>
  <si>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</si>
  <si>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</si>
  <si>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</si>
  <si>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</si>
  <si>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</si>
  <si>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</si>
  <si>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</si>
  <si>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</si>
  <si>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</si>
  <si>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</si>
  <si>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</si>
  <si>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</si>
  <si>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</si>
  <si>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</si>
  <si>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</si>
  <si>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</si>
  <si>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</si>
  <si>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</si>
  <si>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</si>
  <si>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</si>
  <si>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</si>
  <si>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</si>
  <si>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</si>
  <si>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</si>
  <si>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</si>
  <si>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</si>
  <si>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</si>
  <si>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</si>
  <si>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</si>
  <si>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</si>
  <si>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</si>
  <si>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</si>
  <si>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</si>
  <si>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</si>
  <si>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</si>
  <si>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</si>
  <si>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</si>
  <si>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</si>
  <si>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</si>
  <si>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</si>
  <si>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</si>
  <si>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</si>
  <si>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</si>
  <si>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</si>
  <si>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</si>
  <si>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</si>
  <si>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</si>
  <si>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</si>
  <si>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</si>
  <si>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</si>
  <si>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</si>
  <si>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</si>
  <si>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</si>
  <si>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</si>
  <si>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</si>
  <si>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</si>
  <si>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</si>
  <si>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</si>
  <si>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</si>
  <si>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</si>
  <si>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</si>
  <si>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</si>
  <si>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</si>
  <si>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</si>
  <si>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</si>
  <si>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</si>
  <si>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</si>
  <si>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</si>
  <si>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</si>
  <si>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</si>
  <si>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</si>
  <si>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</si>
  <si>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</si>
  <si>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</si>
  <si>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</si>
  <si>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</si>
  <si>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</si>
  <si>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</si>
  <si>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</si>
  <si>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</si>
  <si>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</si>
  <si>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</si>
  <si>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</si>
  <si>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</si>
  <si>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</si>
  <si>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</si>
  <si>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</si>
  <si>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</si>
  <si>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</si>
  <si>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</si>
  <si>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</si>
  <si>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</si>
  <si>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</si>
  <si>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</si>
  <si>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Ostatní převody vlastním fondům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</si>
  <si>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</si>
  <si>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</si>
  <si>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</si>
  <si>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</si>
  <si>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</si>
  <si>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</si>
  <si>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</si>
  <si>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</si>
  <si>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</si>
  <si>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</si>
  <si>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</si>
  <si>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</si>
  <si>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</si>
  <si>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</si>
  <si>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</si>
  <si>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</si>
  <si>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</si>
  <si>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</si>
  <si>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</si>
  <si>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</si>
  <si>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</si>
  <si>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</si>
  <si>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</si>
  <si>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</si>
  <si>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</si>
  <si>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</si>
  <si>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</si>
  <si>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</si>
  <si>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</si>
  <si>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</si>
  <si>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</si>
  <si>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</si>
  <si>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</si>
  <si>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</si>
  <si>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</si>
  <si>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</si>
  <si>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</si>
  <si>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</si>
  <si>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</si>
  <si>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</si>
  <si>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</si>
  <si>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</si>
  <si>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</si>
  <si>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</si>
  <si>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</si>
  <si>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</si>
  <si>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</si>
  <si>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</si>
  <si>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</si>
  <si>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</si>
  <si>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</si>
  <si>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</si>
  <si>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</si>
  <si>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</si>
  <si>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</si>
  <si>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</si>
  <si>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</si>
  <si>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</si>
  <si>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</si>
  <si>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</si>
  <si>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</si>
  <si>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</si>
  <si>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</si>
  <si>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</si>
  <si>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</si>
  <si>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</si>
  <si>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</si>
  <si>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</si>
  <si>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</si>
  <si>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</si>
  <si>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</si>
  <si>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</si>
  <si>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</si>
  <si>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</si>
  <si>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</si>
  <si>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</si>
  <si>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</si>
  <si>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</si>
  <si>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</si>
  <si>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</si>
  <si>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</si>
  <si>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</si>
  <si>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</si>
  <si>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</si>
  <si>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</si>
  <si>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</si>
  <si>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</si>
  <si>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</si>
  <si>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</si>
  <si>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</si>
  <si>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</si>
  <si>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</si>
  <si>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</si>
  <si>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</si>
  <si>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</si>
  <si>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</si>
  <si>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</si>
  <si>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</si>
  <si>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</si>
  <si>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</si>
  <si>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</si>
  <si>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</si>
  <si>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</si>
  <si>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</si>
  <si>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</si>
  <si>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</si>
  <si>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</si>
  <si>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</si>
  <si>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</si>
  <si>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</si>
  <si>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</si>
  <si>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</si>
  <si>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</si>
  <si>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</si>
  <si>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</si>
  <si>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</si>
  <si>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</si>
  <si>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</si>
  <si>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</si>
  <si>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</si>
  <si>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</si>
  <si>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</si>
  <si>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</si>
  <si>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</si>
  <si>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</si>
  <si>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</si>
  <si>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</si>
  <si>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</si>
  <si>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</si>
  <si>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</si>
  <si>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</si>
  <si>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</si>
  <si>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</si>
  <si>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</si>
  <si>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</si>
  <si>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</si>
  <si>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</si>
  <si>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</si>
  <si>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</si>
  <si>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</si>
  <si>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</si>
  <si>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</si>
  <si>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</si>
  <si>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</si>
  <si>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</si>
  <si>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</si>
  <si>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</si>
  <si>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</si>
  <si>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</si>
  <si>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</si>
  <si>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</si>
  <si>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</si>
  <si>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</si>
  <si>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</si>
  <si>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</si>
  <si>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</si>
  <si>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</si>
  <si>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</si>
  <si>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</si>
  <si>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</si>
  <si>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</si>
  <si>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</si>
  <si>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</si>
  <si>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</si>
  <si>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</si>
  <si>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</si>
  <si>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</si>
  <si>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</si>
  <si>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</si>
  <si>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</si>
  <si>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</si>
  <si>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</si>
  <si>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</si>
  <si>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</si>
  <si>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</si>
  <si>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</si>
  <si>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</si>
  <si>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</si>
  <si>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</si>
  <si>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5904 - Převody domněle neoprávněně použitých dotací zpět poskytovateli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</si>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</sst>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trike/>
      <sz val="10"/>
      <name val="Tahoma"/>
      <family val="2"/>
      <charset val="238"/>
    </font>
    <font>
      <b/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49" fontId="1" fillId="0" borderId="2" xfId="0" applyNumberFormat="1" applyFont="1" applyBorder="1"/>
    <xf numFmtId="49" fontId="1" fillId="0" borderId="10" xfId="0" applyNumberFormat="1" applyFont="1" applyBorder="1"/>
    <xf numFmtId="165" fontId="1" fillId="0" borderId="10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49" fontId="5" fillId="0" borderId="0" xfId="2" applyNumberFormat="1" applyFont="1" applyAlignment="1">
      <alignment horizontal="center"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5" fillId="0" borderId="0" xfId="2" quotePrefix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5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left" vertical="center" wrapText="1"/>
    </xf>
    <xf numFmtId="0" fontId="9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6" fillId="4" borderId="0" xfId="3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0" fontId="9" fillId="3" borderId="0" xfId="4" applyFont="1" applyFill="1" applyAlignment="1">
      <alignment horizontal="center" vertical="center"/>
    </xf>
    <xf numFmtId="0" fontId="8" fillId="3" borderId="0" xfId="4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165" fontId="2" fillId="0" borderId="5" xfId="0" applyNumberFormat="1" applyFont="1" applyFill="1" applyBorder="1" applyAlignment="1">
      <alignment horizontal="right"/>
    </xf>
  </cellXfs>
  <cellStyles count="5">
    <cellStyle name="Normální" xfId="0" builtinId="0"/>
    <cellStyle name="Normální 2" xfId="1" xr:uid="{9EDC5132-F17E-44F3-8837-AFBBE6688570}"/>
    <cellStyle name="normální_List1" xfId="4" xr:uid="{1E84B54A-BE95-4554-894F-C1652367F0AF}"/>
    <cellStyle name="normální_Metodika k RS od 1.5.2005" xfId="2" xr:uid="{8561FB69-AB65-4B5D-ABB2-963EA324AA59}"/>
    <cellStyle name="normální_Nová metodika RS platná od 2007" xfId="3" xr:uid="{9158780E-790D-4B41-B8ED-D339364F9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5945-F7AB-44CE-B300-9CE2AE10BE46}">
  <sheetPr>
    <pageSetUpPr fitToPage="1"/>
  </sheetPr>
  <dimension ref="A1:D539"/>
  <sheetViews>
    <sheetView showGridLines="0" topLeftCell="A488" zoomScaleNormal="100" zoomScaleSheetLayoutView="100" workbookViewId="0">
      <selection activeCell="B36" sqref="B36"/>
    </sheetView>
  </sheetViews>
  <sheetFormatPr defaultColWidth="9.140625" defaultRowHeight="15" customHeight="1" x14ac:dyDescent="0.25"/>
  <cols>
    <col min="1" max="1" width="5.85546875" style="48" customWidth="1"/>
    <col min="2" max="2" width="115.7109375" style="48" customWidth="1"/>
    <col min="3" max="3" width="11.140625" style="48" customWidth="1"/>
    <col min="4" max="16384" width="9.140625" style="48"/>
  </cols>
  <sheetData>
    <row r="1" spans="1:4" ht="18" customHeight="1" x14ac:dyDescent="0.25">
      <c r="A1" s="45" t="s">
        <v>199</v>
      </c>
      <c r="B1" s="46"/>
      <c r="C1" s="47" t="s">
        <v>200</v>
      </c>
      <c r="D1" s="47"/>
    </row>
    <row r="2" spans="1:4" ht="9" customHeight="1" x14ac:dyDescent="0.25">
      <c r="A2" s="49"/>
      <c r="B2" s="50"/>
    </row>
    <row r="3" spans="1:4" ht="15" customHeight="1" x14ac:dyDescent="0.25">
      <c r="A3" s="45" t="s">
        <v>201</v>
      </c>
      <c r="B3" s="46"/>
    </row>
    <row r="4" spans="1:4" ht="9" customHeight="1" x14ac:dyDescent="0.25">
      <c r="A4" s="49"/>
    </row>
    <row r="5" spans="1:4" ht="15" customHeight="1" x14ac:dyDescent="0.25">
      <c r="A5" s="49" t="s">
        <v>202</v>
      </c>
      <c r="B5" s="48" t="s">
        <v>203</v>
      </c>
    </row>
    <row r="6" spans="1:4" ht="15" customHeight="1" x14ac:dyDescent="0.25">
      <c r="A6" s="49" t="s">
        <v>204</v>
      </c>
      <c r="B6" s="50" t="s">
        <v>205</v>
      </c>
    </row>
    <row r="7" spans="1:4" ht="15" customHeight="1" x14ac:dyDescent="0.25">
      <c r="A7" s="49" t="s">
        <v>206</v>
      </c>
      <c r="B7" s="50" t="s">
        <v>207</v>
      </c>
    </row>
    <row r="8" spans="1:4" ht="15" customHeight="1" x14ac:dyDescent="0.25">
      <c r="A8" s="49" t="s">
        <v>208</v>
      </c>
      <c r="B8" s="50" t="s">
        <v>209</v>
      </c>
    </row>
    <row r="9" spans="1:4" ht="15" customHeight="1" x14ac:dyDescent="0.25">
      <c r="A9" s="49" t="s">
        <v>210</v>
      </c>
      <c r="B9" s="50" t="s">
        <v>211</v>
      </c>
    </row>
    <row r="10" spans="1:4" ht="15" customHeight="1" x14ac:dyDescent="0.25">
      <c r="A10" s="49" t="s">
        <v>212</v>
      </c>
      <c r="B10" s="50" t="s">
        <v>213</v>
      </c>
    </row>
    <row r="11" spans="1:4" ht="9" customHeight="1" x14ac:dyDescent="0.25"/>
    <row r="12" spans="1:4" ht="15" customHeight="1" x14ac:dyDescent="0.25">
      <c r="A12" s="45" t="s">
        <v>214</v>
      </c>
      <c r="B12" s="51"/>
    </row>
    <row r="13" spans="1:4" ht="9" customHeight="1" x14ac:dyDescent="0.25"/>
    <row r="14" spans="1:4" ht="15" customHeight="1" x14ac:dyDescent="0.25">
      <c r="A14" s="52">
        <v>1011</v>
      </c>
      <c r="B14" s="53" t="s">
        <v>215</v>
      </c>
    </row>
    <row r="15" spans="1:4" ht="15" customHeight="1" x14ac:dyDescent="0.25">
      <c r="A15" s="52">
        <v>1012</v>
      </c>
      <c r="B15" s="53" t="s">
        <v>216</v>
      </c>
    </row>
    <row r="16" spans="1:4" ht="15" customHeight="1" x14ac:dyDescent="0.25">
      <c r="A16" s="52">
        <v>1013</v>
      </c>
      <c r="B16" s="53" t="s">
        <v>217</v>
      </c>
    </row>
    <row r="17" spans="1:2" ht="15" customHeight="1" x14ac:dyDescent="0.25">
      <c r="A17" s="52">
        <v>1014</v>
      </c>
      <c r="B17" s="53" t="s">
        <v>218</v>
      </c>
    </row>
    <row r="18" spans="1:2" ht="15" customHeight="1" x14ac:dyDescent="0.25">
      <c r="A18" s="52">
        <v>1019</v>
      </c>
      <c r="B18" s="53" t="s">
        <v>219</v>
      </c>
    </row>
    <row r="19" spans="1:2" ht="15" customHeight="1" x14ac:dyDescent="0.25">
      <c r="A19" s="52">
        <v>1021</v>
      </c>
      <c r="B19" s="53" t="s">
        <v>220</v>
      </c>
    </row>
    <row r="20" spans="1:2" ht="15" customHeight="1" x14ac:dyDescent="0.25">
      <c r="A20" s="52">
        <v>1022</v>
      </c>
      <c r="B20" s="53" t="s">
        <v>221</v>
      </c>
    </row>
    <row r="21" spans="1:2" ht="15" customHeight="1" x14ac:dyDescent="0.25">
      <c r="A21" s="52">
        <v>1023</v>
      </c>
      <c r="B21" s="53" t="s">
        <v>222</v>
      </c>
    </row>
    <row r="22" spans="1:2" ht="15" customHeight="1" x14ac:dyDescent="0.25">
      <c r="A22" s="52">
        <v>1024</v>
      </c>
      <c r="B22" s="53" t="s">
        <v>223</v>
      </c>
    </row>
    <row r="23" spans="1:2" ht="15" customHeight="1" x14ac:dyDescent="0.25">
      <c r="A23" s="52">
        <v>1029</v>
      </c>
      <c r="B23" s="53" t="s">
        <v>224</v>
      </c>
    </row>
    <row r="24" spans="1:2" ht="15" customHeight="1" x14ac:dyDescent="0.25">
      <c r="A24" s="52">
        <v>1031</v>
      </c>
      <c r="B24" s="53" t="s">
        <v>225</v>
      </c>
    </row>
    <row r="25" spans="1:2" ht="15" customHeight="1" x14ac:dyDescent="0.25">
      <c r="A25" s="52">
        <v>1032</v>
      </c>
      <c r="B25" s="53" t="s">
        <v>226</v>
      </c>
    </row>
    <row r="26" spans="1:2" ht="15" customHeight="1" x14ac:dyDescent="0.25">
      <c r="A26" s="52">
        <v>1036</v>
      </c>
      <c r="B26" s="53" t="s">
        <v>111</v>
      </c>
    </row>
    <row r="27" spans="1:2" ht="15" customHeight="1" x14ac:dyDescent="0.25">
      <c r="A27" s="52">
        <v>1037</v>
      </c>
      <c r="B27" s="53" t="s">
        <v>227</v>
      </c>
    </row>
    <row r="28" spans="1:2" ht="15" customHeight="1" x14ac:dyDescent="0.25">
      <c r="A28" s="52">
        <v>1039</v>
      </c>
      <c r="B28" s="53" t="s">
        <v>228</v>
      </c>
    </row>
    <row r="29" spans="1:2" ht="15" customHeight="1" x14ac:dyDescent="0.25">
      <c r="A29" s="52">
        <v>1061</v>
      </c>
      <c r="B29" s="53" t="s">
        <v>229</v>
      </c>
    </row>
    <row r="30" spans="1:2" ht="15" customHeight="1" x14ac:dyDescent="0.25">
      <c r="A30" s="52">
        <v>1062</v>
      </c>
      <c r="B30" s="53" t="s">
        <v>230</v>
      </c>
    </row>
    <row r="31" spans="1:2" ht="15" customHeight="1" x14ac:dyDescent="0.25">
      <c r="A31" s="52">
        <v>1063</v>
      </c>
      <c r="B31" s="53" t="s">
        <v>231</v>
      </c>
    </row>
    <row r="32" spans="1:2" ht="15" customHeight="1" x14ac:dyDescent="0.25">
      <c r="A32" s="52">
        <v>1069</v>
      </c>
      <c r="B32" s="53" t="s">
        <v>232</v>
      </c>
    </row>
    <row r="33" spans="1:2" ht="15" customHeight="1" x14ac:dyDescent="0.25">
      <c r="A33" s="52">
        <v>1070</v>
      </c>
      <c r="B33" s="53" t="s">
        <v>112</v>
      </c>
    </row>
    <row r="34" spans="1:2" ht="15" customHeight="1" x14ac:dyDescent="0.25">
      <c r="A34" s="52">
        <v>1081</v>
      </c>
      <c r="B34" s="53" t="s">
        <v>233</v>
      </c>
    </row>
    <row r="35" spans="1:2" ht="15" customHeight="1" x14ac:dyDescent="0.25">
      <c r="A35" s="52">
        <v>1082</v>
      </c>
      <c r="B35" s="53" t="s">
        <v>234</v>
      </c>
    </row>
    <row r="36" spans="1:2" ht="15" customHeight="1" x14ac:dyDescent="0.25">
      <c r="A36" s="52">
        <v>1091</v>
      </c>
      <c r="B36" s="53" t="s">
        <v>235</v>
      </c>
    </row>
    <row r="37" spans="1:2" ht="15" customHeight="1" x14ac:dyDescent="0.25">
      <c r="A37" s="52">
        <v>1092</v>
      </c>
      <c r="B37" s="53" t="s">
        <v>236</v>
      </c>
    </row>
    <row r="38" spans="1:2" ht="15" customHeight="1" x14ac:dyDescent="0.25">
      <c r="A38" s="52">
        <v>1098</v>
      </c>
      <c r="B38" s="53" t="s">
        <v>237</v>
      </c>
    </row>
    <row r="39" spans="1:2" ht="15" customHeight="1" x14ac:dyDescent="0.25">
      <c r="A39" s="52">
        <v>1099</v>
      </c>
      <c r="B39" s="53" t="s">
        <v>238</v>
      </c>
    </row>
    <row r="40" spans="1:2" ht="15" customHeight="1" x14ac:dyDescent="0.25">
      <c r="A40" s="52">
        <v>2111</v>
      </c>
      <c r="B40" s="53" t="s">
        <v>239</v>
      </c>
    </row>
    <row r="41" spans="1:2" ht="15" customHeight="1" x14ac:dyDescent="0.25">
      <c r="A41" s="52">
        <v>2112</v>
      </c>
      <c r="B41" s="53" t="s">
        <v>240</v>
      </c>
    </row>
    <row r="42" spans="1:2" ht="15" customHeight="1" x14ac:dyDescent="0.25">
      <c r="A42" s="54">
        <v>2113</v>
      </c>
      <c r="B42" s="53" t="s">
        <v>241</v>
      </c>
    </row>
    <row r="43" spans="1:2" ht="15" customHeight="1" x14ac:dyDescent="0.25">
      <c r="A43" s="52">
        <v>2114</v>
      </c>
      <c r="B43" s="53" t="s">
        <v>242</v>
      </c>
    </row>
    <row r="44" spans="1:2" ht="15" customHeight="1" x14ac:dyDescent="0.25">
      <c r="A44" s="52">
        <v>2115</v>
      </c>
      <c r="B44" s="53" t="s">
        <v>114</v>
      </c>
    </row>
    <row r="45" spans="1:2" ht="15" customHeight="1" x14ac:dyDescent="0.25">
      <c r="A45" s="52">
        <v>2116</v>
      </c>
      <c r="B45" s="53" t="s">
        <v>243</v>
      </c>
    </row>
    <row r="46" spans="1:2" ht="15" customHeight="1" x14ac:dyDescent="0.25">
      <c r="A46" s="54">
        <v>2117</v>
      </c>
      <c r="B46" s="53" t="s">
        <v>244</v>
      </c>
    </row>
    <row r="47" spans="1:2" ht="15" customHeight="1" x14ac:dyDescent="0.25">
      <c r="A47" s="52">
        <v>2118</v>
      </c>
      <c r="B47" s="53" t="s">
        <v>115</v>
      </c>
    </row>
    <row r="48" spans="1:2" ht="15" customHeight="1" x14ac:dyDescent="0.25">
      <c r="A48" s="52">
        <v>2119</v>
      </c>
      <c r="B48" s="53" t="s">
        <v>245</v>
      </c>
    </row>
    <row r="49" spans="1:2" ht="15" customHeight="1" x14ac:dyDescent="0.25">
      <c r="A49" s="52">
        <v>2121</v>
      </c>
      <c r="B49" s="53" t="s">
        <v>246</v>
      </c>
    </row>
    <row r="50" spans="1:2" ht="15" customHeight="1" x14ac:dyDescent="0.25">
      <c r="A50" s="54">
        <v>2122</v>
      </c>
      <c r="B50" s="53" t="s">
        <v>247</v>
      </c>
    </row>
    <row r="51" spans="1:2" ht="15" customHeight="1" x14ac:dyDescent="0.25">
      <c r="A51" s="52">
        <v>2123</v>
      </c>
      <c r="B51" s="53" t="s">
        <v>248</v>
      </c>
    </row>
    <row r="52" spans="1:2" ht="15" customHeight="1" x14ac:dyDescent="0.25">
      <c r="A52" s="54">
        <v>2124</v>
      </c>
      <c r="B52" s="53" t="s">
        <v>249</v>
      </c>
    </row>
    <row r="53" spans="1:2" ht="15" customHeight="1" x14ac:dyDescent="0.25">
      <c r="A53" s="52">
        <v>2125</v>
      </c>
      <c r="B53" s="53" t="s">
        <v>116</v>
      </c>
    </row>
    <row r="54" spans="1:2" ht="15" customHeight="1" x14ac:dyDescent="0.25">
      <c r="A54" s="52">
        <v>2129</v>
      </c>
      <c r="B54" s="53" t="s">
        <v>250</v>
      </c>
    </row>
    <row r="55" spans="1:2" ht="15" customHeight="1" x14ac:dyDescent="0.25">
      <c r="A55" s="54">
        <v>2131</v>
      </c>
      <c r="B55" s="53" t="s">
        <v>251</v>
      </c>
    </row>
    <row r="56" spans="1:2" ht="15" customHeight="1" x14ac:dyDescent="0.25">
      <c r="A56" s="52">
        <v>2139</v>
      </c>
      <c r="B56" s="53" t="s">
        <v>252</v>
      </c>
    </row>
    <row r="57" spans="1:2" ht="15" customHeight="1" x14ac:dyDescent="0.25">
      <c r="A57" s="52">
        <v>2141</v>
      </c>
      <c r="B57" s="53" t="s">
        <v>117</v>
      </c>
    </row>
    <row r="58" spans="1:2" ht="15" customHeight="1" x14ac:dyDescent="0.25">
      <c r="A58" s="52">
        <v>2142</v>
      </c>
      <c r="B58" s="53" t="s">
        <v>253</v>
      </c>
    </row>
    <row r="59" spans="1:2" ht="15" customHeight="1" x14ac:dyDescent="0.25">
      <c r="A59" s="52">
        <v>2143</v>
      </c>
      <c r="B59" s="53" t="s">
        <v>18</v>
      </c>
    </row>
    <row r="60" spans="1:2" ht="15" customHeight="1" x14ac:dyDescent="0.25">
      <c r="A60" s="52">
        <v>2144</v>
      </c>
      <c r="B60" s="53" t="s">
        <v>254</v>
      </c>
    </row>
    <row r="61" spans="1:2" ht="15" customHeight="1" x14ac:dyDescent="0.25">
      <c r="A61" s="54">
        <v>2161</v>
      </c>
      <c r="B61" s="53" t="s">
        <v>255</v>
      </c>
    </row>
    <row r="62" spans="1:2" ht="15" customHeight="1" x14ac:dyDescent="0.25">
      <c r="A62" s="52">
        <v>2162</v>
      </c>
      <c r="B62" s="53" t="s">
        <v>256</v>
      </c>
    </row>
    <row r="63" spans="1:2" ht="15" customHeight="1" x14ac:dyDescent="0.25">
      <c r="A63" s="54">
        <v>2169</v>
      </c>
      <c r="B63" s="53" t="s">
        <v>257</v>
      </c>
    </row>
    <row r="64" spans="1:2" ht="15" customHeight="1" x14ac:dyDescent="0.25">
      <c r="A64" s="52">
        <v>2181</v>
      </c>
      <c r="B64" s="53" t="s">
        <v>258</v>
      </c>
    </row>
    <row r="65" spans="1:2" ht="15" customHeight="1" x14ac:dyDescent="0.25">
      <c r="A65" s="52">
        <v>2182</v>
      </c>
      <c r="B65" s="53" t="s">
        <v>259</v>
      </c>
    </row>
    <row r="66" spans="1:2" ht="15" customHeight="1" x14ac:dyDescent="0.25">
      <c r="A66" s="52">
        <v>2183</v>
      </c>
      <c r="B66" s="53" t="s">
        <v>260</v>
      </c>
    </row>
    <row r="67" spans="1:2" ht="15" customHeight="1" x14ac:dyDescent="0.25">
      <c r="A67" s="52">
        <v>2184</v>
      </c>
      <c r="B67" s="53" t="s">
        <v>261</v>
      </c>
    </row>
    <row r="68" spans="1:2" ht="15" customHeight="1" x14ac:dyDescent="0.25">
      <c r="A68" s="52">
        <v>2185</v>
      </c>
      <c r="B68" s="53" t="s">
        <v>262</v>
      </c>
    </row>
    <row r="69" spans="1:2" ht="15" customHeight="1" x14ac:dyDescent="0.25">
      <c r="A69" s="52">
        <v>2191</v>
      </c>
      <c r="B69" s="53" t="s">
        <v>263</v>
      </c>
    </row>
    <row r="70" spans="1:2" ht="15" customHeight="1" x14ac:dyDescent="0.25">
      <c r="A70" s="52">
        <v>2199</v>
      </c>
      <c r="B70" s="53" t="s">
        <v>264</v>
      </c>
    </row>
    <row r="71" spans="1:2" ht="15" customHeight="1" x14ac:dyDescent="0.25">
      <c r="A71" s="52">
        <v>2211</v>
      </c>
      <c r="B71" s="53" t="s">
        <v>265</v>
      </c>
    </row>
    <row r="72" spans="1:2" ht="15" customHeight="1" x14ac:dyDescent="0.25">
      <c r="A72" s="52">
        <v>2212</v>
      </c>
      <c r="B72" s="55" t="s">
        <v>19</v>
      </c>
    </row>
    <row r="73" spans="1:2" ht="15" customHeight="1" x14ac:dyDescent="0.25">
      <c r="A73" s="52">
        <v>2219</v>
      </c>
      <c r="B73" s="53" t="s">
        <v>183</v>
      </c>
    </row>
    <row r="74" spans="1:2" ht="15" customHeight="1" x14ac:dyDescent="0.25">
      <c r="A74" s="52">
        <v>2221</v>
      </c>
      <c r="B74" s="53" t="s">
        <v>266</v>
      </c>
    </row>
    <row r="75" spans="1:2" ht="15" customHeight="1" x14ac:dyDescent="0.25">
      <c r="A75" s="52">
        <v>2222</v>
      </c>
      <c r="B75" s="53" t="s">
        <v>267</v>
      </c>
    </row>
    <row r="76" spans="1:2" ht="15" customHeight="1" x14ac:dyDescent="0.25">
      <c r="A76" s="52">
        <v>2223</v>
      </c>
      <c r="B76" s="53" t="s">
        <v>118</v>
      </c>
    </row>
    <row r="77" spans="1:2" ht="15" customHeight="1" x14ac:dyDescent="0.25">
      <c r="A77" s="52">
        <v>2229</v>
      </c>
      <c r="B77" s="53" t="s">
        <v>23</v>
      </c>
    </row>
    <row r="78" spans="1:2" ht="15" customHeight="1" x14ac:dyDescent="0.25">
      <c r="A78" s="52">
        <v>2231</v>
      </c>
      <c r="B78" s="53" t="s">
        <v>268</v>
      </c>
    </row>
    <row r="79" spans="1:2" ht="15" customHeight="1" x14ac:dyDescent="0.25">
      <c r="A79" s="52">
        <v>2232</v>
      </c>
      <c r="B79" s="53" t="s">
        <v>269</v>
      </c>
    </row>
    <row r="80" spans="1:2" ht="15" customHeight="1" x14ac:dyDescent="0.25">
      <c r="A80" s="52">
        <v>2233</v>
      </c>
      <c r="B80" s="53" t="s">
        <v>270</v>
      </c>
    </row>
    <row r="81" spans="1:2" ht="15" customHeight="1" x14ac:dyDescent="0.25">
      <c r="A81" s="52">
        <v>2239</v>
      </c>
      <c r="B81" s="53" t="s">
        <v>271</v>
      </c>
    </row>
    <row r="82" spans="1:2" ht="15" customHeight="1" x14ac:dyDescent="0.25">
      <c r="A82" s="52">
        <v>2241</v>
      </c>
      <c r="B82" s="53" t="s">
        <v>119</v>
      </c>
    </row>
    <row r="83" spans="1:2" ht="15" customHeight="1" x14ac:dyDescent="0.25">
      <c r="A83" s="52">
        <v>2242</v>
      </c>
      <c r="B83" s="53" t="s">
        <v>272</v>
      </c>
    </row>
    <row r="84" spans="1:2" ht="15" customHeight="1" x14ac:dyDescent="0.25">
      <c r="A84" s="52">
        <v>2243</v>
      </c>
      <c r="B84" s="53" t="s">
        <v>273</v>
      </c>
    </row>
    <row r="85" spans="1:2" ht="15" customHeight="1" x14ac:dyDescent="0.25">
      <c r="A85" s="52">
        <v>2249</v>
      </c>
      <c r="B85" s="53" t="s">
        <v>274</v>
      </c>
    </row>
    <row r="86" spans="1:2" ht="15" customHeight="1" x14ac:dyDescent="0.25">
      <c r="A86" s="52">
        <v>2251</v>
      </c>
      <c r="B86" s="53" t="s">
        <v>24</v>
      </c>
    </row>
    <row r="87" spans="1:2" ht="15" customHeight="1" x14ac:dyDescent="0.25">
      <c r="A87" s="52">
        <v>2252</v>
      </c>
      <c r="B87" s="53" t="s">
        <v>275</v>
      </c>
    </row>
    <row r="88" spans="1:2" ht="15" customHeight="1" x14ac:dyDescent="0.25">
      <c r="A88" s="52">
        <v>2253</v>
      </c>
      <c r="B88" s="53" t="s">
        <v>276</v>
      </c>
    </row>
    <row r="89" spans="1:2" ht="15" customHeight="1" x14ac:dyDescent="0.25">
      <c r="A89" s="52">
        <v>2259</v>
      </c>
      <c r="B89" s="53" t="s">
        <v>277</v>
      </c>
    </row>
    <row r="90" spans="1:2" ht="15" customHeight="1" x14ac:dyDescent="0.25">
      <c r="A90" s="52">
        <v>2261</v>
      </c>
      <c r="B90" s="53" t="s">
        <v>278</v>
      </c>
    </row>
    <row r="91" spans="1:2" ht="15" customHeight="1" x14ac:dyDescent="0.25">
      <c r="A91" s="52">
        <v>2262</v>
      </c>
      <c r="B91" s="53" t="s">
        <v>279</v>
      </c>
    </row>
    <row r="92" spans="1:2" ht="15" customHeight="1" x14ac:dyDescent="0.25">
      <c r="A92" s="52">
        <v>2269</v>
      </c>
      <c r="B92" s="53" t="s">
        <v>280</v>
      </c>
    </row>
    <row r="93" spans="1:2" ht="15" customHeight="1" x14ac:dyDescent="0.25">
      <c r="A93" s="52">
        <v>2271</v>
      </c>
      <c r="B93" s="53" t="s">
        <v>281</v>
      </c>
    </row>
    <row r="94" spans="1:2" ht="15" customHeight="1" x14ac:dyDescent="0.25">
      <c r="A94" s="52">
        <v>2272</v>
      </c>
      <c r="B94" s="53" t="s">
        <v>282</v>
      </c>
    </row>
    <row r="95" spans="1:2" ht="15" customHeight="1" x14ac:dyDescent="0.25">
      <c r="A95" s="52">
        <v>2279</v>
      </c>
      <c r="B95" s="53" t="s">
        <v>283</v>
      </c>
    </row>
    <row r="96" spans="1:2" ht="15" customHeight="1" x14ac:dyDescent="0.25">
      <c r="A96" s="52">
        <v>2280</v>
      </c>
      <c r="B96" s="53" t="s">
        <v>284</v>
      </c>
    </row>
    <row r="97" spans="1:2" ht="15" customHeight="1" x14ac:dyDescent="0.25">
      <c r="A97" s="52">
        <v>2291</v>
      </c>
      <c r="B97" s="53" t="s">
        <v>285</v>
      </c>
    </row>
    <row r="98" spans="1:2" ht="15" customHeight="1" x14ac:dyDescent="0.25">
      <c r="A98" s="52">
        <v>2292</v>
      </c>
      <c r="B98" s="53" t="s">
        <v>25</v>
      </c>
    </row>
    <row r="99" spans="1:2" ht="15" customHeight="1" x14ac:dyDescent="0.25">
      <c r="A99" s="52">
        <v>2293</v>
      </c>
      <c r="B99" s="53" t="s">
        <v>120</v>
      </c>
    </row>
    <row r="100" spans="1:2" ht="15" customHeight="1" x14ac:dyDescent="0.25">
      <c r="A100" s="52">
        <v>2294</v>
      </c>
      <c r="B100" s="53" t="s">
        <v>26</v>
      </c>
    </row>
    <row r="101" spans="1:2" ht="15" customHeight="1" x14ac:dyDescent="0.25">
      <c r="A101" s="52">
        <v>2295</v>
      </c>
      <c r="B101" s="53" t="s">
        <v>286</v>
      </c>
    </row>
    <row r="102" spans="1:2" ht="15" customHeight="1" x14ac:dyDescent="0.25">
      <c r="A102" s="52">
        <v>2299</v>
      </c>
      <c r="B102" s="53" t="s">
        <v>27</v>
      </c>
    </row>
    <row r="103" spans="1:2" ht="15" customHeight="1" x14ac:dyDescent="0.25">
      <c r="A103" s="54">
        <v>2310</v>
      </c>
      <c r="B103" s="53" t="s">
        <v>287</v>
      </c>
    </row>
    <row r="104" spans="1:2" ht="15" customHeight="1" x14ac:dyDescent="0.25">
      <c r="A104" s="52">
        <v>2321</v>
      </c>
      <c r="B104" s="53" t="s">
        <v>288</v>
      </c>
    </row>
    <row r="105" spans="1:2" ht="15" customHeight="1" x14ac:dyDescent="0.25">
      <c r="A105" s="52">
        <v>2322</v>
      </c>
      <c r="B105" s="53" t="s">
        <v>289</v>
      </c>
    </row>
    <row r="106" spans="1:2" ht="15" customHeight="1" x14ac:dyDescent="0.25">
      <c r="A106" s="52">
        <v>2329</v>
      </c>
      <c r="B106" s="53" t="s">
        <v>290</v>
      </c>
    </row>
    <row r="107" spans="1:2" ht="15" customHeight="1" x14ac:dyDescent="0.25">
      <c r="A107" s="54">
        <v>2331</v>
      </c>
      <c r="B107" s="53" t="s">
        <v>291</v>
      </c>
    </row>
    <row r="108" spans="1:2" ht="15" customHeight="1" x14ac:dyDescent="0.25">
      <c r="A108" s="52">
        <v>2332</v>
      </c>
      <c r="B108" s="53" t="s">
        <v>292</v>
      </c>
    </row>
    <row r="109" spans="1:2" ht="15" customHeight="1" x14ac:dyDescent="0.25">
      <c r="A109" s="52">
        <v>2333</v>
      </c>
      <c r="B109" s="53" t="s">
        <v>293</v>
      </c>
    </row>
    <row r="110" spans="1:2" ht="15" customHeight="1" x14ac:dyDescent="0.25">
      <c r="A110" s="54">
        <v>2334</v>
      </c>
      <c r="B110" s="53" t="s">
        <v>294</v>
      </c>
    </row>
    <row r="111" spans="1:2" ht="15" customHeight="1" x14ac:dyDescent="0.25">
      <c r="A111" s="52">
        <v>2339</v>
      </c>
      <c r="B111" s="53" t="s">
        <v>295</v>
      </c>
    </row>
    <row r="112" spans="1:2" ht="15" customHeight="1" x14ac:dyDescent="0.25">
      <c r="A112" s="54">
        <v>2341</v>
      </c>
      <c r="B112" s="53" t="s">
        <v>296</v>
      </c>
    </row>
    <row r="113" spans="1:2" ht="15" customHeight="1" x14ac:dyDescent="0.25">
      <c r="A113" s="52">
        <v>2342</v>
      </c>
      <c r="B113" s="53" t="s">
        <v>297</v>
      </c>
    </row>
    <row r="114" spans="1:2" ht="15" customHeight="1" x14ac:dyDescent="0.25">
      <c r="A114" s="54">
        <v>2349</v>
      </c>
      <c r="B114" s="53" t="s">
        <v>298</v>
      </c>
    </row>
    <row r="115" spans="1:2" ht="15" customHeight="1" x14ac:dyDescent="0.25">
      <c r="A115" s="52">
        <v>2361</v>
      </c>
      <c r="B115" s="53" t="s">
        <v>299</v>
      </c>
    </row>
    <row r="116" spans="1:2" ht="15" customHeight="1" x14ac:dyDescent="0.25">
      <c r="A116" s="54">
        <v>2362</v>
      </c>
      <c r="B116" s="53" t="s">
        <v>300</v>
      </c>
    </row>
    <row r="117" spans="1:2" ht="15" customHeight="1" x14ac:dyDescent="0.25">
      <c r="A117" s="52">
        <v>2369</v>
      </c>
      <c r="B117" s="53" t="s">
        <v>121</v>
      </c>
    </row>
    <row r="118" spans="1:2" ht="15" customHeight="1" x14ac:dyDescent="0.25">
      <c r="A118" s="54">
        <v>2380</v>
      </c>
      <c r="B118" s="53" t="s">
        <v>301</v>
      </c>
    </row>
    <row r="119" spans="1:2" ht="15" customHeight="1" x14ac:dyDescent="0.25">
      <c r="A119" s="52">
        <v>2391</v>
      </c>
      <c r="B119" s="53" t="s">
        <v>302</v>
      </c>
    </row>
    <row r="120" spans="1:2" ht="15" customHeight="1" x14ac:dyDescent="0.25">
      <c r="A120" s="52">
        <v>2399</v>
      </c>
      <c r="B120" s="53" t="s">
        <v>122</v>
      </c>
    </row>
    <row r="121" spans="1:2" ht="15" customHeight="1" x14ac:dyDescent="0.25">
      <c r="A121" s="52">
        <v>2411</v>
      </c>
      <c r="B121" s="53" t="s">
        <v>303</v>
      </c>
    </row>
    <row r="122" spans="1:2" ht="15" customHeight="1" x14ac:dyDescent="0.25">
      <c r="A122" s="52">
        <v>2412</v>
      </c>
      <c r="B122" s="53" t="s">
        <v>304</v>
      </c>
    </row>
    <row r="123" spans="1:2" ht="15" customHeight="1" x14ac:dyDescent="0.25">
      <c r="A123" s="52">
        <v>2413</v>
      </c>
      <c r="B123" s="53" t="s">
        <v>305</v>
      </c>
    </row>
    <row r="124" spans="1:2" ht="15" customHeight="1" x14ac:dyDescent="0.25">
      <c r="A124" s="52">
        <v>2419</v>
      </c>
      <c r="B124" s="53" t="s">
        <v>306</v>
      </c>
    </row>
    <row r="125" spans="1:2" ht="15" customHeight="1" x14ac:dyDescent="0.25">
      <c r="A125" s="52">
        <v>2461</v>
      </c>
      <c r="B125" s="53" t="s">
        <v>307</v>
      </c>
    </row>
    <row r="126" spans="1:2" ht="15" customHeight="1" x14ac:dyDescent="0.25">
      <c r="A126" s="52">
        <v>2462</v>
      </c>
      <c r="B126" s="53" t="s">
        <v>308</v>
      </c>
    </row>
    <row r="127" spans="1:2" ht="15" customHeight="1" x14ac:dyDescent="0.25">
      <c r="A127" s="52">
        <v>2469</v>
      </c>
      <c r="B127" s="53" t="s">
        <v>309</v>
      </c>
    </row>
    <row r="128" spans="1:2" ht="15" customHeight="1" x14ac:dyDescent="0.25">
      <c r="A128" s="52">
        <v>2480</v>
      </c>
      <c r="B128" s="53" t="s">
        <v>310</v>
      </c>
    </row>
    <row r="129" spans="1:2" ht="15" customHeight="1" x14ac:dyDescent="0.25">
      <c r="A129" s="52">
        <v>2491</v>
      </c>
      <c r="B129" s="53" t="s">
        <v>311</v>
      </c>
    </row>
    <row r="130" spans="1:2" ht="15" customHeight="1" x14ac:dyDescent="0.25">
      <c r="A130" s="52">
        <v>2499</v>
      </c>
      <c r="B130" s="53" t="s">
        <v>306</v>
      </c>
    </row>
    <row r="131" spans="1:2" ht="15" customHeight="1" x14ac:dyDescent="0.25">
      <c r="A131" s="54">
        <v>2510</v>
      </c>
      <c r="B131" s="53" t="s">
        <v>312</v>
      </c>
    </row>
    <row r="132" spans="1:2" ht="15" customHeight="1" x14ac:dyDescent="0.25">
      <c r="A132" s="54" t="s">
        <v>313</v>
      </c>
      <c r="B132" s="53" t="s">
        <v>314</v>
      </c>
    </row>
    <row r="133" spans="1:2" ht="15" customHeight="1" x14ac:dyDescent="0.25">
      <c r="A133" s="54">
        <v>2529</v>
      </c>
      <c r="B133" s="53" t="s">
        <v>315</v>
      </c>
    </row>
    <row r="134" spans="1:2" ht="15" customHeight="1" x14ac:dyDescent="0.25">
      <c r="A134" s="52">
        <v>2531</v>
      </c>
      <c r="B134" s="53" t="s">
        <v>316</v>
      </c>
    </row>
    <row r="135" spans="1:2" ht="15" customHeight="1" x14ac:dyDescent="0.25">
      <c r="A135" s="52">
        <v>2532</v>
      </c>
      <c r="B135" s="53" t="s">
        <v>317</v>
      </c>
    </row>
    <row r="136" spans="1:2" ht="15" customHeight="1" x14ac:dyDescent="0.25">
      <c r="A136" s="54">
        <v>2539</v>
      </c>
      <c r="B136" s="53" t="s">
        <v>318</v>
      </c>
    </row>
    <row r="137" spans="1:2" ht="15" customHeight="1" x14ac:dyDescent="0.25">
      <c r="A137" s="52">
        <v>2541</v>
      </c>
      <c r="B137" s="53" t="s">
        <v>319</v>
      </c>
    </row>
    <row r="138" spans="1:2" ht="15" customHeight="1" x14ac:dyDescent="0.25">
      <c r="A138" s="52">
        <v>2542</v>
      </c>
      <c r="B138" s="53" t="s">
        <v>320</v>
      </c>
    </row>
    <row r="139" spans="1:2" ht="15" customHeight="1" x14ac:dyDescent="0.25">
      <c r="A139" s="52">
        <v>2549</v>
      </c>
      <c r="B139" s="53" t="s">
        <v>321</v>
      </c>
    </row>
    <row r="140" spans="1:2" ht="15" customHeight="1" x14ac:dyDescent="0.25">
      <c r="A140" s="52">
        <v>2561</v>
      </c>
      <c r="B140" s="53" t="s">
        <v>322</v>
      </c>
    </row>
    <row r="141" spans="1:2" ht="15" customHeight="1" x14ac:dyDescent="0.25">
      <c r="A141" s="52">
        <v>2562</v>
      </c>
      <c r="B141" s="53" t="s">
        <v>323</v>
      </c>
    </row>
    <row r="142" spans="1:2" ht="15" customHeight="1" x14ac:dyDescent="0.25">
      <c r="A142" s="54">
        <v>2563</v>
      </c>
      <c r="B142" s="53" t="s">
        <v>324</v>
      </c>
    </row>
    <row r="143" spans="1:2" ht="15" customHeight="1" x14ac:dyDescent="0.25">
      <c r="A143" s="52">
        <v>2564</v>
      </c>
      <c r="B143" s="53" t="s">
        <v>325</v>
      </c>
    </row>
    <row r="144" spans="1:2" ht="15" customHeight="1" x14ac:dyDescent="0.25">
      <c r="A144" s="52">
        <v>2565</v>
      </c>
      <c r="B144" s="53" t="s">
        <v>326</v>
      </c>
    </row>
    <row r="145" spans="1:2" ht="15" customHeight="1" x14ac:dyDescent="0.25">
      <c r="A145" s="52">
        <v>2569</v>
      </c>
      <c r="B145" s="53" t="s">
        <v>327</v>
      </c>
    </row>
    <row r="146" spans="1:2" ht="15" customHeight="1" x14ac:dyDescent="0.25">
      <c r="A146" s="52">
        <v>2580</v>
      </c>
      <c r="B146" s="53" t="s">
        <v>328</v>
      </c>
    </row>
    <row r="147" spans="1:2" ht="15" customHeight="1" x14ac:dyDescent="0.25">
      <c r="A147" s="52">
        <v>2590</v>
      </c>
      <c r="B147" s="53" t="s">
        <v>329</v>
      </c>
    </row>
    <row r="148" spans="1:2" ht="15" customHeight="1" x14ac:dyDescent="0.25">
      <c r="A148" s="52">
        <v>3111</v>
      </c>
      <c r="B148" s="53" t="s">
        <v>124</v>
      </c>
    </row>
    <row r="149" spans="1:2" ht="15" customHeight="1" x14ac:dyDescent="0.25">
      <c r="A149" s="52">
        <v>3112</v>
      </c>
      <c r="B149" s="53" t="s">
        <v>330</v>
      </c>
    </row>
    <row r="150" spans="1:2" ht="15" customHeight="1" x14ac:dyDescent="0.25">
      <c r="A150" s="54">
        <v>3113</v>
      </c>
      <c r="B150" s="53" t="s">
        <v>28</v>
      </c>
    </row>
    <row r="151" spans="1:2" ht="15" customHeight="1" x14ac:dyDescent="0.25">
      <c r="A151" s="52">
        <v>3114</v>
      </c>
      <c r="B151" s="53" t="s">
        <v>331</v>
      </c>
    </row>
    <row r="152" spans="1:2" ht="15" customHeight="1" x14ac:dyDescent="0.25">
      <c r="A152" s="52">
        <v>3115</v>
      </c>
      <c r="B152" s="53" t="s">
        <v>332</v>
      </c>
    </row>
    <row r="153" spans="1:2" ht="15" customHeight="1" x14ac:dyDescent="0.25">
      <c r="A153" s="52">
        <v>3117</v>
      </c>
      <c r="B153" s="53" t="s">
        <v>125</v>
      </c>
    </row>
    <row r="154" spans="1:2" ht="15" customHeight="1" x14ac:dyDescent="0.25">
      <c r="A154" s="52">
        <v>3118</v>
      </c>
      <c r="B154" s="53" t="s">
        <v>333</v>
      </c>
    </row>
    <row r="155" spans="1:2" ht="15" customHeight="1" x14ac:dyDescent="0.25">
      <c r="A155" s="52">
        <v>3119</v>
      </c>
      <c r="B155" s="53" t="s">
        <v>334</v>
      </c>
    </row>
    <row r="156" spans="1:2" ht="15" customHeight="1" x14ac:dyDescent="0.25">
      <c r="A156" s="52">
        <v>3121</v>
      </c>
      <c r="B156" s="53" t="s">
        <v>29</v>
      </c>
    </row>
    <row r="157" spans="1:2" ht="15" customHeight="1" x14ac:dyDescent="0.25">
      <c r="A157" s="52">
        <v>3122</v>
      </c>
      <c r="B157" s="53" t="s">
        <v>30</v>
      </c>
    </row>
    <row r="158" spans="1:2" ht="15" customHeight="1" x14ac:dyDescent="0.25">
      <c r="A158" s="52">
        <v>3123</v>
      </c>
      <c r="B158" s="53" t="s">
        <v>335</v>
      </c>
    </row>
    <row r="159" spans="1:2" ht="15" customHeight="1" x14ac:dyDescent="0.25">
      <c r="A159" s="52">
        <v>3124</v>
      </c>
      <c r="B159" s="53" t="s">
        <v>336</v>
      </c>
    </row>
    <row r="160" spans="1:2" ht="15" customHeight="1" x14ac:dyDescent="0.25">
      <c r="A160" s="52">
        <v>3125</v>
      </c>
      <c r="B160" s="53" t="s">
        <v>337</v>
      </c>
    </row>
    <row r="161" spans="1:2" ht="15" customHeight="1" x14ac:dyDescent="0.25">
      <c r="A161" s="54">
        <v>3126</v>
      </c>
      <c r="B161" s="53" t="s">
        <v>31</v>
      </c>
    </row>
    <row r="162" spans="1:2" ht="15" customHeight="1" x14ac:dyDescent="0.25">
      <c r="A162" s="52">
        <v>3127</v>
      </c>
      <c r="B162" s="53" t="s">
        <v>33</v>
      </c>
    </row>
    <row r="163" spans="1:2" ht="15" customHeight="1" x14ac:dyDescent="0.25">
      <c r="A163" s="52">
        <v>3128</v>
      </c>
      <c r="B163" s="53" t="s">
        <v>338</v>
      </c>
    </row>
    <row r="164" spans="1:2" ht="15" customHeight="1" x14ac:dyDescent="0.25">
      <c r="A164" s="54">
        <v>3129</v>
      </c>
      <c r="B164" s="53" t="s">
        <v>339</v>
      </c>
    </row>
    <row r="165" spans="1:2" ht="15" customHeight="1" x14ac:dyDescent="0.25">
      <c r="A165" s="52">
        <v>3131</v>
      </c>
      <c r="B165" s="53" t="s">
        <v>340</v>
      </c>
    </row>
    <row r="166" spans="1:2" ht="15" customHeight="1" x14ac:dyDescent="0.25">
      <c r="A166" s="54">
        <v>3132</v>
      </c>
      <c r="B166" s="53" t="s">
        <v>341</v>
      </c>
    </row>
    <row r="167" spans="1:2" ht="15" customHeight="1" x14ac:dyDescent="0.25">
      <c r="A167" s="52">
        <v>3133</v>
      </c>
      <c r="B167" s="53" t="s">
        <v>34</v>
      </c>
    </row>
    <row r="168" spans="1:2" ht="15" customHeight="1" x14ac:dyDescent="0.25">
      <c r="A168" s="52">
        <v>3139</v>
      </c>
      <c r="B168" s="53" t="s">
        <v>342</v>
      </c>
    </row>
    <row r="169" spans="1:2" ht="15" customHeight="1" x14ac:dyDescent="0.25">
      <c r="A169" s="52">
        <v>3141</v>
      </c>
      <c r="B169" s="53" t="s">
        <v>36</v>
      </c>
    </row>
    <row r="170" spans="1:2" ht="15" customHeight="1" x14ac:dyDescent="0.25">
      <c r="A170" s="54">
        <v>3143</v>
      </c>
      <c r="B170" s="53" t="s">
        <v>126</v>
      </c>
    </row>
    <row r="171" spans="1:2" ht="15" customHeight="1" x14ac:dyDescent="0.25">
      <c r="A171" s="52">
        <v>3144</v>
      </c>
      <c r="B171" s="53" t="s">
        <v>343</v>
      </c>
    </row>
    <row r="172" spans="1:2" ht="15" customHeight="1" x14ac:dyDescent="0.25">
      <c r="A172" s="54">
        <v>3145</v>
      </c>
      <c r="B172" s="53" t="s">
        <v>127</v>
      </c>
    </row>
    <row r="173" spans="1:2" ht="15" customHeight="1" x14ac:dyDescent="0.25">
      <c r="A173" s="52">
        <v>3146</v>
      </c>
      <c r="B173" s="53" t="s">
        <v>37</v>
      </c>
    </row>
    <row r="174" spans="1:2" ht="15" customHeight="1" x14ac:dyDescent="0.25">
      <c r="A174" s="52">
        <v>3147</v>
      </c>
      <c r="B174" s="53" t="s">
        <v>38</v>
      </c>
    </row>
    <row r="175" spans="1:2" ht="15" customHeight="1" x14ac:dyDescent="0.25">
      <c r="A175" s="52">
        <v>3148</v>
      </c>
      <c r="B175" s="53" t="s">
        <v>344</v>
      </c>
    </row>
    <row r="176" spans="1:2" ht="15" customHeight="1" x14ac:dyDescent="0.25">
      <c r="A176" s="52">
        <v>3149</v>
      </c>
      <c r="B176" s="53" t="s">
        <v>345</v>
      </c>
    </row>
    <row r="177" spans="1:2" ht="15" customHeight="1" x14ac:dyDescent="0.25">
      <c r="A177" s="52">
        <v>3150</v>
      </c>
      <c r="B177" s="53" t="s">
        <v>128</v>
      </c>
    </row>
    <row r="178" spans="1:2" ht="15" customHeight="1" x14ac:dyDescent="0.25">
      <c r="A178" s="54">
        <v>3211</v>
      </c>
      <c r="B178" s="53" t="s">
        <v>346</v>
      </c>
    </row>
    <row r="179" spans="1:2" ht="15" customHeight="1" x14ac:dyDescent="0.25">
      <c r="A179" s="52">
        <v>3212</v>
      </c>
      <c r="B179" s="53" t="s">
        <v>129</v>
      </c>
    </row>
    <row r="180" spans="1:2" ht="15" customHeight="1" x14ac:dyDescent="0.25">
      <c r="A180" s="54">
        <v>3213</v>
      </c>
      <c r="B180" s="53" t="s">
        <v>347</v>
      </c>
    </row>
    <row r="181" spans="1:2" ht="15" customHeight="1" x14ac:dyDescent="0.25">
      <c r="A181" s="52">
        <v>3214</v>
      </c>
      <c r="B181" s="53" t="s">
        <v>348</v>
      </c>
    </row>
    <row r="182" spans="1:2" ht="15" customHeight="1" x14ac:dyDescent="0.25">
      <c r="A182" s="54">
        <v>3221</v>
      </c>
      <c r="B182" s="53" t="s">
        <v>184</v>
      </c>
    </row>
    <row r="183" spans="1:2" ht="15" customHeight="1" x14ac:dyDescent="0.25">
      <c r="A183" s="52">
        <v>3229</v>
      </c>
      <c r="B183" s="53" t="s">
        <v>349</v>
      </c>
    </row>
    <row r="184" spans="1:2" ht="15" customHeight="1" x14ac:dyDescent="0.25">
      <c r="A184" s="52">
        <v>3231</v>
      </c>
      <c r="B184" s="53" t="s">
        <v>39</v>
      </c>
    </row>
    <row r="185" spans="1:2" ht="15" customHeight="1" x14ac:dyDescent="0.25">
      <c r="A185" s="52">
        <v>3232</v>
      </c>
      <c r="B185" s="53" t="s">
        <v>350</v>
      </c>
    </row>
    <row r="186" spans="1:2" ht="15" customHeight="1" x14ac:dyDescent="0.25">
      <c r="A186" s="52">
        <v>3233</v>
      </c>
      <c r="B186" s="53" t="s">
        <v>130</v>
      </c>
    </row>
    <row r="187" spans="1:2" ht="15" customHeight="1" x14ac:dyDescent="0.25">
      <c r="A187" s="52">
        <v>3239</v>
      </c>
      <c r="B187" s="53" t="s">
        <v>351</v>
      </c>
    </row>
    <row r="188" spans="1:2" ht="15" customHeight="1" x14ac:dyDescent="0.25">
      <c r="A188" s="54">
        <v>3261</v>
      </c>
      <c r="B188" s="53" t="s">
        <v>352</v>
      </c>
    </row>
    <row r="189" spans="1:2" ht="15" customHeight="1" x14ac:dyDescent="0.25">
      <c r="A189" s="52">
        <v>3262</v>
      </c>
      <c r="B189" s="53" t="s">
        <v>353</v>
      </c>
    </row>
    <row r="190" spans="1:2" ht="15" customHeight="1" x14ac:dyDescent="0.25">
      <c r="A190" s="54">
        <v>3269</v>
      </c>
      <c r="B190" s="53" t="s">
        <v>354</v>
      </c>
    </row>
    <row r="191" spans="1:2" ht="15" customHeight="1" x14ac:dyDescent="0.25">
      <c r="A191" s="52">
        <v>3280</v>
      </c>
      <c r="B191" s="53" t="s">
        <v>355</v>
      </c>
    </row>
    <row r="192" spans="1:2" ht="15" customHeight="1" x14ac:dyDescent="0.25">
      <c r="A192" s="54">
        <v>3291</v>
      </c>
      <c r="B192" s="53" t="s">
        <v>131</v>
      </c>
    </row>
    <row r="193" spans="1:2" ht="15" customHeight="1" x14ac:dyDescent="0.25">
      <c r="A193" s="52">
        <v>3292</v>
      </c>
      <c r="B193" s="53" t="s">
        <v>356</v>
      </c>
    </row>
    <row r="194" spans="1:2" ht="15" customHeight="1" x14ac:dyDescent="0.25">
      <c r="A194" s="54">
        <v>3293</v>
      </c>
      <c r="B194" s="53" t="s">
        <v>357</v>
      </c>
    </row>
    <row r="195" spans="1:2" ht="15" customHeight="1" x14ac:dyDescent="0.25">
      <c r="A195" s="52">
        <v>3294</v>
      </c>
      <c r="B195" s="53" t="s">
        <v>358</v>
      </c>
    </row>
    <row r="196" spans="1:2" ht="15" customHeight="1" x14ac:dyDescent="0.25">
      <c r="A196" s="52">
        <v>3299</v>
      </c>
      <c r="B196" s="53" t="s">
        <v>40</v>
      </c>
    </row>
    <row r="197" spans="1:2" ht="15" customHeight="1" x14ac:dyDescent="0.25">
      <c r="A197" s="52">
        <v>3311</v>
      </c>
      <c r="B197" s="53" t="s">
        <v>41</v>
      </c>
    </row>
    <row r="198" spans="1:2" ht="15" customHeight="1" x14ac:dyDescent="0.25">
      <c r="A198" s="52">
        <v>3312</v>
      </c>
      <c r="B198" s="53" t="s">
        <v>132</v>
      </c>
    </row>
    <row r="199" spans="1:2" ht="15" customHeight="1" x14ac:dyDescent="0.25">
      <c r="A199" s="54">
        <v>3313</v>
      </c>
      <c r="B199" s="53" t="s">
        <v>359</v>
      </c>
    </row>
    <row r="200" spans="1:2" ht="15" customHeight="1" x14ac:dyDescent="0.25">
      <c r="A200" s="52">
        <v>3314</v>
      </c>
      <c r="B200" s="53" t="s">
        <v>133</v>
      </c>
    </row>
    <row r="201" spans="1:2" ht="15" customHeight="1" x14ac:dyDescent="0.25">
      <c r="A201" s="52">
        <v>3315</v>
      </c>
      <c r="B201" s="53" t="s">
        <v>42</v>
      </c>
    </row>
    <row r="202" spans="1:2" ht="15" customHeight="1" x14ac:dyDescent="0.25">
      <c r="A202" s="52">
        <v>3316</v>
      </c>
      <c r="B202" s="53" t="s">
        <v>360</v>
      </c>
    </row>
    <row r="203" spans="1:2" ht="15" customHeight="1" x14ac:dyDescent="0.25">
      <c r="A203" s="54">
        <v>3317</v>
      </c>
      <c r="B203" s="53" t="s">
        <v>134</v>
      </c>
    </row>
    <row r="204" spans="1:2" ht="15" customHeight="1" x14ac:dyDescent="0.25">
      <c r="A204" s="52">
        <v>3319</v>
      </c>
      <c r="B204" s="53" t="s">
        <v>43</v>
      </c>
    </row>
    <row r="205" spans="1:2" ht="15" customHeight="1" x14ac:dyDescent="0.25">
      <c r="A205" s="54">
        <v>3321</v>
      </c>
      <c r="B205" s="53" t="s">
        <v>361</v>
      </c>
    </row>
    <row r="206" spans="1:2" ht="15" customHeight="1" x14ac:dyDescent="0.25">
      <c r="A206" s="52">
        <v>3322</v>
      </c>
      <c r="B206" s="53" t="s">
        <v>44</v>
      </c>
    </row>
    <row r="207" spans="1:2" ht="15" customHeight="1" x14ac:dyDescent="0.25">
      <c r="A207" s="54">
        <v>3324</v>
      </c>
      <c r="B207" s="53" t="s">
        <v>362</v>
      </c>
    </row>
    <row r="208" spans="1:2" ht="15" customHeight="1" x14ac:dyDescent="0.25">
      <c r="A208" s="52">
        <v>3325</v>
      </c>
      <c r="B208" s="53" t="s">
        <v>363</v>
      </c>
    </row>
    <row r="209" spans="1:2" ht="15" customHeight="1" x14ac:dyDescent="0.25">
      <c r="A209" s="54">
        <v>3326</v>
      </c>
      <c r="B209" s="53" t="s">
        <v>364</v>
      </c>
    </row>
    <row r="210" spans="1:2" ht="15" customHeight="1" x14ac:dyDescent="0.25">
      <c r="A210" s="52">
        <v>3329</v>
      </c>
      <c r="B210" s="53" t="s">
        <v>365</v>
      </c>
    </row>
    <row r="211" spans="1:2" ht="15" customHeight="1" x14ac:dyDescent="0.25">
      <c r="A211" s="54">
        <v>3330</v>
      </c>
      <c r="B211" s="53" t="s">
        <v>366</v>
      </c>
    </row>
    <row r="212" spans="1:2" ht="15" customHeight="1" x14ac:dyDescent="0.25">
      <c r="A212" s="52">
        <v>3341</v>
      </c>
      <c r="B212" s="53" t="s">
        <v>135</v>
      </c>
    </row>
    <row r="213" spans="1:2" ht="15" customHeight="1" x14ac:dyDescent="0.25">
      <c r="A213" s="52">
        <v>3349</v>
      </c>
      <c r="B213" s="53" t="s">
        <v>136</v>
      </c>
    </row>
    <row r="214" spans="1:2" ht="15" customHeight="1" x14ac:dyDescent="0.25">
      <c r="A214" s="52">
        <v>3361</v>
      </c>
      <c r="B214" s="53" t="s">
        <v>367</v>
      </c>
    </row>
    <row r="215" spans="1:2" ht="15" customHeight="1" x14ac:dyDescent="0.25">
      <c r="A215" s="54">
        <v>3362</v>
      </c>
      <c r="B215" s="53" t="s">
        <v>368</v>
      </c>
    </row>
    <row r="216" spans="1:2" ht="15" customHeight="1" x14ac:dyDescent="0.25">
      <c r="A216" s="52">
        <v>3369</v>
      </c>
      <c r="B216" s="53" t="s">
        <v>369</v>
      </c>
    </row>
    <row r="217" spans="1:2" ht="15" customHeight="1" x14ac:dyDescent="0.25">
      <c r="A217" s="52">
        <v>3380</v>
      </c>
      <c r="B217" s="53" t="s">
        <v>370</v>
      </c>
    </row>
    <row r="218" spans="1:2" ht="15" customHeight="1" x14ac:dyDescent="0.25">
      <c r="A218" s="54">
        <v>3391</v>
      </c>
      <c r="B218" s="53" t="s">
        <v>371</v>
      </c>
    </row>
    <row r="219" spans="1:2" ht="15" customHeight="1" x14ac:dyDescent="0.25">
      <c r="A219" s="52">
        <v>3392</v>
      </c>
      <c r="B219" s="53" t="s">
        <v>372</v>
      </c>
    </row>
    <row r="220" spans="1:2" ht="15" customHeight="1" x14ac:dyDescent="0.25">
      <c r="A220" s="52">
        <v>3399</v>
      </c>
      <c r="B220" s="53" t="s">
        <v>373</v>
      </c>
    </row>
    <row r="221" spans="1:2" ht="15" customHeight="1" x14ac:dyDescent="0.25">
      <c r="A221" s="52">
        <v>3411</v>
      </c>
      <c r="B221" s="53" t="s">
        <v>374</v>
      </c>
    </row>
    <row r="222" spans="1:2" ht="15" customHeight="1" x14ac:dyDescent="0.25">
      <c r="A222" s="54">
        <v>3412</v>
      </c>
      <c r="B222" s="53" t="s">
        <v>375</v>
      </c>
    </row>
    <row r="223" spans="1:2" ht="15" customHeight="1" x14ac:dyDescent="0.25">
      <c r="A223" s="52">
        <v>3419</v>
      </c>
      <c r="B223" s="53" t="s">
        <v>45</v>
      </c>
    </row>
    <row r="224" spans="1:2" ht="15" customHeight="1" x14ac:dyDescent="0.25">
      <c r="A224" s="52">
        <v>3421</v>
      </c>
      <c r="B224" s="53" t="s">
        <v>46</v>
      </c>
    </row>
    <row r="225" spans="1:2" ht="15" customHeight="1" x14ac:dyDescent="0.25">
      <c r="A225" s="52">
        <v>3429</v>
      </c>
      <c r="B225" s="53" t="s">
        <v>137</v>
      </c>
    </row>
    <row r="226" spans="1:2" ht="15" customHeight="1" x14ac:dyDescent="0.25">
      <c r="A226" s="52">
        <v>3461</v>
      </c>
      <c r="B226" s="53" t="s">
        <v>376</v>
      </c>
    </row>
    <row r="227" spans="1:2" ht="15" customHeight="1" x14ac:dyDescent="0.25">
      <c r="A227" s="54">
        <v>3480</v>
      </c>
      <c r="B227" s="53" t="s">
        <v>377</v>
      </c>
    </row>
    <row r="228" spans="1:2" ht="15" customHeight="1" x14ac:dyDescent="0.25">
      <c r="A228" s="52">
        <v>3511</v>
      </c>
      <c r="B228" s="53" t="s">
        <v>378</v>
      </c>
    </row>
    <row r="229" spans="1:2" ht="15" customHeight="1" x14ac:dyDescent="0.25">
      <c r="A229" s="54">
        <v>3512</v>
      </c>
      <c r="B229" s="53" t="s">
        <v>379</v>
      </c>
    </row>
    <row r="230" spans="1:2" ht="15" customHeight="1" x14ac:dyDescent="0.25">
      <c r="A230" s="52">
        <v>3513</v>
      </c>
      <c r="B230" s="53" t="s">
        <v>380</v>
      </c>
    </row>
    <row r="231" spans="1:2" ht="15" customHeight="1" x14ac:dyDescent="0.25">
      <c r="A231" s="54">
        <v>3514</v>
      </c>
      <c r="B231" s="53" t="s">
        <v>381</v>
      </c>
    </row>
    <row r="232" spans="1:2" ht="15" customHeight="1" x14ac:dyDescent="0.25">
      <c r="A232" s="52">
        <v>3515</v>
      </c>
      <c r="B232" s="53" t="s">
        <v>382</v>
      </c>
    </row>
    <row r="233" spans="1:2" ht="15" customHeight="1" x14ac:dyDescent="0.25">
      <c r="A233" s="54">
        <v>3516</v>
      </c>
      <c r="B233" s="53" t="s">
        <v>383</v>
      </c>
    </row>
    <row r="234" spans="1:2" ht="15" customHeight="1" x14ac:dyDescent="0.25">
      <c r="A234" s="52">
        <v>3519</v>
      </c>
      <c r="B234" s="53" t="s">
        <v>384</v>
      </c>
    </row>
    <row r="235" spans="1:2" ht="15" customHeight="1" x14ac:dyDescent="0.25">
      <c r="A235" s="54">
        <v>3521</v>
      </c>
      <c r="B235" s="53" t="s">
        <v>385</v>
      </c>
    </row>
    <row r="236" spans="1:2" ht="15" customHeight="1" x14ac:dyDescent="0.25">
      <c r="A236" s="52">
        <v>3522</v>
      </c>
      <c r="B236" s="53" t="s">
        <v>47</v>
      </c>
    </row>
    <row r="237" spans="1:2" ht="15" customHeight="1" x14ac:dyDescent="0.25">
      <c r="A237" s="52">
        <v>3523</v>
      </c>
      <c r="B237" s="53" t="s">
        <v>386</v>
      </c>
    </row>
    <row r="238" spans="1:2" ht="15" customHeight="1" x14ac:dyDescent="0.25">
      <c r="A238" s="52">
        <v>3524</v>
      </c>
      <c r="B238" s="53" t="s">
        <v>387</v>
      </c>
    </row>
    <row r="239" spans="1:2" ht="15" customHeight="1" x14ac:dyDescent="0.25">
      <c r="A239" s="52">
        <v>3525</v>
      </c>
      <c r="B239" s="53" t="s">
        <v>388</v>
      </c>
    </row>
    <row r="240" spans="1:2" ht="15" customHeight="1" x14ac:dyDescent="0.25">
      <c r="A240" s="52">
        <v>3526</v>
      </c>
      <c r="B240" s="53" t="s">
        <v>48</v>
      </c>
    </row>
    <row r="241" spans="1:2" ht="15" customHeight="1" x14ac:dyDescent="0.25">
      <c r="A241" s="52">
        <v>3527</v>
      </c>
      <c r="B241" s="53" t="s">
        <v>389</v>
      </c>
    </row>
    <row r="242" spans="1:2" ht="15" customHeight="1" x14ac:dyDescent="0.25">
      <c r="A242" s="52">
        <v>3529</v>
      </c>
      <c r="B242" s="53" t="s">
        <v>390</v>
      </c>
    </row>
    <row r="243" spans="1:2" ht="15" customHeight="1" x14ac:dyDescent="0.25">
      <c r="A243" s="52">
        <v>3531</v>
      </c>
      <c r="B243" s="53" t="s">
        <v>391</v>
      </c>
    </row>
    <row r="244" spans="1:2" ht="15" customHeight="1" x14ac:dyDescent="0.25">
      <c r="A244" s="54">
        <v>3532</v>
      </c>
      <c r="B244" s="53" t="s">
        <v>392</v>
      </c>
    </row>
    <row r="245" spans="1:2" ht="15" customHeight="1" x14ac:dyDescent="0.25">
      <c r="A245" s="52">
        <v>3533</v>
      </c>
      <c r="B245" s="53" t="s">
        <v>49</v>
      </c>
    </row>
    <row r="246" spans="1:2" ht="15" customHeight="1" x14ac:dyDescent="0.25">
      <c r="A246" s="52">
        <v>3534</v>
      </c>
      <c r="B246" s="53" t="s">
        <v>393</v>
      </c>
    </row>
    <row r="247" spans="1:2" ht="15" customHeight="1" x14ac:dyDescent="0.25">
      <c r="A247" s="54">
        <v>3539</v>
      </c>
      <c r="B247" s="53" t="s">
        <v>394</v>
      </c>
    </row>
    <row r="248" spans="1:2" ht="15" customHeight="1" x14ac:dyDescent="0.25">
      <c r="A248" s="52">
        <v>3541</v>
      </c>
      <c r="B248" s="53" t="s">
        <v>395</v>
      </c>
    </row>
    <row r="249" spans="1:2" ht="15" customHeight="1" x14ac:dyDescent="0.25">
      <c r="A249" s="54">
        <v>3542</v>
      </c>
      <c r="B249" s="53" t="s">
        <v>396</v>
      </c>
    </row>
    <row r="250" spans="1:2" ht="15" customHeight="1" x14ac:dyDescent="0.25">
      <c r="A250" s="52">
        <v>3543</v>
      </c>
      <c r="B250" s="56" t="s">
        <v>397</v>
      </c>
    </row>
    <row r="251" spans="1:2" ht="15" customHeight="1" x14ac:dyDescent="0.25">
      <c r="A251" s="54">
        <v>3544</v>
      </c>
      <c r="B251" s="53" t="s">
        <v>398</v>
      </c>
    </row>
    <row r="252" spans="1:2" ht="15" customHeight="1" x14ac:dyDescent="0.25">
      <c r="A252" s="52">
        <v>3545</v>
      </c>
      <c r="B252" s="53" t="s">
        <v>399</v>
      </c>
    </row>
    <row r="253" spans="1:2" ht="15" customHeight="1" x14ac:dyDescent="0.25">
      <c r="A253" s="52">
        <v>3549</v>
      </c>
      <c r="B253" s="53" t="s">
        <v>50</v>
      </c>
    </row>
    <row r="254" spans="1:2" ht="15" customHeight="1" x14ac:dyDescent="0.25">
      <c r="A254" s="54">
        <v>3561</v>
      </c>
      <c r="B254" s="53" t="s">
        <v>400</v>
      </c>
    </row>
    <row r="255" spans="1:2" ht="15" customHeight="1" x14ac:dyDescent="0.25">
      <c r="A255" s="52">
        <v>3562</v>
      </c>
      <c r="B255" s="53" t="s">
        <v>401</v>
      </c>
    </row>
    <row r="256" spans="1:2" ht="15" customHeight="1" x14ac:dyDescent="0.25">
      <c r="A256" s="54">
        <v>3569</v>
      </c>
      <c r="B256" s="53" t="s">
        <v>402</v>
      </c>
    </row>
    <row r="257" spans="1:2" ht="15" customHeight="1" x14ac:dyDescent="0.25">
      <c r="A257" s="52">
        <v>3581</v>
      </c>
      <c r="B257" s="53" t="s">
        <v>403</v>
      </c>
    </row>
    <row r="258" spans="1:2" ht="15" customHeight="1" x14ac:dyDescent="0.25">
      <c r="A258" s="54">
        <v>3589</v>
      </c>
      <c r="B258" s="53" t="s">
        <v>404</v>
      </c>
    </row>
    <row r="259" spans="1:2" ht="15" customHeight="1" x14ac:dyDescent="0.25">
      <c r="A259" s="52">
        <v>3591</v>
      </c>
      <c r="B259" s="53" t="s">
        <v>405</v>
      </c>
    </row>
    <row r="260" spans="1:2" ht="15" customHeight="1" x14ac:dyDescent="0.25">
      <c r="A260" s="54">
        <v>3592</v>
      </c>
      <c r="B260" s="53" t="s">
        <v>406</v>
      </c>
    </row>
    <row r="261" spans="1:2" ht="15" customHeight="1" x14ac:dyDescent="0.25">
      <c r="A261" s="52">
        <v>3599</v>
      </c>
      <c r="B261" s="53" t="s">
        <v>51</v>
      </c>
    </row>
    <row r="262" spans="1:2" ht="15" customHeight="1" x14ac:dyDescent="0.25">
      <c r="A262" s="54">
        <v>3611</v>
      </c>
      <c r="B262" s="53" t="s">
        <v>407</v>
      </c>
    </row>
    <row r="263" spans="1:2" ht="15" customHeight="1" x14ac:dyDescent="0.25">
      <c r="A263" s="52">
        <v>3612</v>
      </c>
      <c r="B263" s="53" t="s">
        <v>408</v>
      </c>
    </row>
    <row r="264" spans="1:2" ht="15" customHeight="1" x14ac:dyDescent="0.25">
      <c r="A264" s="54">
        <v>3613</v>
      </c>
      <c r="B264" s="53" t="s">
        <v>409</v>
      </c>
    </row>
    <row r="265" spans="1:2" ht="15" customHeight="1" x14ac:dyDescent="0.25">
      <c r="A265" s="52">
        <v>3614</v>
      </c>
      <c r="B265" s="53" t="s">
        <v>410</v>
      </c>
    </row>
    <row r="266" spans="1:2" ht="15" customHeight="1" x14ac:dyDescent="0.25">
      <c r="A266" s="52">
        <v>3615</v>
      </c>
      <c r="B266" s="53" t="s">
        <v>411</v>
      </c>
    </row>
    <row r="267" spans="1:2" ht="15" customHeight="1" x14ac:dyDescent="0.25">
      <c r="A267" s="54">
        <v>3619</v>
      </c>
      <c r="B267" s="53" t="s">
        <v>412</v>
      </c>
    </row>
    <row r="268" spans="1:2" ht="15" customHeight="1" x14ac:dyDescent="0.25">
      <c r="A268" s="52">
        <v>3631</v>
      </c>
      <c r="B268" s="53" t="s">
        <v>413</v>
      </c>
    </row>
    <row r="269" spans="1:2" ht="15" customHeight="1" x14ac:dyDescent="0.25">
      <c r="A269" s="54">
        <v>3632</v>
      </c>
      <c r="B269" s="53" t="s">
        <v>414</v>
      </c>
    </row>
    <row r="270" spans="1:2" ht="15" customHeight="1" x14ac:dyDescent="0.25">
      <c r="A270" s="52">
        <v>3633</v>
      </c>
      <c r="B270" s="53" t="s">
        <v>415</v>
      </c>
    </row>
    <row r="271" spans="1:2" ht="15" customHeight="1" x14ac:dyDescent="0.25">
      <c r="A271" s="54">
        <v>3634</v>
      </c>
      <c r="B271" s="53" t="s">
        <v>416</v>
      </c>
    </row>
    <row r="272" spans="1:2" ht="15" customHeight="1" x14ac:dyDescent="0.25">
      <c r="A272" s="52">
        <v>3635</v>
      </c>
      <c r="B272" s="53" t="s">
        <v>138</v>
      </c>
    </row>
    <row r="273" spans="1:2" ht="15" customHeight="1" x14ac:dyDescent="0.25">
      <c r="A273" s="52">
        <v>3636</v>
      </c>
      <c r="B273" s="53" t="s">
        <v>52</v>
      </c>
    </row>
    <row r="274" spans="1:2" ht="15" customHeight="1" x14ac:dyDescent="0.25">
      <c r="A274" s="52">
        <v>3639</v>
      </c>
      <c r="B274" s="53" t="s">
        <v>57</v>
      </c>
    </row>
    <row r="275" spans="1:2" ht="15" customHeight="1" x14ac:dyDescent="0.25">
      <c r="A275" s="54">
        <v>3661</v>
      </c>
      <c r="B275" s="53" t="s">
        <v>417</v>
      </c>
    </row>
    <row r="276" spans="1:2" ht="15" customHeight="1" x14ac:dyDescent="0.25">
      <c r="A276" s="52">
        <v>3662</v>
      </c>
      <c r="B276" s="53" t="s">
        <v>418</v>
      </c>
    </row>
    <row r="277" spans="1:2" ht="15" customHeight="1" x14ac:dyDescent="0.25">
      <c r="A277" s="54">
        <v>3669</v>
      </c>
      <c r="B277" s="53" t="s">
        <v>419</v>
      </c>
    </row>
    <row r="278" spans="1:2" ht="15" customHeight="1" x14ac:dyDescent="0.25">
      <c r="A278" s="52">
        <v>3680</v>
      </c>
      <c r="B278" s="53" t="s">
        <v>420</v>
      </c>
    </row>
    <row r="279" spans="1:2" ht="15" customHeight="1" x14ac:dyDescent="0.25">
      <c r="A279" s="54">
        <v>3691</v>
      </c>
      <c r="B279" s="53" t="s">
        <v>421</v>
      </c>
    </row>
    <row r="280" spans="1:2" ht="15" customHeight="1" x14ac:dyDescent="0.25">
      <c r="A280" s="52">
        <v>3699</v>
      </c>
      <c r="B280" s="53" t="s">
        <v>422</v>
      </c>
    </row>
    <row r="281" spans="1:2" ht="15" customHeight="1" x14ac:dyDescent="0.25">
      <c r="A281" s="54">
        <v>3711</v>
      </c>
      <c r="B281" s="53" t="s">
        <v>423</v>
      </c>
    </row>
    <row r="282" spans="1:2" ht="15" customHeight="1" x14ac:dyDescent="0.25">
      <c r="A282" s="52">
        <v>3712</v>
      </c>
      <c r="B282" s="53" t="s">
        <v>424</v>
      </c>
    </row>
    <row r="283" spans="1:2" ht="15" customHeight="1" x14ac:dyDescent="0.25">
      <c r="A283" s="54">
        <v>3713</v>
      </c>
      <c r="B283" s="53" t="s">
        <v>139</v>
      </c>
    </row>
    <row r="284" spans="1:2" ht="15" customHeight="1" x14ac:dyDescent="0.25">
      <c r="A284" s="52">
        <v>3714</v>
      </c>
      <c r="B284" s="53" t="s">
        <v>425</v>
      </c>
    </row>
    <row r="285" spans="1:2" ht="15" customHeight="1" x14ac:dyDescent="0.25">
      <c r="A285" s="54">
        <v>3715</v>
      </c>
      <c r="B285" s="53" t="s">
        <v>426</v>
      </c>
    </row>
    <row r="286" spans="1:2" ht="15" customHeight="1" x14ac:dyDescent="0.25">
      <c r="A286" s="52">
        <v>3716</v>
      </c>
      <c r="B286" s="53" t="s">
        <v>140</v>
      </c>
    </row>
    <row r="287" spans="1:2" ht="15" customHeight="1" x14ac:dyDescent="0.25">
      <c r="A287" s="52">
        <v>3719</v>
      </c>
      <c r="B287" s="53" t="s">
        <v>141</v>
      </c>
    </row>
    <row r="288" spans="1:2" ht="15" customHeight="1" x14ac:dyDescent="0.25">
      <c r="A288" s="52">
        <v>3721</v>
      </c>
      <c r="B288" s="53" t="s">
        <v>427</v>
      </c>
    </row>
    <row r="289" spans="1:2" ht="15" customHeight="1" x14ac:dyDescent="0.25">
      <c r="A289" s="54">
        <v>3722</v>
      </c>
      <c r="B289" s="53" t="s">
        <v>428</v>
      </c>
    </row>
    <row r="290" spans="1:2" ht="15" customHeight="1" x14ac:dyDescent="0.25">
      <c r="A290" s="52">
        <v>3723</v>
      </c>
      <c r="B290" s="53" t="s">
        <v>429</v>
      </c>
    </row>
    <row r="291" spans="1:2" ht="15" customHeight="1" x14ac:dyDescent="0.25">
      <c r="A291" s="52">
        <v>3724</v>
      </c>
      <c r="B291" s="53" t="s">
        <v>430</v>
      </c>
    </row>
    <row r="292" spans="1:2" ht="15" customHeight="1" x14ac:dyDescent="0.25">
      <c r="A292" s="52">
        <v>3725</v>
      </c>
      <c r="B292" s="53" t="s">
        <v>431</v>
      </c>
    </row>
    <row r="293" spans="1:2" ht="15" customHeight="1" x14ac:dyDescent="0.25">
      <c r="A293" s="54">
        <v>3726</v>
      </c>
      <c r="B293" s="53" t="s">
        <v>432</v>
      </c>
    </row>
    <row r="294" spans="1:2" ht="15" customHeight="1" x14ac:dyDescent="0.25">
      <c r="A294" s="52">
        <v>3727</v>
      </c>
      <c r="B294" s="53" t="s">
        <v>142</v>
      </c>
    </row>
    <row r="295" spans="1:2" ht="15" customHeight="1" x14ac:dyDescent="0.25">
      <c r="A295" s="54">
        <v>3728</v>
      </c>
      <c r="B295" s="53" t="s">
        <v>433</v>
      </c>
    </row>
    <row r="296" spans="1:2" ht="15" customHeight="1" x14ac:dyDescent="0.25">
      <c r="A296" s="52">
        <v>3729</v>
      </c>
      <c r="B296" s="53" t="s">
        <v>143</v>
      </c>
    </row>
    <row r="297" spans="1:2" ht="15" customHeight="1" x14ac:dyDescent="0.25">
      <c r="A297" s="54">
        <v>3731</v>
      </c>
      <c r="B297" s="53" t="s">
        <v>434</v>
      </c>
    </row>
    <row r="298" spans="1:2" ht="15" customHeight="1" x14ac:dyDescent="0.25">
      <c r="A298" s="52">
        <v>3732</v>
      </c>
      <c r="B298" s="53" t="s">
        <v>435</v>
      </c>
    </row>
    <row r="299" spans="1:2" ht="15" customHeight="1" x14ac:dyDescent="0.25">
      <c r="A299" s="54">
        <v>3733</v>
      </c>
      <c r="B299" s="53" t="s">
        <v>436</v>
      </c>
    </row>
    <row r="300" spans="1:2" ht="15" customHeight="1" x14ac:dyDescent="0.25">
      <c r="A300" s="52">
        <v>3734</v>
      </c>
      <c r="B300" s="53" t="s">
        <v>437</v>
      </c>
    </row>
    <row r="301" spans="1:2" ht="15" customHeight="1" x14ac:dyDescent="0.25">
      <c r="A301" s="54">
        <v>3739</v>
      </c>
      <c r="B301" s="53" t="s">
        <v>438</v>
      </c>
    </row>
    <row r="302" spans="1:2" ht="15" customHeight="1" x14ac:dyDescent="0.25">
      <c r="A302" s="52">
        <v>3741</v>
      </c>
      <c r="B302" s="53" t="s">
        <v>144</v>
      </c>
    </row>
    <row r="303" spans="1:2" ht="15" customHeight="1" x14ac:dyDescent="0.25">
      <c r="A303" s="52">
        <v>3742</v>
      </c>
      <c r="B303" s="53" t="s">
        <v>145</v>
      </c>
    </row>
    <row r="304" spans="1:2" ht="15" customHeight="1" x14ac:dyDescent="0.25">
      <c r="A304" s="52">
        <v>3743</v>
      </c>
      <c r="B304" s="53" t="s">
        <v>439</v>
      </c>
    </row>
    <row r="305" spans="1:2" ht="15" customHeight="1" x14ac:dyDescent="0.25">
      <c r="A305" s="54">
        <v>3744</v>
      </c>
      <c r="B305" s="53" t="s">
        <v>146</v>
      </c>
    </row>
    <row r="306" spans="1:2" ht="15" customHeight="1" x14ac:dyDescent="0.25">
      <c r="A306" s="52">
        <v>3745</v>
      </c>
      <c r="B306" s="53" t="s">
        <v>147</v>
      </c>
    </row>
    <row r="307" spans="1:2" ht="15" customHeight="1" x14ac:dyDescent="0.25">
      <c r="A307" s="52">
        <v>3749</v>
      </c>
      <c r="B307" s="53" t="s">
        <v>148</v>
      </c>
    </row>
    <row r="308" spans="1:2" ht="15" customHeight="1" x14ac:dyDescent="0.25">
      <c r="A308" s="52">
        <v>3751</v>
      </c>
      <c r="B308" s="53" t="s">
        <v>440</v>
      </c>
    </row>
    <row r="309" spans="1:2" ht="15" customHeight="1" x14ac:dyDescent="0.25">
      <c r="A309" s="54">
        <v>3753</v>
      </c>
      <c r="B309" s="53" t="s">
        <v>441</v>
      </c>
    </row>
    <row r="310" spans="1:2" ht="15" customHeight="1" x14ac:dyDescent="0.25">
      <c r="A310" s="52">
        <v>3759</v>
      </c>
      <c r="B310" s="53" t="s">
        <v>442</v>
      </c>
    </row>
    <row r="311" spans="1:2" ht="15" customHeight="1" x14ac:dyDescent="0.25">
      <c r="A311" s="54">
        <v>3761</v>
      </c>
      <c r="B311" s="53" t="s">
        <v>443</v>
      </c>
    </row>
    <row r="312" spans="1:2" ht="15" customHeight="1" x14ac:dyDescent="0.25">
      <c r="A312" s="52">
        <v>3762</v>
      </c>
      <c r="B312" s="53" t="s">
        <v>444</v>
      </c>
    </row>
    <row r="313" spans="1:2" ht="15" customHeight="1" x14ac:dyDescent="0.25">
      <c r="A313" s="52">
        <v>3769</v>
      </c>
      <c r="B313" s="53" t="s">
        <v>58</v>
      </c>
    </row>
    <row r="314" spans="1:2" ht="15" customHeight="1" x14ac:dyDescent="0.25">
      <c r="A314" s="52">
        <v>3771</v>
      </c>
      <c r="B314" s="53" t="s">
        <v>445</v>
      </c>
    </row>
    <row r="315" spans="1:2" ht="15" customHeight="1" x14ac:dyDescent="0.25">
      <c r="A315" s="54">
        <v>3772</v>
      </c>
      <c r="B315" s="53" t="s">
        <v>446</v>
      </c>
    </row>
    <row r="316" spans="1:2" ht="15" customHeight="1" x14ac:dyDescent="0.25">
      <c r="A316" s="52">
        <v>3773</v>
      </c>
      <c r="B316" s="53" t="s">
        <v>447</v>
      </c>
    </row>
    <row r="317" spans="1:2" ht="15" customHeight="1" x14ac:dyDescent="0.25">
      <c r="A317" s="54">
        <v>3779</v>
      </c>
      <c r="B317" s="53" t="s">
        <v>448</v>
      </c>
    </row>
    <row r="318" spans="1:2" ht="15" customHeight="1" x14ac:dyDescent="0.25">
      <c r="A318" s="52">
        <v>3780</v>
      </c>
      <c r="B318" s="53" t="s">
        <v>449</v>
      </c>
    </row>
    <row r="319" spans="1:2" ht="15" customHeight="1" x14ac:dyDescent="0.25">
      <c r="A319" s="54">
        <v>3791</v>
      </c>
      <c r="B319" s="53" t="s">
        <v>450</v>
      </c>
    </row>
    <row r="320" spans="1:2" ht="15" customHeight="1" x14ac:dyDescent="0.25">
      <c r="A320" s="52">
        <v>3792</v>
      </c>
      <c r="B320" s="53" t="s">
        <v>59</v>
      </c>
    </row>
    <row r="321" spans="1:2" ht="15" customHeight="1" x14ac:dyDescent="0.25">
      <c r="A321" s="54">
        <v>3793</v>
      </c>
      <c r="B321" s="53" t="s">
        <v>451</v>
      </c>
    </row>
    <row r="322" spans="1:2" ht="15" customHeight="1" x14ac:dyDescent="0.25">
      <c r="A322" s="52">
        <v>3799</v>
      </c>
      <c r="B322" s="53" t="s">
        <v>60</v>
      </c>
    </row>
    <row r="323" spans="1:2" ht="15" customHeight="1" x14ac:dyDescent="0.25">
      <c r="A323" s="54">
        <v>3801</v>
      </c>
      <c r="B323" s="53" t="s">
        <v>452</v>
      </c>
    </row>
    <row r="324" spans="1:2" ht="15" customHeight="1" x14ac:dyDescent="0.25">
      <c r="A324" s="52">
        <v>3802</v>
      </c>
      <c r="B324" s="53" t="s">
        <v>453</v>
      </c>
    </row>
    <row r="325" spans="1:2" ht="15" customHeight="1" x14ac:dyDescent="0.25">
      <c r="A325" s="52">
        <v>3803</v>
      </c>
      <c r="B325" s="53" t="s">
        <v>454</v>
      </c>
    </row>
    <row r="326" spans="1:2" ht="15" customHeight="1" x14ac:dyDescent="0.25">
      <c r="A326" s="54">
        <v>3809</v>
      </c>
      <c r="B326" s="53" t="s">
        <v>455</v>
      </c>
    </row>
    <row r="327" spans="1:2" ht="15" customHeight="1" x14ac:dyDescent="0.25">
      <c r="A327" s="52">
        <v>3900</v>
      </c>
      <c r="B327" s="53" t="s">
        <v>456</v>
      </c>
    </row>
    <row r="328" spans="1:2" ht="15" customHeight="1" x14ac:dyDescent="0.25">
      <c r="A328" s="52">
        <v>4111</v>
      </c>
      <c r="B328" s="53" t="s">
        <v>457</v>
      </c>
    </row>
    <row r="329" spans="1:2" ht="15" customHeight="1" x14ac:dyDescent="0.25">
      <c r="A329" s="54">
        <v>4112</v>
      </c>
      <c r="B329" s="53" t="s">
        <v>458</v>
      </c>
    </row>
    <row r="330" spans="1:2" ht="15" customHeight="1" x14ac:dyDescent="0.25">
      <c r="A330" s="52">
        <v>4113</v>
      </c>
      <c r="B330" s="53" t="s">
        <v>459</v>
      </c>
    </row>
    <row r="331" spans="1:2" ht="15" customHeight="1" x14ac:dyDescent="0.25">
      <c r="A331" s="54">
        <v>4114</v>
      </c>
      <c r="B331" s="53" t="s">
        <v>460</v>
      </c>
    </row>
    <row r="332" spans="1:2" ht="15" customHeight="1" x14ac:dyDescent="0.25">
      <c r="A332" s="52">
        <v>4115</v>
      </c>
      <c r="B332" s="53" t="s">
        <v>461</v>
      </c>
    </row>
    <row r="333" spans="1:2" ht="15" customHeight="1" x14ac:dyDescent="0.25">
      <c r="A333" s="54">
        <v>4116</v>
      </c>
      <c r="B333" s="53" t="s">
        <v>462</v>
      </c>
    </row>
    <row r="334" spans="1:2" ht="15" customHeight="1" x14ac:dyDescent="0.25">
      <c r="A334" s="52">
        <v>4117</v>
      </c>
      <c r="B334" s="53" t="s">
        <v>463</v>
      </c>
    </row>
    <row r="335" spans="1:2" ht="15" customHeight="1" x14ac:dyDescent="0.25">
      <c r="A335" s="52">
        <v>4119</v>
      </c>
      <c r="B335" s="53" t="s">
        <v>464</v>
      </c>
    </row>
    <row r="336" spans="1:2" ht="15" customHeight="1" x14ac:dyDescent="0.25">
      <c r="A336" s="54">
        <v>4121</v>
      </c>
      <c r="B336" s="53" t="s">
        <v>465</v>
      </c>
    </row>
    <row r="337" spans="1:2" ht="15" customHeight="1" x14ac:dyDescent="0.25">
      <c r="A337" s="52">
        <v>4122</v>
      </c>
      <c r="B337" s="53" t="s">
        <v>466</v>
      </c>
    </row>
    <row r="338" spans="1:2" ht="15" customHeight="1" x14ac:dyDescent="0.25">
      <c r="A338" s="54">
        <v>4123</v>
      </c>
      <c r="B338" s="53" t="s">
        <v>467</v>
      </c>
    </row>
    <row r="339" spans="1:2" ht="15" customHeight="1" x14ac:dyDescent="0.25">
      <c r="A339" s="54">
        <v>4124</v>
      </c>
      <c r="B339" s="53" t="s">
        <v>468</v>
      </c>
    </row>
    <row r="340" spans="1:2" ht="15" customHeight="1" x14ac:dyDescent="0.25">
      <c r="A340" s="54" t="s">
        <v>469</v>
      </c>
      <c r="B340" s="53" t="s">
        <v>470</v>
      </c>
    </row>
    <row r="341" spans="1:2" ht="15" customHeight="1" x14ac:dyDescent="0.25">
      <c r="A341" s="54">
        <v>4126</v>
      </c>
      <c r="B341" s="53" t="s">
        <v>471</v>
      </c>
    </row>
    <row r="342" spans="1:2" ht="15" customHeight="1" x14ac:dyDescent="0.25">
      <c r="A342" s="54">
        <v>4129</v>
      </c>
      <c r="B342" s="53" t="s">
        <v>472</v>
      </c>
    </row>
    <row r="343" spans="1:2" ht="15" customHeight="1" x14ac:dyDescent="0.25">
      <c r="A343" s="52">
        <v>4131</v>
      </c>
      <c r="B343" s="53" t="s">
        <v>473</v>
      </c>
    </row>
    <row r="344" spans="1:2" ht="15" customHeight="1" x14ac:dyDescent="0.25">
      <c r="A344" s="54">
        <v>4132</v>
      </c>
      <c r="B344" s="53" t="s">
        <v>474</v>
      </c>
    </row>
    <row r="345" spans="1:2" ht="15" customHeight="1" x14ac:dyDescent="0.25">
      <c r="A345" s="52">
        <v>4133</v>
      </c>
      <c r="B345" s="53" t="s">
        <v>475</v>
      </c>
    </row>
    <row r="346" spans="1:2" ht="15" customHeight="1" x14ac:dyDescent="0.25">
      <c r="A346" s="54">
        <v>4134</v>
      </c>
      <c r="B346" s="53" t="s">
        <v>476</v>
      </c>
    </row>
    <row r="347" spans="1:2" ht="15" customHeight="1" x14ac:dyDescent="0.25">
      <c r="A347" s="52">
        <v>4136</v>
      </c>
      <c r="B347" s="53" t="s">
        <v>477</v>
      </c>
    </row>
    <row r="348" spans="1:2" ht="15" customHeight="1" x14ac:dyDescent="0.25">
      <c r="A348" s="54">
        <v>4138</v>
      </c>
      <c r="B348" s="53" t="s">
        <v>478</v>
      </c>
    </row>
    <row r="349" spans="1:2" ht="15" customHeight="1" x14ac:dyDescent="0.25">
      <c r="A349" s="52">
        <v>4141</v>
      </c>
      <c r="B349" s="53" t="s">
        <v>479</v>
      </c>
    </row>
    <row r="350" spans="1:2" ht="15" customHeight="1" x14ac:dyDescent="0.25">
      <c r="A350" s="54">
        <v>4142</v>
      </c>
      <c r="B350" s="53" t="s">
        <v>480</v>
      </c>
    </row>
    <row r="351" spans="1:2" ht="15" customHeight="1" x14ac:dyDescent="0.25">
      <c r="A351" s="52">
        <v>4149</v>
      </c>
      <c r="B351" s="53" t="s">
        <v>481</v>
      </c>
    </row>
    <row r="352" spans="1:2" ht="15" customHeight="1" x14ac:dyDescent="0.25">
      <c r="A352" s="57">
        <v>4151</v>
      </c>
      <c r="B352" s="53" t="s">
        <v>482</v>
      </c>
    </row>
    <row r="353" spans="1:2" ht="15" customHeight="1" x14ac:dyDescent="0.25">
      <c r="A353" s="52">
        <v>4152</v>
      </c>
      <c r="B353" s="53" t="s">
        <v>483</v>
      </c>
    </row>
    <row r="354" spans="1:2" ht="15" customHeight="1" x14ac:dyDescent="0.25">
      <c r="A354" s="52">
        <v>4153</v>
      </c>
      <c r="B354" s="53" t="s">
        <v>484</v>
      </c>
    </row>
    <row r="355" spans="1:2" ht="15" customHeight="1" x14ac:dyDescent="0.25">
      <c r="A355" s="52">
        <v>4154</v>
      </c>
      <c r="B355" s="53" t="s">
        <v>485</v>
      </c>
    </row>
    <row r="356" spans="1:2" ht="15" customHeight="1" x14ac:dyDescent="0.25">
      <c r="A356" s="52">
        <v>4159</v>
      </c>
      <c r="B356" s="53" t="s">
        <v>486</v>
      </c>
    </row>
    <row r="357" spans="1:2" ht="15" customHeight="1" x14ac:dyDescent="0.25">
      <c r="A357" s="54">
        <v>4171</v>
      </c>
      <c r="B357" s="53" t="s">
        <v>487</v>
      </c>
    </row>
    <row r="358" spans="1:2" ht="15" customHeight="1" x14ac:dyDescent="0.25">
      <c r="A358" s="52">
        <v>4172</v>
      </c>
      <c r="B358" s="53" t="s">
        <v>488</v>
      </c>
    </row>
    <row r="359" spans="1:2" ht="15" customHeight="1" x14ac:dyDescent="0.25">
      <c r="A359" s="54">
        <v>4173</v>
      </c>
      <c r="B359" s="53" t="s">
        <v>489</v>
      </c>
    </row>
    <row r="360" spans="1:2" ht="15" customHeight="1" x14ac:dyDescent="0.25">
      <c r="A360" s="52">
        <v>4177</v>
      </c>
      <c r="B360" s="53" t="s">
        <v>490</v>
      </c>
    </row>
    <row r="361" spans="1:2" ht="15" customHeight="1" x14ac:dyDescent="0.25">
      <c r="A361" s="54">
        <v>4179</v>
      </c>
      <c r="B361" s="53" t="s">
        <v>61</v>
      </c>
    </row>
    <row r="362" spans="1:2" ht="15" customHeight="1" x14ac:dyDescent="0.25">
      <c r="A362" s="54">
        <v>4182</v>
      </c>
      <c r="B362" s="53" t="s">
        <v>491</v>
      </c>
    </row>
    <row r="363" spans="1:2" ht="15" customHeight="1" x14ac:dyDescent="0.25">
      <c r="A363" s="52">
        <v>4183</v>
      </c>
      <c r="B363" s="53" t="s">
        <v>492</v>
      </c>
    </row>
    <row r="364" spans="1:2" ht="15" customHeight="1" x14ac:dyDescent="0.25">
      <c r="A364" s="54">
        <v>4184</v>
      </c>
      <c r="B364" s="53" t="s">
        <v>493</v>
      </c>
    </row>
    <row r="365" spans="1:2" ht="15" customHeight="1" x14ac:dyDescent="0.25">
      <c r="A365" s="52">
        <v>4185</v>
      </c>
      <c r="B365" s="53" t="s">
        <v>494</v>
      </c>
    </row>
    <row r="366" spans="1:2" ht="15" customHeight="1" x14ac:dyDescent="0.25">
      <c r="A366" s="54">
        <v>4186</v>
      </c>
      <c r="B366" s="53" t="s">
        <v>495</v>
      </c>
    </row>
    <row r="367" spans="1:2" ht="15" customHeight="1" x14ac:dyDescent="0.25">
      <c r="A367" s="52">
        <v>4187</v>
      </c>
      <c r="B367" s="53" t="s">
        <v>496</v>
      </c>
    </row>
    <row r="368" spans="1:2" ht="15" customHeight="1" x14ac:dyDescent="0.25">
      <c r="A368" s="54">
        <v>4188</v>
      </c>
      <c r="B368" s="53" t="s">
        <v>497</v>
      </c>
    </row>
    <row r="369" spans="1:2" ht="15" customHeight="1" x14ac:dyDescent="0.25">
      <c r="A369" s="52">
        <v>4189</v>
      </c>
      <c r="B369" s="53" t="s">
        <v>498</v>
      </c>
    </row>
    <row r="370" spans="1:2" ht="15" customHeight="1" x14ac:dyDescent="0.25">
      <c r="A370" s="54">
        <v>4191</v>
      </c>
      <c r="B370" s="53" t="s">
        <v>499</v>
      </c>
    </row>
    <row r="371" spans="1:2" ht="15" customHeight="1" x14ac:dyDescent="0.25">
      <c r="A371" s="52">
        <v>4192</v>
      </c>
      <c r="B371" s="53" t="s">
        <v>500</v>
      </c>
    </row>
    <row r="372" spans="1:2" ht="15" customHeight="1" x14ac:dyDescent="0.25">
      <c r="A372" s="54">
        <v>4193</v>
      </c>
      <c r="B372" s="53" t="s">
        <v>501</v>
      </c>
    </row>
    <row r="373" spans="1:2" ht="15" customHeight="1" x14ac:dyDescent="0.25">
      <c r="A373" s="52">
        <v>4194</v>
      </c>
      <c r="B373" s="53" t="s">
        <v>502</v>
      </c>
    </row>
    <row r="374" spans="1:2" ht="15" customHeight="1" x14ac:dyDescent="0.25">
      <c r="A374" s="54">
        <v>4195</v>
      </c>
      <c r="B374" s="53" t="s">
        <v>503</v>
      </c>
    </row>
    <row r="375" spans="1:2" ht="15" customHeight="1" x14ac:dyDescent="0.25">
      <c r="A375" s="54">
        <v>4196</v>
      </c>
      <c r="B375" s="53" t="s">
        <v>504</v>
      </c>
    </row>
    <row r="376" spans="1:2" ht="15" customHeight="1" x14ac:dyDescent="0.25">
      <c r="A376" s="52">
        <v>4199</v>
      </c>
      <c r="B376" s="53" t="s">
        <v>505</v>
      </c>
    </row>
    <row r="377" spans="1:2" ht="15" customHeight="1" x14ac:dyDescent="0.25">
      <c r="A377" s="52">
        <v>4210</v>
      </c>
      <c r="B377" s="53" t="s">
        <v>506</v>
      </c>
    </row>
    <row r="378" spans="1:2" ht="15" customHeight="1" x14ac:dyDescent="0.25">
      <c r="A378" s="54">
        <v>4221</v>
      </c>
      <c r="B378" s="53" t="s">
        <v>507</v>
      </c>
    </row>
    <row r="379" spans="1:2" ht="15" customHeight="1" x14ac:dyDescent="0.25">
      <c r="A379" s="52">
        <v>4222</v>
      </c>
      <c r="B379" s="53" t="s">
        <v>508</v>
      </c>
    </row>
    <row r="380" spans="1:2" ht="15" customHeight="1" x14ac:dyDescent="0.25">
      <c r="A380" s="54">
        <v>4223</v>
      </c>
      <c r="B380" s="53" t="s">
        <v>509</v>
      </c>
    </row>
    <row r="381" spans="1:2" ht="15" customHeight="1" x14ac:dyDescent="0.25">
      <c r="A381" s="52">
        <v>4225</v>
      </c>
      <c r="B381" s="53" t="s">
        <v>510</v>
      </c>
    </row>
    <row r="382" spans="1:2" ht="15" customHeight="1" x14ac:dyDescent="0.25">
      <c r="A382" s="54">
        <v>4226</v>
      </c>
      <c r="B382" s="53" t="s">
        <v>511</v>
      </c>
    </row>
    <row r="383" spans="1:2" ht="15" customHeight="1" x14ac:dyDescent="0.25">
      <c r="A383" s="52">
        <v>4227</v>
      </c>
      <c r="B383" s="53" t="s">
        <v>512</v>
      </c>
    </row>
    <row r="384" spans="1:2" ht="15" customHeight="1" x14ac:dyDescent="0.25">
      <c r="A384" s="54">
        <v>4229</v>
      </c>
      <c r="B384" s="53" t="s">
        <v>513</v>
      </c>
    </row>
    <row r="385" spans="1:2" ht="15" customHeight="1" x14ac:dyDescent="0.25">
      <c r="A385" s="52">
        <v>4230</v>
      </c>
      <c r="B385" s="53" t="s">
        <v>514</v>
      </c>
    </row>
    <row r="386" spans="1:2" ht="15" customHeight="1" x14ac:dyDescent="0.25">
      <c r="A386" s="52">
        <v>4240</v>
      </c>
      <c r="B386" s="53" t="s">
        <v>515</v>
      </c>
    </row>
    <row r="387" spans="1:2" ht="15" customHeight="1" x14ac:dyDescent="0.25">
      <c r="A387" s="54">
        <v>4250</v>
      </c>
      <c r="B387" s="53" t="s">
        <v>516</v>
      </c>
    </row>
    <row r="388" spans="1:2" ht="15" customHeight="1" x14ac:dyDescent="0.25">
      <c r="A388" s="52">
        <v>4280</v>
      </c>
      <c r="B388" s="53" t="s">
        <v>517</v>
      </c>
    </row>
    <row r="389" spans="1:2" ht="15" customHeight="1" x14ac:dyDescent="0.25">
      <c r="A389" s="54">
        <v>4311</v>
      </c>
      <c r="B389" s="53" t="s">
        <v>518</v>
      </c>
    </row>
    <row r="390" spans="1:2" ht="15" customHeight="1" x14ac:dyDescent="0.25">
      <c r="A390" s="52">
        <v>4312</v>
      </c>
      <c r="B390" s="53" t="s">
        <v>62</v>
      </c>
    </row>
    <row r="391" spans="1:2" ht="15" customHeight="1" x14ac:dyDescent="0.25">
      <c r="A391" s="52">
        <v>4319</v>
      </c>
      <c r="B391" s="53" t="s">
        <v>519</v>
      </c>
    </row>
    <row r="392" spans="1:2" ht="15" customHeight="1" x14ac:dyDescent="0.25">
      <c r="A392" s="52">
        <v>4324</v>
      </c>
      <c r="B392" s="53" t="s">
        <v>63</v>
      </c>
    </row>
    <row r="393" spans="1:2" ht="15" customHeight="1" x14ac:dyDescent="0.25">
      <c r="A393" s="52">
        <v>4329</v>
      </c>
      <c r="B393" s="53" t="s">
        <v>64</v>
      </c>
    </row>
    <row r="394" spans="1:2" ht="15" customHeight="1" x14ac:dyDescent="0.25">
      <c r="A394" s="52">
        <v>4334</v>
      </c>
      <c r="B394" s="53" t="s">
        <v>520</v>
      </c>
    </row>
    <row r="395" spans="1:2" ht="15" customHeight="1" x14ac:dyDescent="0.25">
      <c r="A395" s="52">
        <v>4339</v>
      </c>
      <c r="B395" s="53" t="s">
        <v>65</v>
      </c>
    </row>
    <row r="396" spans="1:2" ht="15" customHeight="1" x14ac:dyDescent="0.25">
      <c r="A396" s="52">
        <v>4341</v>
      </c>
      <c r="B396" s="53" t="s">
        <v>521</v>
      </c>
    </row>
    <row r="397" spans="1:2" ht="15" customHeight="1" x14ac:dyDescent="0.25">
      <c r="A397" s="54">
        <v>4342</v>
      </c>
      <c r="B397" s="53" t="s">
        <v>522</v>
      </c>
    </row>
    <row r="398" spans="1:2" ht="15" customHeight="1" x14ac:dyDescent="0.25">
      <c r="A398" s="52">
        <v>4343</v>
      </c>
      <c r="B398" s="53" t="s">
        <v>523</v>
      </c>
    </row>
    <row r="399" spans="1:2" ht="15" customHeight="1" x14ac:dyDescent="0.25">
      <c r="A399" s="54">
        <v>4344</v>
      </c>
      <c r="B399" s="53" t="s">
        <v>66</v>
      </c>
    </row>
    <row r="400" spans="1:2" ht="15" customHeight="1" x14ac:dyDescent="0.25">
      <c r="A400" s="52">
        <v>4345</v>
      </c>
      <c r="B400" s="53" t="s">
        <v>524</v>
      </c>
    </row>
    <row r="401" spans="1:2" ht="15" customHeight="1" x14ac:dyDescent="0.25">
      <c r="A401" s="52">
        <v>4349</v>
      </c>
      <c r="B401" s="53" t="s">
        <v>525</v>
      </c>
    </row>
    <row r="402" spans="1:2" ht="15" customHeight="1" x14ac:dyDescent="0.25">
      <c r="A402" s="52">
        <v>4350</v>
      </c>
      <c r="B402" s="53" t="s">
        <v>67</v>
      </c>
    </row>
    <row r="403" spans="1:2" ht="15" customHeight="1" x14ac:dyDescent="0.25">
      <c r="A403" s="52">
        <v>4351</v>
      </c>
      <c r="B403" s="53" t="s">
        <v>526</v>
      </c>
    </row>
    <row r="404" spans="1:2" ht="15" customHeight="1" x14ac:dyDescent="0.25">
      <c r="A404" s="54">
        <v>4352</v>
      </c>
      <c r="B404" s="53" t="s">
        <v>527</v>
      </c>
    </row>
    <row r="405" spans="1:2" ht="15" customHeight="1" x14ac:dyDescent="0.25">
      <c r="A405" s="52">
        <v>4353</v>
      </c>
      <c r="B405" s="53" t="s">
        <v>528</v>
      </c>
    </row>
    <row r="406" spans="1:2" ht="15" customHeight="1" x14ac:dyDescent="0.25">
      <c r="A406" s="54">
        <v>4354</v>
      </c>
      <c r="B406" s="53" t="s">
        <v>68</v>
      </c>
    </row>
    <row r="407" spans="1:2" ht="15" customHeight="1" x14ac:dyDescent="0.25">
      <c r="A407" s="52">
        <v>4355</v>
      </c>
      <c r="B407" s="53" t="s">
        <v>150</v>
      </c>
    </row>
    <row r="408" spans="1:2" ht="15" customHeight="1" x14ac:dyDescent="0.25">
      <c r="A408" s="54">
        <v>4356</v>
      </c>
      <c r="B408" s="53" t="s">
        <v>69</v>
      </c>
    </row>
    <row r="409" spans="1:2" ht="15" customHeight="1" x14ac:dyDescent="0.25">
      <c r="A409" s="52">
        <v>4357</v>
      </c>
      <c r="B409" s="53" t="s">
        <v>529</v>
      </c>
    </row>
    <row r="410" spans="1:2" ht="15" customHeight="1" x14ac:dyDescent="0.25">
      <c r="A410" s="54">
        <v>4358</v>
      </c>
      <c r="B410" s="53" t="s">
        <v>530</v>
      </c>
    </row>
    <row r="411" spans="1:2" ht="15" customHeight="1" x14ac:dyDescent="0.25">
      <c r="A411" s="52">
        <v>4359</v>
      </c>
      <c r="B411" s="53" t="s">
        <v>70</v>
      </c>
    </row>
    <row r="412" spans="1:2" ht="15" customHeight="1" x14ac:dyDescent="0.25">
      <c r="A412" s="54">
        <v>4361</v>
      </c>
      <c r="B412" s="53" t="s">
        <v>531</v>
      </c>
    </row>
    <row r="413" spans="1:2" ht="15" customHeight="1" x14ac:dyDescent="0.25">
      <c r="A413" s="52">
        <v>4362</v>
      </c>
      <c r="B413" s="53" t="s">
        <v>532</v>
      </c>
    </row>
    <row r="414" spans="1:2" ht="15" customHeight="1" x14ac:dyDescent="0.25">
      <c r="A414" s="54">
        <v>4363</v>
      </c>
      <c r="B414" s="53" t="s">
        <v>533</v>
      </c>
    </row>
    <row r="415" spans="1:2" ht="15" customHeight="1" x14ac:dyDescent="0.25">
      <c r="A415" s="52">
        <v>4369</v>
      </c>
      <c r="B415" s="53" t="s">
        <v>534</v>
      </c>
    </row>
    <row r="416" spans="1:2" ht="15" customHeight="1" x14ac:dyDescent="0.25">
      <c r="A416" s="54">
        <v>4371</v>
      </c>
      <c r="B416" s="53" t="s">
        <v>535</v>
      </c>
    </row>
    <row r="417" spans="1:2" ht="15" customHeight="1" x14ac:dyDescent="0.25">
      <c r="A417" s="52">
        <v>4372</v>
      </c>
      <c r="B417" s="53" t="s">
        <v>71</v>
      </c>
    </row>
    <row r="418" spans="1:2" ht="15" customHeight="1" x14ac:dyDescent="0.25">
      <c r="A418" s="54">
        <v>4373</v>
      </c>
      <c r="B418" s="53" t="s">
        <v>72</v>
      </c>
    </row>
    <row r="419" spans="1:2" ht="15" customHeight="1" x14ac:dyDescent="0.25">
      <c r="A419" s="52">
        <v>4374</v>
      </c>
      <c r="B419" s="53" t="s">
        <v>536</v>
      </c>
    </row>
    <row r="420" spans="1:2" ht="15" customHeight="1" x14ac:dyDescent="0.25">
      <c r="A420" s="54">
        <v>4375</v>
      </c>
      <c r="B420" s="53" t="s">
        <v>73</v>
      </c>
    </row>
    <row r="421" spans="1:2" ht="15" customHeight="1" x14ac:dyDescent="0.25">
      <c r="A421" s="52">
        <v>4376</v>
      </c>
      <c r="B421" s="53" t="s">
        <v>537</v>
      </c>
    </row>
    <row r="422" spans="1:2" ht="15" customHeight="1" x14ac:dyDescent="0.25">
      <c r="A422" s="54">
        <v>4377</v>
      </c>
      <c r="B422" s="53" t="s">
        <v>74</v>
      </c>
    </row>
    <row r="423" spans="1:2" ht="15" customHeight="1" x14ac:dyDescent="0.25">
      <c r="A423" s="52">
        <v>4378</v>
      </c>
      <c r="B423" s="53" t="s">
        <v>75</v>
      </c>
    </row>
    <row r="424" spans="1:2" ht="15" customHeight="1" x14ac:dyDescent="0.25">
      <c r="A424" s="54">
        <v>4379</v>
      </c>
      <c r="B424" s="53" t="s">
        <v>538</v>
      </c>
    </row>
    <row r="425" spans="1:2" ht="15" customHeight="1" x14ac:dyDescent="0.25">
      <c r="A425" s="52">
        <v>4380</v>
      </c>
      <c r="B425" s="53" t="s">
        <v>539</v>
      </c>
    </row>
    <row r="426" spans="1:2" ht="15" customHeight="1" x14ac:dyDescent="0.25">
      <c r="A426" s="54">
        <v>4391</v>
      </c>
      <c r="B426" s="53" t="s">
        <v>540</v>
      </c>
    </row>
    <row r="427" spans="1:2" ht="15" customHeight="1" x14ac:dyDescent="0.25">
      <c r="A427" s="52">
        <v>4392</v>
      </c>
      <c r="B427" s="53" t="s">
        <v>541</v>
      </c>
    </row>
    <row r="428" spans="1:2" ht="15" customHeight="1" x14ac:dyDescent="0.25">
      <c r="A428" s="52">
        <v>4399</v>
      </c>
      <c r="B428" s="53" t="s">
        <v>542</v>
      </c>
    </row>
    <row r="429" spans="1:2" ht="15" customHeight="1" x14ac:dyDescent="0.25">
      <c r="A429" s="54">
        <v>5111</v>
      </c>
      <c r="B429" s="53" t="s">
        <v>543</v>
      </c>
    </row>
    <row r="430" spans="1:2" ht="15" customHeight="1" x14ac:dyDescent="0.25">
      <c r="A430" s="52">
        <v>5112</v>
      </c>
      <c r="B430" s="53" t="s">
        <v>544</v>
      </c>
    </row>
    <row r="431" spans="1:2" ht="15" customHeight="1" x14ac:dyDescent="0.25">
      <c r="A431" s="54">
        <v>5113</v>
      </c>
      <c r="B431" s="53" t="s">
        <v>545</v>
      </c>
    </row>
    <row r="432" spans="1:2" ht="15" customHeight="1" x14ac:dyDescent="0.25">
      <c r="A432" s="52">
        <v>5119</v>
      </c>
      <c r="B432" s="53" t="s">
        <v>546</v>
      </c>
    </row>
    <row r="433" spans="1:2" ht="15" customHeight="1" x14ac:dyDescent="0.25">
      <c r="A433" s="54">
        <v>5161</v>
      </c>
      <c r="B433" s="53" t="s">
        <v>547</v>
      </c>
    </row>
    <row r="434" spans="1:2" ht="15" customHeight="1" x14ac:dyDescent="0.25">
      <c r="A434" s="52">
        <v>5162</v>
      </c>
      <c r="B434" s="53" t="s">
        <v>548</v>
      </c>
    </row>
    <row r="435" spans="1:2" ht="15" customHeight="1" x14ac:dyDescent="0.25">
      <c r="A435" s="54">
        <v>5169</v>
      </c>
      <c r="B435" s="53" t="s">
        <v>549</v>
      </c>
    </row>
    <row r="436" spans="1:2" ht="15" customHeight="1" x14ac:dyDescent="0.25">
      <c r="A436" s="52">
        <v>5171</v>
      </c>
      <c r="B436" s="53" t="s">
        <v>550</v>
      </c>
    </row>
    <row r="437" spans="1:2" ht="15" customHeight="1" x14ac:dyDescent="0.25">
      <c r="A437" s="54">
        <v>5172</v>
      </c>
      <c r="B437" s="53" t="s">
        <v>551</v>
      </c>
    </row>
    <row r="438" spans="1:2" ht="15" customHeight="1" x14ac:dyDescent="0.25">
      <c r="A438" s="52">
        <v>5179</v>
      </c>
      <c r="B438" s="53" t="s">
        <v>552</v>
      </c>
    </row>
    <row r="439" spans="1:2" ht="15" customHeight="1" x14ac:dyDescent="0.25">
      <c r="A439" s="54">
        <v>5180</v>
      </c>
      <c r="B439" s="53" t="s">
        <v>553</v>
      </c>
    </row>
    <row r="440" spans="1:2" ht="15" customHeight="1" x14ac:dyDescent="0.25">
      <c r="A440" s="52">
        <v>5191</v>
      </c>
      <c r="B440" s="53" t="s">
        <v>554</v>
      </c>
    </row>
    <row r="441" spans="1:2" ht="15" customHeight="1" x14ac:dyDescent="0.25">
      <c r="A441" s="54">
        <v>5192</v>
      </c>
      <c r="B441" s="53" t="s">
        <v>555</v>
      </c>
    </row>
    <row r="442" spans="1:2" ht="15" customHeight="1" x14ac:dyDescent="0.25">
      <c r="A442" s="52">
        <v>5199</v>
      </c>
      <c r="B442" s="53" t="s">
        <v>556</v>
      </c>
    </row>
    <row r="443" spans="1:2" ht="15" customHeight="1" x14ac:dyDescent="0.25">
      <c r="A443" s="54">
        <v>5211</v>
      </c>
      <c r="B443" s="53" t="s">
        <v>557</v>
      </c>
    </row>
    <row r="444" spans="1:2" ht="15" customHeight="1" x14ac:dyDescent="0.25">
      <c r="A444" s="52">
        <v>5212</v>
      </c>
      <c r="B444" s="53" t="s">
        <v>152</v>
      </c>
    </row>
    <row r="445" spans="1:2" ht="15" customHeight="1" x14ac:dyDescent="0.25">
      <c r="A445" s="52">
        <v>5213</v>
      </c>
      <c r="B445" s="53" t="s">
        <v>76</v>
      </c>
    </row>
    <row r="446" spans="1:2" ht="15" customHeight="1" x14ac:dyDescent="0.25">
      <c r="A446" s="54">
        <v>5219</v>
      </c>
      <c r="B446" s="53" t="s">
        <v>558</v>
      </c>
    </row>
    <row r="447" spans="1:2" ht="15" customHeight="1" x14ac:dyDescent="0.25">
      <c r="A447" s="52">
        <v>5220</v>
      </c>
      <c r="B447" s="53" t="s">
        <v>559</v>
      </c>
    </row>
    <row r="448" spans="1:2" ht="15" customHeight="1" x14ac:dyDescent="0.25">
      <c r="A448" s="54">
        <v>5261</v>
      </c>
      <c r="B448" s="53" t="s">
        <v>560</v>
      </c>
    </row>
    <row r="449" spans="1:2" ht="15" customHeight="1" x14ac:dyDescent="0.25">
      <c r="A449" s="52">
        <v>5262</v>
      </c>
      <c r="B449" s="53" t="s">
        <v>561</v>
      </c>
    </row>
    <row r="450" spans="1:2" ht="15" customHeight="1" x14ac:dyDescent="0.25">
      <c r="A450" s="54">
        <v>5269</v>
      </c>
      <c r="B450" s="53" t="s">
        <v>562</v>
      </c>
    </row>
    <row r="451" spans="1:2" ht="15" customHeight="1" x14ac:dyDescent="0.25">
      <c r="A451" s="52">
        <v>5271</v>
      </c>
      <c r="B451" s="53" t="s">
        <v>563</v>
      </c>
    </row>
    <row r="452" spans="1:2" ht="15" customHeight="1" x14ac:dyDescent="0.25">
      <c r="A452" s="54">
        <v>5272</v>
      </c>
      <c r="B452" s="53" t="s">
        <v>564</v>
      </c>
    </row>
    <row r="453" spans="1:2" ht="15" customHeight="1" x14ac:dyDescent="0.25">
      <c r="A453" s="52">
        <v>5273</v>
      </c>
      <c r="B453" s="53" t="s">
        <v>153</v>
      </c>
    </row>
    <row r="454" spans="1:2" ht="15" customHeight="1" x14ac:dyDescent="0.25">
      <c r="A454" s="54">
        <v>5274</v>
      </c>
      <c r="B454" s="53" t="s">
        <v>565</v>
      </c>
    </row>
    <row r="455" spans="1:2" ht="15" customHeight="1" x14ac:dyDescent="0.25">
      <c r="A455" s="52">
        <v>5279</v>
      </c>
      <c r="B455" s="53" t="s">
        <v>77</v>
      </c>
    </row>
    <row r="456" spans="1:2" ht="15" customHeight="1" x14ac:dyDescent="0.25">
      <c r="A456" s="54">
        <v>5281</v>
      </c>
      <c r="B456" s="53" t="s">
        <v>566</v>
      </c>
    </row>
    <row r="457" spans="1:2" ht="15" customHeight="1" x14ac:dyDescent="0.25">
      <c r="A457" s="52">
        <v>5289</v>
      </c>
      <c r="B457" s="53" t="s">
        <v>567</v>
      </c>
    </row>
    <row r="458" spans="1:2" ht="15" customHeight="1" x14ac:dyDescent="0.25">
      <c r="A458" s="52">
        <v>5291</v>
      </c>
      <c r="B458" s="53" t="s">
        <v>568</v>
      </c>
    </row>
    <row r="459" spans="1:2" ht="15" customHeight="1" x14ac:dyDescent="0.25">
      <c r="A459" s="52">
        <v>5292</v>
      </c>
      <c r="B459" s="53" t="s">
        <v>569</v>
      </c>
    </row>
    <row r="460" spans="1:2" ht="15" customHeight="1" x14ac:dyDescent="0.25">
      <c r="A460" s="52">
        <v>5299</v>
      </c>
      <c r="B460" s="53" t="s">
        <v>570</v>
      </c>
    </row>
    <row r="461" spans="1:2" ht="15" customHeight="1" x14ac:dyDescent="0.25">
      <c r="A461" s="54">
        <v>5311</v>
      </c>
      <c r="B461" s="53" t="s">
        <v>154</v>
      </c>
    </row>
    <row r="462" spans="1:2" ht="15" customHeight="1" x14ac:dyDescent="0.25">
      <c r="A462" s="52">
        <v>5312</v>
      </c>
      <c r="B462" s="53" t="s">
        <v>571</v>
      </c>
    </row>
    <row r="463" spans="1:2" ht="15" customHeight="1" x14ac:dyDescent="0.25">
      <c r="A463" s="52">
        <v>5316</v>
      </c>
      <c r="B463" s="53" t="s">
        <v>572</v>
      </c>
    </row>
    <row r="464" spans="1:2" ht="15" customHeight="1" x14ac:dyDescent="0.25">
      <c r="A464" s="54">
        <v>5317</v>
      </c>
      <c r="B464" s="53" t="s">
        <v>573</v>
      </c>
    </row>
    <row r="465" spans="1:2" ht="15" customHeight="1" x14ac:dyDescent="0.25">
      <c r="A465" s="52">
        <v>5319</v>
      </c>
      <c r="B465" s="53" t="s">
        <v>574</v>
      </c>
    </row>
    <row r="466" spans="1:2" ht="15" customHeight="1" x14ac:dyDescent="0.25">
      <c r="A466" s="54">
        <v>5380</v>
      </c>
      <c r="B466" s="53" t="s">
        <v>575</v>
      </c>
    </row>
    <row r="467" spans="1:2" ht="15" customHeight="1" x14ac:dyDescent="0.25">
      <c r="A467" s="52">
        <v>5391</v>
      </c>
      <c r="B467" s="53" t="s">
        <v>576</v>
      </c>
    </row>
    <row r="468" spans="1:2" ht="15" customHeight="1" x14ac:dyDescent="0.25">
      <c r="A468" s="54">
        <v>5399</v>
      </c>
      <c r="B468" s="53" t="s">
        <v>577</v>
      </c>
    </row>
    <row r="469" spans="1:2" ht="15" customHeight="1" x14ac:dyDescent="0.25">
      <c r="A469" s="52">
        <v>5410</v>
      </c>
      <c r="B469" s="53" t="s">
        <v>578</v>
      </c>
    </row>
    <row r="470" spans="1:2" ht="15" customHeight="1" x14ac:dyDescent="0.25">
      <c r="A470" s="54">
        <v>5420</v>
      </c>
      <c r="B470" s="53" t="s">
        <v>579</v>
      </c>
    </row>
    <row r="471" spans="1:2" ht="15" customHeight="1" x14ac:dyDescent="0.25">
      <c r="A471" s="52">
        <v>5430</v>
      </c>
      <c r="B471" s="53" t="s">
        <v>580</v>
      </c>
    </row>
    <row r="472" spans="1:2" ht="15" customHeight="1" x14ac:dyDescent="0.25">
      <c r="A472" s="54">
        <v>5441</v>
      </c>
      <c r="B472" s="53" t="s">
        <v>581</v>
      </c>
    </row>
    <row r="473" spans="1:2" ht="15" customHeight="1" x14ac:dyDescent="0.25">
      <c r="A473" s="52">
        <v>5442</v>
      </c>
      <c r="B473" s="53" t="s">
        <v>582</v>
      </c>
    </row>
    <row r="474" spans="1:2" ht="15" customHeight="1" x14ac:dyDescent="0.25">
      <c r="A474" s="54">
        <v>5449</v>
      </c>
      <c r="B474" s="53" t="s">
        <v>583</v>
      </c>
    </row>
    <row r="475" spans="1:2" ht="15" customHeight="1" x14ac:dyDescent="0.25">
      <c r="A475" s="52">
        <v>5450</v>
      </c>
      <c r="B475" s="53" t="s">
        <v>584</v>
      </c>
    </row>
    <row r="476" spans="1:2" ht="15" customHeight="1" x14ac:dyDescent="0.25">
      <c r="A476" s="54">
        <v>5461</v>
      </c>
      <c r="B476" s="53" t="s">
        <v>585</v>
      </c>
    </row>
    <row r="477" spans="1:2" ht="15" customHeight="1" x14ac:dyDescent="0.25">
      <c r="A477" s="52">
        <v>5462</v>
      </c>
      <c r="B477" s="53" t="s">
        <v>586</v>
      </c>
    </row>
    <row r="478" spans="1:2" ht="15" customHeight="1" x14ac:dyDescent="0.25">
      <c r="A478" s="54">
        <v>5469</v>
      </c>
      <c r="B478" s="53" t="s">
        <v>587</v>
      </c>
    </row>
    <row r="479" spans="1:2" ht="15" customHeight="1" x14ac:dyDescent="0.25">
      <c r="A479" s="52">
        <v>5470</v>
      </c>
      <c r="B479" s="53" t="s">
        <v>588</v>
      </c>
    </row>
    <row r="480" spans="1:2" ht="15" customHeight="1" x14ac:dyDescent="0.25">
      <c r="A480" s="52">
        <v>5471</v>
      </c>
      <c r="B480" s="53" t="s">
        <v>589</v>
      </c>
    </row>
    <row r="481" spans="1:2" ht="15" customHeight="1" x14ac:dyDescent="0.25">
      <c r="A481" s="52">
        <v>5480</v>
      </c>
      <c r="B481" s="53" t="s">
        <v>590</v>
      </c>
    </row>
    <row r="482" spans="1:2" ht="15" customHeight="1" x14ac:dyDescent="0.25">
      <c r="A482" s="52">
        <v>5491</v>
      </c>
      <c r="B482" s="53" t="s">
        <v>591</v>
      </c>
    </row>
    <row r="483" spans="1:2" ht="15" customHeight="1" x14ac:dyDescent="0.25">
      <c r="A483" s="52">
        <v>5499</v>
      </c>
      <c r="B483" s="53" t="s">
        <v>592</v>
      </c>
    </row>
    <row r="484" spans="1:2" ht="15" customHeight="1" x14ac:dyDescent="0.25">
      <c r="A484" s="52">
        <v>5511</v>
      </c>
      <c r="B484" s="53" t="s">
        <v>78</v>
      </c>
    </row>
    <row r="485" spans="1:2" ht="15" customHeight="1" x14ac:dyDescent="0.25">
      <c r="A485" s="52">
        <v>5512</v>
      </c>
      <c r="B485" s="53" t="s">
        <v>155</v>
      </c>
    </row>
    <row r="486" spans="1:2" ht="15" customHeight="1" x14ac:dyDescent="0.25">
      <c r="A486" s="54">
        <v>5517</v>
      </c>
      <c r="B486" s="53" t="s">
        <v>593</v>
      </c>
    </row>
    <row r="487" spans="1:2" ht="15" customHeight="1" x14ac:dyDescent="0.25">
      <c r="A487" s="52">
        <v>5519</v>
      </c>
      <c r="B487" s="53" t="s">
        <v>156</v>
      </c>
    </row>
    <row r="488" spans="1:2" ht="15" customHeight="1" x14ac:dyDescent="0.25">
      <c r="A488" s="52">
        <v>5521</v>
      </c>
      <c r="B488" s="53" t="s">
        <v>594</v>
      </c>
    </row>
    <row r="489" spans="1:2" ht="15" customHeight="1" x14ac:dyDescent="0.25">
      <c r="A489" s="52">
        <v>5522</v>
      </c>
      <c r="B489" s="53" t="s">
        <v>595</v>
      </c>
    </row>
    <row r="490" spans="1:2" ht="15" customHeight="1" x14ac:dyDescent="0.25">
      <c r="A490" s="54">
        <v>5529</v>
      </c>
      <c r="B490" s="53" t="s">
        <v>596</v>
      </c>
    </row>
    <row r="491" spans="1:2" ht="15" customHeight="1" x14ac:dyDescent="0.25">
      <c r="A491" s="52">
        <v>5561</v>
      </c>
      <c r="B491" s="53" t="s">
        <v>597</v>
      </c>
    </row>
    <row r="492" spans="1:2" ht="15" customHeight="1" x14ac:dyDescent="0.25">
      <c r="A492" s="54">
        <v>5562</v>
      </c>
      <c r="B492" s="53" t="s">
        <v>598</v>
      </c>
    </row>
    <row r="493" spans="1:2" ht="15" customHeight="1" x14ac:dyDescent="0.25">
      <c r="A493" s="52">
        <v>5563</v>
      </c>
      <c r="B493" s="53" t="s">
        <v>599</v>
      </c>
    </row>
    <row r="494" spans="1:2" ht="15" customHeight="1" x14ac:dyDescent="0.25">
      <c r="A494" s="52">
        <v>5580</v>
      </c>
      <c r="B494" s="53" t="s">
        <v>600</v>
      </c>
    </row>
    <row r="495" spans="1:2" ht="15" customHeight="1" x14ac:dyDescent="0.25">
      <c r="A495" s="52">
        <v>5591</v>
      </c>
      <c r="B495" s="53" t="s">
        <v>601</v>
      </c>
    </row>
    <row r="496" spans="1:2" ht="15" customHeight="1" x14ac:dyDescent="0.25">
      <c r="A496" s="52">
        <v>5592</v>
      </c>
      <c r="B496" s="53" t="s">
        <v>569</v>
      </c>
    </row>
    <row r="497" spans="1:2" ht="15" customHeight="1" x14ac:dyDescent="0.25">
      <c r="A497" s="52">
        <v>5599</v>
      </c>
      <c r="B497" s="53" t="s">
        <v>602</v>
      </c>
    </row>
    <row r="498" spans="1:2" ht="15" customHeight="1" x14ac:dyDescent="0.25">
      <c r="A498" s="52">
        <v>6111</v>
      </c>
      <c r="B498" s="53" t="s">
        <v>603</v>
      </c>
    </row>
    <row r="499" spans="1:2" ht="15" customHeight="1" x14ac:dyDescent="0.25">
      <c r="A499" s="52">
        <v>6112</v>
      </c>
      <c r="B499" s="53" t="s">
        <v>604</v>
      </c>
    </row>
    <row r="500" spans="1:2" ht="15" customHeight="1" x14ac:dyDescent="0.25">
      <c r="A500" s="52">
        <v>6113</v>
      </c>
      <c r="B500" s="53" t="s">
        <v>80</v>
      </c>
    </row>
    <row r="501" spans="1:2" ht="15" customHeight="1" x14ac:dyDescent="0.25">
      <c r="A501" s="54">
        <v>6114</v>
      </c>
      <c r="B501" s="53" t="s">
        <v>173</v>
      </c>
    </row>
    <row r="502" spans="1:2" ht="15" customHeight="1" x14ac:dyDescent="0.25">
      <c r="A502" s="52">
        <v>6115</v>
      </c>
      <c r="B502" s="53" t="s">
        <v>605</v>
      </c>
    </row>
    <row r="503" spans="1:2" ht="15" customHeight="1" x14ac:dyDescent="0.25">
      <c r="A503" s="54">
        <v>6116</v>
      </c>
      <c r="B503" s="53" t="s">
        <v>606</v>
      </c>
    </row>
    <row r="504" spans="1:2" ht="15" customHeight="1" x14ac:dyDescent="0.25">
      <c r="A504" s="52">
        <v>6117</v>
      </c>
      <c r="B504" s="53" t="s">
        <v>607</v>
      </c>
    </row>
    <row r="505" spans="1:2" ht="15" customHeight="1" x14ac:dyDescent="0.25">
      <c r="A505" s="52">
        <v>6118</v>
      </c>
      <c r="B505" s="53" t="s">
        <v>608</v>
      </c>
    </row>
    <row r="506" spans="1:2" ht="15" customHeight="1" x14ac:dyDescent="0.25">
      <c r="A506" s="52">
        <v>6119</v>
      </c>
      <c r="B506" s="53" t="s">
        <v>609</v>
      </c>
    </row>
    <row r="507" spans="1:2" ht="15" customHeight="1" x14ac:dyDescent="0.25">
      <c r="A507" s="52">
        <v>6120</v>
      </c>
      <c r="B507" s="53" t="s">
        <v>610</v>
      </c>
    </row>
    <row r="508" spans="1:2" ht="15" customHeight="1" x14ac:dyDescent="0.25">
      <c r="A508" s="52">
        <v>6130</v>
      </c>
      <c r="B508" s="53" t="s">
        <v>611</v>
      </c>
    </row>
    <row r="509" spans="1:2" ht="15" customHeight="1" x14ac:dyDescent="0.25">
      <c r="A509" s="54">
        <v>6141</v>
      </c>
      <c r="B509" s="53" t="s">
        <v>612</v>
      </c>
    </row>
    <row r="510" spans="1:2" ht="15" customHeight="1" x14ac:dyDescent="0.25">
      <c r="A510" s="52">
        <v>6142</v>
      </c>
      <c r="B510" s="53" t="s">
        <v>613</v>
      </c>
    </row>
    <row r="511" spans="1:2" ht="15" customHeight="1" x14ac:dyDescent="0.25">
      <c r="A511" s="54">
        <v>6143</v>
      </c>
      <c r="B511" s="53" t="s">
        <v>614</v>
      </c>
    </row>
    <row r="512" spans="1:2" ht="15" customHeight="1" x14ac:dyDescent="0.25">
      <c r="A512" s="52">
        <v>6145</v>
      </c>
      <c r="B512" s="53" t="s">
        <v>615</v>
      </c>
    </row>
    <row r="513" spans="1:2" ht="15" customHeight="1" x14ac:dyDescent="0.25">
      <c r="A513" s="52">
        <v>6146</v>
      </c>
      <c r="B513" s="53" t="s">
        <v>616</v>
      </c>
    </row>
    <row r="514" spans="1:2" ht="15" customHeight="1" x14ac:dyDescent="0.25">
      <c r="A514" s="52">
        <v>6148</v>
      </c>
      <c r="B514" s="53" t="s">
        <v>617</v>
      </c>
    </row>
    <row r="515" spans="1:2" ht="15" customHeight="1" x14ac:dyDescent="0.25">
      <c r="A515" s="52">
        <v>6149</v>
      </c>
      <c r="B515" s="53" t="s">
        <v>618</v>
      </c>
    </row>
    <row r="516" spans="1:2" ht="15" customHeight="1" x14ac:dyDescent="0.25">
      <c r="A516" s="52">
        <v>6151</v>
      </c>
      <c r="B516" s="53" t="s">
        <v>619</v>
      </c>
    </row>
    <row r="517" spans="1:2" ht="15" customHeight="1" x14ac:dyDescent="0.25">
      <c r="A517" s="52">
        <v>6152</v>
      </c>
      <c r="B517" s="53" t="s">
        <v>620</v>
      </c>
    </row>
    <row r="518" spans="1:2" ht="15" customHeight="1" x14ac:dyDescent="0.25">
      <c r="A518" s="54">
        <v>6153</v>
      </c>
      <c r="B518" s="53" t="s">
        <v>621</v>
      </c>
    </row>
    <row r="519" spans="1:2" ht="15" customHeight="1" x14ac:dyDescent="0.25">
      <c r="A519" s="52">
        <v>6159</v>
      </c>
      <c r="B519" s="53" t="s">
        <v>622</v>
      </c>
    </row>
    <row r="520" spans="1:2" ht="15" customHeight="1" x14ac:dyDescent="0.25">
      <c r="A520" s="54">
        <v>6171</v>
      </c>
      <c r="B520" s="53" t="s">
        <v>623</v>
      </c>
    </row>
    <row r="521" spans="1:2" ht="15" customHeight="1" x14ac:dyDescent="0.25">
      <c r="A521" s="52">
        <v>6172</v>
      </c>
      <c r="B521" s="53" t="s">
        <v>83</v>
      </c>
    </row>
    <row r="522" spans="1:2" ht="15" customHeight="1" x14ac:dyDescent="0.25">
      <c r="A522" s="54">
        <v>6173</v>
      </c>
      <c r="B522" s="53" t="s">
        <v>624</v>
      </c>
    </row>
    <row r="523" spans="1:2" ht="15" customHeight="1" x14ac:dyDescent="0.25">
      <c r="A523" s="52">
        <v>6180</v>
      </c>
      <c r="B523" s="53" t="s">
        <v>625</v>
      </c>
    </row>
    <row r="524" spans="1:2" ht="15" customHeight="1" x14ac:dyDescent="0.25">
      <c r="A524" s="52">
        <v>6190</v>
      </c>
      <c r="B524" s="53" t="s">
        <v>626</v>
      </c>
    </row>
    <row r="525" spans="1:2" ht="15" customHeight="1" x14ac:dyDescent="0.25">
      <c r="A525" s="52">
        <v>6211</v>
      </c>
      <c r="B525" s="53" t="s">
        <v>627</v>
      </c>
    </row>
    <row r="526" spans="1:2" ht="15" customHeight="1" x14ac:dyDescent="0.25">
      <c r="A526" s="52">
        <v>6219</v>
      </c>
      <c r="B526" s="53" t="s">
        <v>628</v>
      </c>
    </row>
    <row r="527" spans="1:2" ht="15" customHeight="1" x14ac:dyDescent="0.25">
      <c r="A527" s="52">
        <v>6221</v>
      </c>
      <c r="B527" s="53" t="s">
        <v>84</v>
      </c>
    </row>
    <row r="528" spans="1:2" ht="15" customHeight="1" x14ac:dyDescent="0.25">
      <c r="A528" s="52">
        <v>6222</v>
      </c>
      <c r="B528" s="53" t="s">
        <v>629</v>
      </c>
    </row>
    <row r="529" spans="1:2" ht="15" customHeight="1" x14ac:dyDescent="0.25">
      <c r="A529" s="52">
        <v>6223</v>
      </c>
      <c r="B529" s="53" t="s">
        <v>175</v>
      </c>
    </row>
    <row r="530" spans="1:2" ht="15" customHeight="1" x14ac:dyDescent="0.25">
      <c r="A530" s="52">
        <v>6224</v>
      </c>
      <c r="B530" s="53" t="s">
        <v>630</v>
      </c>
    </row>
    <row r="531" spans="1:2" ht="15" customHeight="1" x14ac:dyDescent="0.25">
      <c r="A531" s="54">
        <v>6229</v>
      </c>
      <c r="B531" s="53" t="s">
        <v>631</v>
      </c>
    </row>
    <row r="532" spans="1:2" ht="15" customHeight="1" x14ac:dyDescent="0.25">
      <c r="A532" s="52">
        <v>6310</v>
      </c>
      <c r="B532" s="53" t="s">
        <v>87</v>
      </c>
    </row>
    <row r="533" spans="1:2" ht="15" customHeight="1" x14ac:dyDescent="0.25">
      <c r="A533" s="52">
        <v>6320</v>
      </c>
      <c r="B533" s="53" t="s">
        <v>89</v>
      </c>
    </row>
    <row r="534" spans="1:2" ht="15" customHeight="1" x14ac:dyDescent="0.25">
      <c r="A534" s="52">
        <v>6330</v>
      </c>
      <c r="B534" s="53" t="s">
        <v>632</v>
      </c>
    </row>
    <row r="535" spans="1:2" ht="15" customHeight="1" x14ac:dyDescent="0.25">
      <c r="A535" s="52">
        <v>6391</v>
      </c>
      <c r="B535" s="53" t="s">
        <v>633</v>
      </c>
    </row>
    <row r="536" spans="1:2" ht="15" customHeight="1" x14ac:dyDescent="0.25">
      <c r="A536" s="52">
        <v>6399</v>
      </c>
      <c r="B536" s="53" t="s">
        <v>176</v>
      </c>
    </row>
    <row r="537" spans="1:2" ht="15" customHeight="1" x14ac:dyDescent="0.25">
      <c r="A537" s="54">
        <v>6401</v>
      </c>
      <c r="B537" s="53" t="s">
        <v>634</v>
      </c>
    </row>
    <row r="538" spans="1:2" ht="15" customHeight="1" x14ac:dyDescent="0.25">
      <c r="A538" s="52">
        <v>6402</v>
      </c>
      <c r="B538" s="53" t="s">
        <v>91</v>
      </c>
    </row>
    <row r="539" spans="1:2" ht="15" customHeight="1" x14ac:dyDescent="0.25">
      <c r="A539" s="52">
        <v>6409</v>
      </c>
      <c r="B539" s="53" t="s">
        <v>92</v>
      </c>
    </row>
  </sheetData>
  <mergeCells count="3">
    <mergeCell ref="A1:B1"/>
    <mergeCell ref="A3:B3"/>
    <mergeCell ref="A12:B12"/>
  </mergeCells>
  <pageMargins left="0.39370078740157483" right="0.39370078740157483" top="0.59055118110236227" bottom="0.47244094488188981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2F04-1F68-404C-AECE-151A0576FE4C}">
  <sheetPr>
    <pageSetUpPr fitToPage="1"/>
  </sheetPr>
  <dimension ref="A1:D551"/>
  <sheetViews>
    <sheetView showGridLines="0" zoomScaleNormal="100" zoomScaleSheetLayoutView="100" workbookViewId="0">
      <selection activeCell="B36" sqref="B36"/>
    </sheetView>
  </sheetViews>
  <sheetFormatPr defaultColWidth="9.140625" defaultRowHeight="15" customHeight="1" x14ac:dyDescent="0.25"/>
  <cols>
    <col min="1" max="1" width="5.85546875" style="48" customWidth="1"/>
    <col min="2" max="2" width="115.7109375" style="48" customWidth="1"/>
    <col min="3" max="3" width="11.140625" style="48" customWidth="1"/>
    <col min="4" max="16384" width="9.140625" style="48"/>
  </cols>
  <sheetData>
    <row r="1" spans="1:4" ht="18" customHeight="1" x14ac:dyDescent="0.25">
      <c r="A1" s="58" t="s">
        <v>635</v>
      </c>
      <c r="C1" s="59" t="s">
        <v>636</v>
      </c>
      <c r="D1" s="60"/>
    </row>
    <row r="2" spans="1:4" ht="12.75" x14ac:dyDescent="0.25">
      <c r="A2" s="58"/>
      <c r="C2" s="61" t="s">
        <v>637</v>
      </c>
      <c r="D2" s="61"/>
    </row>
    <row r="3" spans="1:4" ht="15" customHeight="1" x14ac:dyDescent="0.25">
      <c r="A3" s="62" t="s">
        <v>638</v>
      </c>
      <c r="B3" s="62"/>
    </row>
    <row r="4" spans="1:4" ht="9" customHeight="1" x14ac:dyDescent="0.25">
      <c r="A4" s="63"/>
      <c r="B4" s="63"/>
    </row>
    <row r="5" spans="1:4" ht="15" customHeight="1" x14ac:dyDescent="0.25">
      <c r="A5" s="58" t="s">
        <v>202</v>
      </c>
      <c r="B5" s="63" t="s">
        <v>16</v>
      </c>
    </row>
    <row r="6" spans="1:4" ht="15" customHeight="1" x14ac:dyDescent="0.25">
      <c r="A6" s="58" t="s">
        <v>204</v>
      </c>
      <c r="B6" s="63" t="s">
        <v>95</v>
      </c>
    </row>
    <row r="7" spans="1:4" ht="15" customHeight="1" x14ac:dyDescent="0.25">
      <c r="A7" s="58" t="s">
        <v>206</v>
      </c>
      <c r="B7" s="63" t="s">
        <v>639</v>
      </c>
    </row>
    <row r="8" spans="1:4" ht="15" customHeight="1" x14ac:dyDescent="0.25">
      <c r="A8" s="58" t="s">
        <v>208</v>
      </c>
      <c r="B8" s="63" t="s">
        <v>640</v>
      </c>
    </row>
    <row r="9" spans="1:4" ht="15" customHeight="1" x14ac:dyDescent="0.25">
      <c r="A9" s="58" t="s">
        <v>210</v>
      </c>
      <c r="B9" s="63" t="s">
        <v>110</v>
      </c>
    </row>
    <row r="10" spans="1:4" ht="15" customHeight="1" x14ac:dyDescent="0.25">
      <c r="A10" s="58" t="s">
        <v>212</v>
      </c>
      <c r="B10" s="63" t="s">
        <v>182</v>
      </c>
    </row>
    <row r="11" spans="1:4" ht="15" customHeight="1" x14ac:dyDescent="0.25">
      <c r="A11" s="58" t="s">
        <v>641</v>
      </c>
      <c r="B11" s="63" t="s">
        <v>642</v>
      </c>
    </row>
    <row r="12" spans="1:4" ht="9" customHeight="1" x14ac:dyDescent="0.25">
      <c r="A12" s="63"/>
      <c r="B12" s="63"/>
    </row>
    <row r="13" spans="1:4" ht="15" customHeight="1" x14ac:dyDescent="0.25">
      <c r="A13" s="62" t="s">
        <v>643</v>
      </c>
      <c r="B13" s="51"/>
    </row>
    <row r="14" spans="1:4" ht="9" customHeight="1" x14ac:dyDescent="0.25"/>
    <row r="15" spans="1:4" ht="15" customHeight="1" x14ac:dyDescent="0.25">
      <c r="A15" s="52">
        <v>1111</v>
      </c>
      <c r="B15" s="64" t="s">
        <v>644</v>
      </c>
    </row>
    <row r="16" spans="1:4" ht="15" customHeight="1" x14ac:dyDescent="0.25">
      <c r="A16" s="52">
        <v>1112</v>
      </c>
      <c r="B16" s="64" t="s">
        <v>645</v>
      </c>
    </row>
    <row r="17" spans="1:2" ht="15" customHeight="1" x14ac:dyDescent="0.25">
      <c r="A17" s="52">
        <v>1113</v>
      </c>
      <c r="B17" s="64" t="s">
        <v>646</v>
      </c>
    </row>
    <row r="18" spans="1:2" ht="15" customHeight="1" x14ac:dyDescent="0.25">
      <c r="A18" s="52">
        <v>1121</v>
      </c>
      <c r="B18" s="64" t="s">
        <v>12</v>
      </c>
    </row>
    <row r="19" spans="1:2" ht="15" customHeight="1" x14ac:dyDescent="0.25">
      <c r="A19" s="52">
        <v>1122</v>
      </c>
      <c r="B19" s="64" t="s">
        <v>647</v>
      </c>
    </row>
    <row r="20" spans="1:2" ht="15" customHeight="1" x14ac:dyDescent="0.25">
      <c r="A20" s="52">
        <v>1123</v>
      </c>
      <c r="B20" s="64" t="s">
        <v>648</v>
      </c>
    </row>
    <row r="21" spans="1:2" ht="15" customHeight="1" x14ac:dyDescent="0.25">
      <c r="A21" s="52">
        <v>1211</v>
      </c>
      <c r="B21" s="64" t="s">
        <v>13</v>
      </c>
    </row>
    <row r="22" spans="1:2" ht="15" customHeight="1" x14ac:dyDescent="0.25">
      <c r="A22" s="65">
        <v>1220</v>
      </c>
      <c r="B22" s="66" t="s">
        <v>649</v>
      </c>
    </row>
    <row r="23" spans="1:2" ht="15" customHeight="1" x14ac:dyDescent="0.25">
      <c r="A23" s="52">
        <v>1221</v>
      </c>
      <c r="B23" s="64" t="s">
        <v>650</v>
      </c>
    </row>
    <row r="24" spans="1:2" ht="15" customHeight="1" x14ac:dyDescent="0.25">
      <c r="A24" s="52">
        <v>1222</v>
      </c>
      <c r="B24" s="64" t="s">
        <v>651</v>
      </c>
    </row>
    <row r="25" spans="1:2" ht="15" customHeight="1" x14ac:dyDescent="0.25">
      <c r="A25" s="52">
        <v>1223</v>
      </c>
      <c r="B25" s="64" t="s">
        <v>652</v>
      </c>
    </row>
    <row r="26" spans="1:2" ht="15" customHeight="1" x14ac:dyDescent="0.25">
      <c r="A26" s="52">
        <v>1224</v>
      </c>
      <c r="B26" s="64" t="s">
        <v>653</v>
      </c>
    </row>
    <row r="27" spans="1:2" ht="15" customHeight="1" x14ac:dyDescent="0.25">
      <c r="A27" s="52">
        <v>1225</v>
      </c>
      <c r="B27" s="64" t="s">
        <v>654</v>
      </c>
    </row>
    <row r="28" spans="1:2" ht="15" customHeight="1" x14ac:dyDescent="0.25">
      <c r="A28" s="52">
        <v>1226</v>
      </c>
      <c r="B28" s="64" t="s">
        <v>655</v>
      </c>
    </row>
    <row r="29" spans="1:2" ht="15" customHeight="1" x14ac:dyDescent="0.25">
      <c r="A29" s="52">
        <v>1227</v>
      </c>
      <c r="B29" s="64" t="s">
        <v>656</v>
      </c>
    </row>
    <row r="30" spans="1:2" ht="15" customHeight="1" x14ac:dyDescent="0.25">
      <c r="A30" s="52">
        <v>1228</v>
      </c>
      <c r="B30" s="64" t="s">
        <v>657</v>
      </c>
    </row>
    <row r="31" spans="1:2" ht="15" customHeight="1" x14ac:dyDescent="0.25">
      <c r="A31" s="52">
        <v>1229</v>
      </c>
      <c r="B31" s="64" t="s">
        <v>658</v>
      </c>
    </row>
    <row r="32" spans="1:2" ht="15" customHeight="1" x14ac:dyDescent="0.25">
      <c r="A32" s="52">
        <v>1231</v>
      </c>
      <c r="B32" s="64" t="s">
        <v>659</v>
      </c>
    </row>
    <row r="33" spans="1:2" ht="15" customHeight="1" x14ac:dyDescent="0.25">
      <c r="A33" s="52">
        <v>1232</v>
      </c>
      <c r="B33" s="64" t="s">
        <v>660</v>
      </c>
    </row>
    <row r="34" spans="1:2" ht="15" customHeight="1" x14ac:dyDescent="0.25">
      <c r="A34" s="52">
        <v>1233</v>
      </c>
      <c r="B34" s="64" t="s">
        <v>661</v>
      </c>
    </row>
    <row r="35" spans="1:2" ht="15" customHeight="1" x14ac:dyDescent="0.25">
      <c r="A35" s="52">
        <v>1234</v>
      </c>
      <c r="B35" s="64" t="s">
        <v>662</v>
      </c>
    </row>
    <row r="36" spans="1:2" ht="15" customHeight="1" x14ac:dyDescent="0.25">
      <c r="A36" s="52">
        <v>1321</v>
      </c>
      <c r="B36" s="64" t="s">
        <v>663</v>
      </c>
    </row>
    <row r="37" spans="1:2" ht="15" customHeight="1" x14ac:dyDescent="0.25">
      <c r="A37" s="52">
        <v>1322</v>
      </c>
      <c r="B37" s="64" t="s">
        <v>664</v>
      </c>
    </row>
    <row r="38" spans="1:2" ht="15" customHeight="1" x14ac:dyDescent="0.25">
      <c r="A38" s="52">
        <v>1323</v>
      </c>
      <c r="B38" s="64" t="s">
        <v>665</v>
      </c>
    </row>
    <row r="39" spans="1:2" ht="15" customHeight="1" x14ac:dyDescent="0.25">
      <c r="A39" s="52">
        <v>1331</v>
      </c>
      <c r="B39" s="64" t="s">
        <v>666</v>
      </c>
    </row>
    <row r="40" spans="1:2" ht="15" customHeight="1" x14ac:dyDescent="0.25">
      <c r="A40" s="52">
        <v>1332</v>
      </c>
      <c r="B40" s="64" t="s">
        <v>14</v>
      </c>
    </row>
    <row r="41" spans="1:2" ht="15" customHeight="1" x14ac:dyDescent="0.25">
      <c r="A41" s="52">
        <v>1333</v>
      </c>
      <c r="B41" s="64" t="s">
        <v>667</v>
      </c>
    </row>
    <row r="42" spans="1:2" ht="15" customHeight="1" x14ac:dyDescent="0.25">
      <c r="A42" s="52">
        <v>1334</v>
      </c>
      <c r="B42" s="64" t="s">
        <v>668</v>
      </c>
    </row>
    <row r="43" spans="1:2" ht="15" customHeight="1" x14ac:dyDescent="0.25">
      <c r="A43" s="52">
        <v>1335</v>
      </c>
      <c r="B43" s="64" t="s">
        <v>669</v>
      </c>
    </row>
    <row r="44" spans="1:2" ht="15" customHeight="1" x14ac:dyDescent="0.25">
      <c r="A44" s="52">
        <v>1336</v>
      </c>
      <c r="B44" s="64" t="s">
        <v>670</v>
      </c>
    </row>
    <row r="45" spans="1:2" ht="15" customHeight="1" x14ac:dyDescent="0.25">
      <c r="A45" s="52">
        <v>1337</v>
      </c>
      <c r="B45" s="64" t="s">
        <v>671</v>
      </c>
    </row>
    <row r="46" spans="1:2" ht="15" customHeight="1" x14ac:dyDescent="0.25">
      <c r="A46" s="52">
        <v>1338</v>
      </c>
      <c r="B46" s="64" t="s">
        <v>672</v>
      </c>
    </row>
    <row r="47" spans="1:2" ht="15" customHeight="1" x14ac:dyDescent="0.25">
      <c r="A47" s="52">
        <v>1339</v>
      </c>
      <c r="B47" s="53" t="s">
        <v>673</v>
      </c>
    </row>
    <row r="48" spans="1:2" ht="15" customHeight="1" x14ac:dyDescent="0.25">
      <c r="A48" s="52">
        <v>1341</v>
      </c>
      <c r="B48" s="64" t="s">
        <v>674</v>
      </c>
    </row>
    <row r="49" spans="1:2" ht="15" customHeight="1" x14ac:dyDescent="0.25">
      <c r="A49" s="52">
        <v>1342</v>
      </c>
      <c r="B49" s="53" t="s">
        <v>675</v>
      </c>
    </row>
    <row r="50" spans="1:2" ht="15" customHeight="1" x14ac:dyDescent="0.25">
      <c r="A50" s="52">
        <v>1343</v>
      </c>
      <c r="B50" s="64" t="s">
        <v>676</v>
      </c>
    </row>
    <row r="51" spans="1:2" ht="15" customHeight="1" x14ac:dyDescent="0.25">
      <c r="A51" s="52">
        <v>1344</v>
      </c>
      <c r="B51" s="53" t="s">
        <v>677</v>
      </c>
    </row>
    <row r="52" spans="1:2" ht="15" customHeight="1" x14ac:dyDescent="0.25">
      <c r="A52" s="52">
        <v>1345</v>
      </c>
      <c r="B52" s="53" t="s">
        <v>678</v>
      </c>
    </row>
    <row r="53" spans="1:2" ht="15" customHeight="1" x14ac:dyDescent="0.25">
      <c r="A53" s="52">
        <v>1346</v>
      </c>
      <c r="B53" s="53" t="s">
        <v>679</v>
      </c>
    </row>
    <row r="54" spans="1:2" ht="15" customHeight="1" x14ac:dyDescent="0.25">
      <c r="A54" s="52">
        <v>1348</v>
      </c>
      <c r="B54" s="53" t="s">
        <v>680</v>
      </c>
    </row>
    <row r="55" spans="1:2" ht="15" customHeight="1" x14ac:dyDescent="0.25">
      <c r="A55" s="52">
        <v>1349</v>
      </c>
      <c r="B55" s="64" t="s">
        <v>681</v>
      </c>
    </row>
    <row r="56" spans="1:2" ht="15" customHeight="1" x14ac:dyDescent="0.25">
      <c r="A56" s="52">
        <v>1353</v>
      </c>
      <c r="B56" s="53" t="s">
        <v>682</v>
      </c>
    </row>
    <row r="57" spans="1:2" ht="15" customHeight="1" x14ac:dyDescent="0.25">
      <c r="A57" s="52">
        <v>1354</v>
      </c>
      <c r="B57" s="53" t="s">
        <v>683</v>
      </c>
    </row>
    <row r="58" spans="1:2" ht="15" customHeight="1" x14ac:dyDescent="0.25">
      <c r="A58" s="52">
        <v>1356</v>
      </c>
      <c r="B58" s="53" t="s">
        <v>684</v>
      </c>
    </row>
    <row r="59" spans="1:2" ht="15" customHeight="1" x14ac:dyDescent="0.25">
      <c r="A59" s="52">
        <v>1357</v>
      </c>
      <c r="B59" s="53" t="s">
        <v>685</v>
      </c>
    </row>
    <row r="60" spans="1:2" ht="15" customHeight="1" x14ac:dyDescent="0.25">
      <c r="A60" s="52">
        <v>1358</v>
      </c>
      <c r="B60" s="53" t="s">
        <v>686</v>
      </c>
    </row>
    <row r="61" spans="1:2" ht="15" customHeight="1" x14ac:dyDescent="0.25">
      <c r="A61" s="52">
        <v>1359</v>
      </c>
      <c r="B61" s="53" t="s">
        <v>687</v>
      </c>
    </row>
    <row r="62" spans="1:2" ht="15" customHeight="1" x14ac:dyDescent="0.25">
      <c r="A62" s="52">
        <v>1361</v>
      </c>
      <c r="B62" s="64" t="s">
        <v>15</v>
      </c>
    </row>
    <row r="63" spans="1:2" ht="15" customHeight="1" x14ac:dyDescent="0.25">
      <c r="A63" s="52">
        <v>1362</v>
      </c>
      <c r="B63" s="64" t="s">
        <v>688</v>
      </c>
    </row>
    <row r="64" spans="1:2" ht="15" customHeight="1" x14ac:dyDescent="0.25">
      <c r="A64" s="52">
        <v>1371</v>
      </c>
      <c r="B64" s="64" t="s">
        <v>689</v>
      </c>
    </row>
    <row r="65" spans="1:2" ht="15" customHeight="1" x14ac:dyDescent="0.25">
      <c r="A65" s="52">
        <v>1372</v>
      </c>
      <c r="B65" s="64" t="s">
        <v>690</v>
      </c>
    </row>
    <row r="66" spans="1:2" ht="15" customHeight="1" x14ac:dyDescent="0.25">
      <c r="A66" s="52">
        <v>1373</v>
      </c>
      <c r="B66" s="64" t="s">
        <v>691</v>
      </c>
    </row>
    <row r="67" spans="1:2" ht="15" customHeight="1" x14ac:dyDescent="0.25">
      <c r="A67" s="52">
        <v>1379</v>
      </c>
      <c r="B67" s="64" t="s">
        <v>692</v>
      </c>
    </row>
    <row r="68" spans="1:2" ht="15" customHeight="1" x14ac:dyDescent="0.25">
      <c r="A68" s="52">
        <v>1381</v>
      </c>
      <c r="B68" s="66" t="s">
        <v>693</v>
      </c>
    </row>
    <row r="69" spans="1:2" ht="15" customHeight="1" x14ac:dyDescent="0.25">
      <c r="A69" s="52">
        <v>1382</v>
      </c>
      <c r="B69" s="66" t="s">
        <v>694</v>
      </c>
    </row>
    <row r="70" spans="1:2" ht="15" customHeight="1" x14ac:dyDescent="0.25">
      <c r="A70" s="52">
        <v>1383</v>
      </c>
      <c r="B70" s="64" t="s">
        <v>695</v>
      </c>
    </row>
    <row r="71" spans="1:2" ht="15" customHeight="1" x14ac:dyDescent="0.25">
      <c r="A71" s="67">
        <v>1384</v>
      </c>
      <c r="B71" s="68" t="s">
        <v>696</v>
      </c>
    </row>
    <row r="72" spans="1:2" ht="15" customHeight="1" x14ac:dyDescent="0.25">
      <c r="A72" s="52">
        <v>1385</v>
      </c>
      <c r="B72" s="66" t="s">
        <v>697</v>
      </c>
    </row>
    <row r="73" spans="1:2" ht="15" customHeight="1" x14ac:dyDescent="0.25">
      <c r="A73" s="65">
        <v>1386</v>
      </c>
      <c r="B73" s="66" t="s">
        <v>698</v>
      </c>
    </row>
    <row r="74" spans="1:2" ht="15" customHeight="1" x14ac:dyDescent="0.25">
      <c r="A74" s="65">
        <v>1387</v>
      </c>
      <c r="B74" s="66" t="s">
        <v>699</v>
      </c>
    </row>
    <row r="75" spans="1:2" ht="15" customHeight="1" x14ac:dyDescent="0.25">
      <c r="A75" s="65">
        <v>1388</v>
      </c>
      <c r="B75" s="66" t="s">
        <v>700</v>
      </c>
    </row>
    <row r="76" spans="1:2" ht="15" customHeight="1" x14ac:dyDescent="0.25">
      <c r="A76" s="65">
        <v>1389</v>
      </c>
      <c r="B76" s="66" t="s">
        <v>701</v>
      </c>
    </row>
    <row r="77" spans="1:2" ht="15" customHeight="1" x14ac:dyDescent="0.25">
      <c r="A77" s="52">
        <v>1401</v>
      </c>
      <c r="B77" s="53" t="s">
        <v>702</v>
      </c>
    </row>
    <row r="78" spans="1:2" ht="15" customHeight="1" x14ac:dyDescent="0.25">
      <c r="A78" s="52">
        <v>1409</v>
      </c>
      <c r="B78" s="53" t="s">
        <v>703</v>
      </c>
    </row>
    <row r="79" spans="1:2" ht="15" customHeight="1" x14ac:dyDescent="0.25">
      <c r="A79" s="52">
        <v>1511</v>
      </c>
      <c r="B79" s="69" t="s">
        <v>704</v>
      </c>
    </row>
    <row r="80" spans="1:2" ht="15" customHeight="1" x14ac:dyDescent="0.25">
      <c r="A80" s="52">
        <v>1521</v>
      </c>
      <c r="B80" s="53" t="s">
        <v>705</v>
      </c>
    </row>
    <row r="81" spans="1:2" ht="15" customHeight="1" x14ac:dyDescent="0.25">
      <c r="A81" s="52">
        <v>1522</v>
      </c>
      <c r="B81" s="53" t="s">
        <v>706</v>
      </c>
    </row>
    <row r="82" spans="1:2" ht="15" customHeight="1" x14ac:dyDescent="0.25">
      <c r="A82" s="52">
        <v>1523</v>
      </c>
      <c r="B82" s="53" t="s">
        <v>707</v>
      </c>
    </row>
    <row r="83" spans="1:2" ht="15" customHeight="1" x14ac:dyDescent="0.25">
      <c r="A83" s="52">
        <v>1611</v>
      </c>
      <c r="B83" s="53" t="s">
        <v>708</v>
      </c>
    </row>
    <row r="84" spans="1:2" ht="15" customHeight="1" x14ac:dyDescent="0.25">
      <c r="A84" s="52">
        <v>1612</v>
      </c>
      <c r="B84" s="70" t="s">
        <v>709</v>
      </c>
    </row>
    <row r="85" spans="1:2" ht="15" customHeight="1" x14ac:dyDescent="0.25">
      <c r="A85" s="52">
        <v>1613</v>
      </c>
      <c r="B85" s="53" t="s">
        <v>710</v>
      </c>
    </row>
    <row r="86" spans="1:2" ht="15" customHeight="1" x14ac:dyDescent="0.25">
      <c r="A86" s="52">
        <v>1614</v>
      </c>
      <c r="B86" s="53" t="s">
        <v>711</v>
      </c>
    </row>
    <row r="87" spans="1:2" ht="15" customHeight="1" x14ac:dyDescent="0.25">
      <c r="A87" s="65">
        <v>1615</v>
      </c>
      <c r="B87" s="70" t="s">
        <v>712</v>
      </c>
    </row>
    <row r="88" spans="1:2" ht="15" customHeight="1" x14ac:dyDescent="0.25">
      <c r="A88" s="52">
        <v>1617</v>
      </c>
      <c r="B88" s="53" t="s">
        <v>713</v>
      </c>
    </row>
    <row r="89" spans="1:2" ht="15" customHeight="1" x14ac:dyDescent="0.25">
      <c r="A89" s="52">
        <v>1618</v>
      </c>
      <c r="B89" s="53" t="s">
        <v>714</v>
      </c>
    </row>
    <row r="90" spans="1:2" ht="15" customHeight="1" x14ac:dyDescent="0.25">
      <c r="A90" s="52">
        <v>1627</v>
      </c>
      <c r="B90" s="53" t="s">
        <v>715</v>
      </c>
    </row>
    <row r="91" spans="1:2" ht="15" customHeight="1" x14ac:dyDescent="0.25">
      <c r="A91" s="52">
        <v>1628</v>
      </c>
      <c r="B91" s="53" t="s">
        <v>716</v>
      </c>
    </row>
    <row r="92" spans="1:2" ht="15" customHeight="1" x14ac:dyDescent="0.25">
      <c r="A92" s="52">
        <v>1629</v>
      </c>
      <c r="B92" s="53" t="s">
        <v>717</v>
      </c>
    </row>
    <row r="93" spans="1:2" ht="15" customHeight="1" x14ac:dyDescent="0.25">
      <c r="A93" s="52">
        <v>1701</v>
      </c>
      <c r="B93" s="53" t="s">
        <v>718</v>
      </c>
    </row>
    <row r="94" spans="1:2" ht="15" customHeight="1" x14ac:dyDescent="0.25">
      <c r="A94" s="52">
        <v>1702</v>
      </c>
      <c r="B94" s="53" t="s">
        <v>719</v>
      </c>
    </row>
    <row r="95" spans="1:2" ht="15" customHeight="1" x14ac:dyDescent="0.25">
      <c r="A95" s="52">
        <v>1703</v>
      </c>
      <c r="B95" s="53" t="s">
        <v>720</v>
      </c>
    </row>
    <row r="96" spans="1:2" ht="15" customHeight="1" x14ac:dyDescent="0.25">
      <c r="A96" s="52">
        <v>1704</v>
      </c>
      <c r="B96" s="53" t="s">
        <v>721</v>
      </c>
    </row>
    <row r="97" spans="1:2" ht="15" customHeight="1" x14ac:dyDescent="0.25">
      <c r="A97" s="52">
        <v>1706</v>
      </c>
      <c r="B97" s="64" t="s">
        <v>722</v>
      </c>
    </row>
    <row r="98" spans="1:2" ht="15" customHeight="1" x14ac:dyDescent="0.25">
      <c r="A98" s="52">
        <v>2111</v>
      </c>
      <c r="B98" s="64" t="s">
        <v>723</v>
      </c>
    </row>
    <row r="99" spans="1:2" ht="15" customHeight="1" x14ac:dyDescent="0.25">
      <c r="A99" s="52">
        <v>2112</v>
      </c>
      <c r="B99" s="53" t="s">
        <v>724</v>
      </c>
    </row>
    <row r="100" spans="1:2" ht="15" customHeight="1" x14ac:dyDescent="0.25">
      <c r="A100" s="52">
        <v>2113</v>
      </c>
      <c r="B100" s="64" t="s">
        <v>725</v>
      </c>
    </row>
    <row r="101" spans="1:2" ht="15" customHeight="1" x14ac:dyDescent="0.25">
      <c r="A101" s="52">
        <v>2115</v>
      </c>
      <c r="B101" s="53" t="s">
        <v>726</v>
      </c>
    </row>
    <row r="102" spans="1:2" ht="15" customHeight="1" x14ac:dyDescent="0.25">
      <c r="A102" s="52">
        <v>2119</v>
      </c>
      <c r="B102" s="64" t="s">
        <v>53</v>
      </c>
    </row>
    <row r="103" spans="1:2" ht="15" customHeight="1" x14ac:dyDescent="0.25">
      <c r="A103" s="52">
        <v>2121</v>
      </c>
      <c r="B103" s="53" t="s">
        <v>727</v>
      </c>
    </row>
    <row r="104" spans="1:2" ht="15" customHeight="1" x14ac:dyDescent="0.25">
      <c r="A104" s="52">
        <v>2122</v>
      </c>
      <c r="B104" s="64" t="s">
        <v>35</v>
      </c>
    </row>
    <row r="105" spans="1:2" ht="15" customHeight="1" x14ac:dyDescent="0.25">
      <c r="A105" s="52">
        <v>2123</v>
      </c>
      <c r="B105" s="64" t="s">
        <v>728</v>
      </c>
    </row>
    <row r="106" spans="1:2" ht="15" customHeight="1" x14ac:dyDescent="0.25">
      <c r="A106" s="52">
        <v>2124</v>
      </c>
      <c r="B106" s="64" t="s">
        <v>729</v>
      </c>
    </row>
    <row r="107" spans="1:2" ht="15" customHeight="1" x14ac:dyDescent="0.25">
      <c r="A107" s="52">
        <v>2125</v>
      </c>
      <c r="B107" s="53" t="s">
        <v>730</v>
      </c>
    </row>
    <row r="108" spans="1:2" ht="15" customHeight="1" x14ac:dyDescent="0.25">
      <c r="A108" s="52">
        <v>2129</v>
      </c>
      <c r="B108" s="53" t="s">
        <v>731</v>
      </c>
    </row>
    <row r="109" spans="1:2" ht="15" customHeight="1" x14ac:dyDescent="0.25">
      <c r="A109" s="52">
        <v>2131</v>
      </c>
      <c r="B109" s="64" t="s">
        <v>54</v>
      </c>
    </row>
    <row r="110" spans="1:2" ht="15" customHeight="1" x14ac:dyDescent="0.25">
      <c r="A110" s="52">
        <v>2132</v>
      </c>
      <c r="B110" s="64" t="s">
        <v>732</v>
      </c>
    </row>
    <row r="111" spans="1:2" ht="15" customHeight="1" x14ac:dyDescent="0.25">
      <c r="A111" s="52">
        <v>2133</v>
      </c>
      <c r="B111" s="53" t="s">
        <v>55</v>
      </c>
    </row>
    <row r="112" spans="1:2" ht="15" customHeight="1" x14ac:dyDescent="0.25">
      <c r="A112" s="52">
        <v>2139</v>
      </c>
      <c r="B112" s="64" t="s">
        <v>733</v>
      </c>
    </row>
    <row r="113" spans="1:2" ht="15" customHeight="1" x14ac:dyDescent="0.25">
      <c r="A113" s="52">
        <v>2140</v>
      </c>
      <c r="B113" s="53" t="s">
        <v>734</v>
      </c>
    </row>
    <row r="114" spans="1:2" ht="15" customHeight="1" x14ac:dyDescent="0.25">
      <c r="A114" s="52">
        <v>2141</v>
      </c>
      <c r="B114" s="53" t="s">
        <v>85</v>
      </c>
    </row>
    <row r="115" spans="1:2" ht="15" customHeight="1" x14ac:dyDescent="0.25">
      <c r="A115" s="52">
        <v>2142</v>
      </c>
      <c r="B115" s="64" t="s">
        <v>735</v>
      </c>
    </row>
    <row r="116" spans="1:2" ht="15" customHeight="1" x14ac:dyDescent="0.25">
      <c r="A116" s="52">
        <v>2143</v>
      </c>
      <c r="B116" s="53" t="s">
        <v>82</v>
      </c>
    </row>
    <row r="117" spans="1:2" ht="15" customHeight="1" x14ac:dyDescent="0.25">
      <c r="A117" s="52">
        <v>2144</v>
      </c>
      <c r="B117" s="64" t="s">
        <v>736</v>
      </c>
    </row>
    <row r="118" spans="1:2" ht="15" customHeight="1" x14ac:dyDescent="0.25">
      <c r="A118" s="52">
        <v>2145</v>
      </c>
      <c r="B118" s="53" t="s">
        <v>737</v>
      </c>
    </row>
    <row r="119" spans="1:2" ht="15" customHeight="1" x14ac:dyDescent="0.25">
      <c r="A119" s="52">
        <v>2146</v>
      </c>
      <c r="B119" s="53" t="s">
        <v>738</v>
      </c>
    </row>
    <row r="120" spans="1:2" ht="15" customHeight="1" x14ac:dyDescent="0.25">
      <c r="A120" s="52">
        <v>2147</v>
      </c>
      <c r="B120" s="53" t="s">
        <v>739</v>
      </c>
    </row>
    <row r="121" spans="1:2" ht="15" customHeight="1" x14ac:dyDescent="0.25">
      <c r="A121" s="52">
        <v>2148</v>
      </c>
      <c r="B121" s="53" t="s">
        <v>740</v>
      </c>
    </row>
    <row r="122" spans="1:2" ht="15" customHeight="1" x14ac:dyDescent="0.25">
      <c r="A122" s="52">
        <v>2149</v>
      </c>
      <c r="B122" s="53" t="s">
        <v>86</v>
      </c>
    </row>
    <row r="123" spans="1:2" ht="15" customHeight="1" x14ac:dyDescent="0.25">
      <c r="A123" s="52">
        <v>2211</v>
      </c>
      <c r="B123" s="71" t="s">
        <v>741</v>
      </c>
    </row>
    <row r="124" spans="1:2" ht="15" customHeight="1" x14ac:dyDescent="0.25">
      <c r="A124" s="52">
        <v>2212</v>
      </c>
      <c r="B124" s="71" t="s">
        <v>20</v>
      </c>
    </row>
    <row r="125" spans="1:2" ht="15" customHeight="1" x14ac:dyDescent="0.25">
      <c r="A125" s="52">
        <v>2221</v>
      </c>
      <c r="B125" s="71" t="s">
        <v>90</v>
      </c>
    </row>
    <row r="126" spans="1:2" ht="15" customHeight="1" x14ac:dyDescent="0.25">
      <c r="A126" s="52">
        <v>2222</v>
      </c>
      <c r="B126" s="71" t="s">
        <v>742</v>
      </c>
    </row>
    <row r="127" spans="1:2" ht="15" customHeight="1" x14ac:dyDescent="0.25">
      <c r="A127" s="52">
        <v>2223</v>
      </c>
      <c r="B127" s="71" t="s">
        <v>743</v>
      </c>
    </row>
    <row r="128" spans="1:2" ht="15" customHeight="1" x14ac:dyDescent="0.25">
      <c r="A128" s="52">
        <v>2224</v>
      </c>
      <c r="B128" s="71" t="s">
        <v>744</v>
      </c>
    </row>
    <row r="129" spans="1:2" ht="27.75" customHeight="1" x14ac:dyDescent="0.25">
      <c r="A129" s="52">
        <v>2225</v>
      </c>
      <c r="B129" s="71" t="s">
        <v>745</v>
      </c>
    </row>
    <row r="130" spans="1:2" ht="15" customHeight="1" x14ac:dyDescent="0.25">
      <c r="A130" s="52">
        <v>2226</v>
      </c>
      <c r="B130" s="71" t="s">
        <v>746</v>
      </c>
    </row>
    <row r="131" spans="1:2" ht="15" customHeight="1" x14ac:dyDescent="0.25">
      <c r="A131" s="52">
        <v>2227</v>
      </c>
      <c r="B131" s="71" t="s">
        <v>747</v>
      </c>
    </row>
    <row r="132" spans="1:2" ht="15" customHeight="1" x14ac:dyDescent="0.25">
      <c r="A132" s="52">
        <v>2229</v>
      </c>
      <c r="B132" s="71" t="s">
        <v>17</v>
      </c>
    </row>
    <row r="133" spans="1:2" ht="15" customHeight="1" x14ac:dyDescent="0.25">
      <c r="A133" s="52">
        <v>2310</v>
      </c>
      <c r="B133" s="71" t="s">
        <v>748</v>
      </c>
    </row>
    <row r="134" spans="1:2" ht="15" customHeight="1" x14ac:dyDescent="0.25">
      <c r="A134" s="52">
        <v>2321</v>
      </c>
      <c r="B134" s="64" t="s">
        <v>32</v>
      </c>
    </row>
    <row r="135" spans="1:2" ht="15" customHeight="1" x14ac:dyDescent="0.25">
      <c r="A135" s="52">
        <v>2322</v>
      </c>
      <c r="B135" s="64" t="s">
        <v>88</v>
      </c>
    </row>
    <row r="136" spans="1:2" ht="15" customHeight="1" x14ac:dyDescent="0.25">
      <c r="A136" s="52">
        <v>2324</v>
      </c>
      <c r="B136" s="64" t="s">
        <v>21</v>
      </c>
    </row>
    <row r="137" spans="1:2" ht="15" customHeight="1" x14ac:dyDescent="0.25">
      <c r="A137" s="52">
        <v>2325</v>
      </c>
      <c r="B137" s="64" t="s">
        <v>749</v>
      </c>
    </row>
    <row r="138" spans="1:2" ht="15" customHeight="1" x14ac:dyDescent="0.25">
      <c r="A138" s="52">
        <v>2326</v>
      </c>
      <c r="B138" s="64" t="s">
        <v>750</v>
      </c>
    </row>
    <row r="139" spans="1:2" ht="15" customHeight="1" x14ac:dyDescent="0.25">
      <c r="A139" s="52">
        <v>2327</v>
      </c>
      <c r="B139" s="64" t="s">
        <v>751</v>
      </c>
    </row>
    <row r="140" spans="1:2" ht="15" customHeight="1" x14ac:dyDescent="0.25">
      <c r="A140" s="52">
        <v>2328</v>
      </c>
      <c r="B140" s="64" t="s">
        <v>752</v>
      </c>
    </row>
    <row r="141" spans="1:2" ht="15" customHeight="1" x14ac:dyDescent="0.25">
      <c r="A141" s="52">
        <v>2329</v>
      </c>
      <c r="B141" s="64" t="s">
        <v>22</v>
      </c>
    </row>
    <row r="142" spans="1:2" ht="15" customHeight="1" x14ac:dyDescent="0.25">
      <c r="A142" s="52">
        <v>2342</v>
      </c>
      <c r="B142" s="64" t="s">
        <v>753</v>
      </c>
    </row>
    <row r="143" spans="1:2" ht="15" customHeight="1" x14ac:dyDescent="0.25">
      <c r="A143" s="52">
        <v>2343</v>
      </c>
      <c r="B143" s="64" t="s">
        <v>754</v>
      </c>
    </row>
    <row r="144" spans="1:2" ht="15" customHeight="1" x14ac:dyDescent="0.25">
      <c r="A144" s="52">
        <v>2351</v>
      </c>
      <c r="B144" s="64" t="s">
        <v>755</v>
      </c>
    </row>
    <row r="145" spans="1:2" ht="15" customHeight="1" x14ac:dyDescent="0.25">
      <c r="A145" s="52">
        <v>2352</v>
      </c>
      <c r="B145" s="64" t="s">
        <v>756</v>
      </c>
    </row>
    <row r="146" spans="1:2" ht="15" customHeight="1" x14ac:dyDescent="0.25">
      <c r="A146" s="52">
        <v>2353</v>
      </c>
      <c r="B146" s="64" t="s">
        <v>757</v>
      </c>
    </row>
    <row r="147" spans="1:2" ht="15" customHeight="1" x14ac:dyDescent="0.25">
      <c r="A147" s="52">
        <v>2361</v>
      </c>
      <c r="B147" s="64" t="s">
        <v>758</v>
      </c>
    </row>
    <row r="148" spans="1:2" ht="15" customHeight="1" x14ac:dyDescent="0.25">
      <c r="A148" s="52">
        <v>2362</v>
      </c>
      <c r="B148" s="64" t="s">
        <v>759</v>
      </c>
    </row>
    <row r="149" spans="1:2" ht="15" customHeight="1" x14ac:dyDescent="0.25">
      <c r="A149" s="52">
        <v>2391</v>
      </c>
      <c r="B149" s="64" t="s">
        <v>760</v>
      </c>
    </row>
    <row r="150" spans="1:2" ht="15" customHeight="1" x14ac:dyDescent="0.25">
      <c r="A150" s="52">
        <v>2411</v>
      </c>
      <c r="B150" s="64" t="s">
        <v>761</v>
      </c>
    </row>
    <row r="151" spans="1:2" ht="15" customHeight="1" x14ac:dyDescent="0.25">
      <c r="A151" s="52">
        <v>2412</v>
      </c>
      <c r="B151" s="64" t="s">
        <v>762</v>
      </c>
    </row>
    <row r="152" spans="1:2" ht="15" customHeight="1" x14ac:dyDescent="0.25">
      <c r="A152" s="52">
        <v>2413</v>
      </c>
      <c r="B152" s="64" t="s">
        <v>763</v>
      </c>
    </row>
    <row r="153" spans="1:2" ht="15" customHeight="1" x14ac:dyDescent="0.25">
      <c r="A153" s="52">
        <v>2414</v>
      </c>
      <c r="B153" s="64" t="s">
        <v>764</v>
      </c>
    </row>
    <row r="154" spans="1:2" ht="15" customHeight="1" x14ac:dyDescent="0.25">
      <c r="A154" s="52">
        <v>2420</v>
      </c>
      <c r="B154" s="64" t="s">
        <v>765</v>
      </c>
    </row>
    <row r="155" spans="1:2" ht="15" customHeight="1" x14ac:dyDescent="0.25">
      <c r="A155" s="52">
        <v>2431</v>
      </c>
      <c r="B155" s="64" t="s">
        <v>766</v>
      </c>
    </row>
    <row r="156" spans="1:2" ht="15" customHeight="1" x14ac:dyDescent="0.25">
      <c r="A156" s="52">
        <v>2432</v>
      </c>
      <c r="B156" s="64" t="s">
        <v>767</v>
      </c>
    </row>
    <row r="157" spans="1:2" ht="15" customHeight="1" x14ac:dyDescent="0.25">
      <c r="A157" s="52">
        <v>2433</v>
      </c>
      <c r="B157" s="64" t="s">
        <v>768</v>
      </c>
    </row>
    <row r="158" spans="1:2" ht="15" customHeight="1" x14ac:dyDescent="0.25">
      <c r="A158" s="52">
        <v>2434</v>
      </c>
      <c r="B158" s="64" t="s">
        <v>769</v>
      </c>
    </row>
    <row r="159" spans="1:2" ht="15" customHeight="1" x14ac:dyDescent="0.25">
      <c r="A159" s="52">
        <v>2439</v>
      </c>
      <c r="B159" s="64" t="s">
        <v>770</v>
      </c>
    </row>
    <row r="160" spans="1:2" ht="15" customHeight="1" x14ac:dyDescent="0.25">
      <c r="A160" s="52">
        <v>2441</v>
      </c>
      <c r="B160" s="64" t="s">
        <v>93</v>
      </c>
    </row>
    <row r="161" spans="1:2" ht="15" customHeight="1" x14ac:dyDescent="0.25">
      <c r="A161" s="52">
        <v>2442</v>
      </c>
      <c r="B161" s="64" t="s">
        <v>771</v>
      </c>
    </row>
    <row r="162" spans="1:2" ht="15" customHeight="1" x14ac:dyDescent="0.25">
      <c r="A162" s="52">
        <v>2443</v>
      </c>
      <c r="B162" s="64" t="s">
        <v>772</v>
      </c>
    </row>
    <row r="163" spans="1:2" ht="15" customHeight="1" x14ac:dyDescent="0.25">
      <c r="A163" s="52">
        <v>2449</v>
      </c>
      <c r="B163" s="64" t="s">
        <v>773</v>
      </c>
    </row>
    <row r="164" spans="1:2" ht="15" customHeight="1" x14ac:dyDescent="0.25">
      <c r="A164" s="52">
        <v>2451</v>
      </c>
      <c r="B164" s="64" t="s">
        <v>774</v>
      </c>
    </row>
    <row r="165" spans="1:2" ht="15" customHeight="1" x14ac:dyDescent="0.25">
      <c r="A165" s="52">
        <v>2452</v>
      </c>
      <c r="B165" s="64" t="s">
        <v>775</v>
      </c>
    </row>
    <row r="166" spans="1:2" ht="15" customHeight="1" x14ac:dyDescent="0.25">
      <c r="A166" s="52">
        <v>2459</v>
      </c>
      <c r="B166" s="64" t="s">
        <v>776</v>
      </c>
    </row>
    <row r="167" spans="1:2" ht="15" customHeight="1" x14ac:dyDescent="0.25">
      <c r="A167" s="52">
        <v>2460</v>
      </c>
      <c r="B167" s="64" t="s">
        <v>94</v>
      </c>
    </row>
    <row r="168" spans="1:2" ht="15" customHeight="1" x14ac:dyDescent="0.25">
      <c r="A168" s="52">
        <v>2470</v>
      </c>
      <c r="B168" s="64" t="s">
        <v>777</v>
      </c>
    </row>
    <row r="169" spans="1:2" ht="15" customHeight="1" x14ac:dyDescent="0.25">
      <c r="A169" s="52">
        <v>2481</v>
      </c>
      <c r="B169" s="64" t="s">
        <v>778</v>
      </c>
    </row>
    <row r="170" spans="1:2" ht="15" customHeight="1" x14ac:dyDescent="0.25">
      <c r="A170" s="52">
        <v>2482</v>
      </c>
      <c r="B170" s="64" t="s">
        <v>779</v>
      </c>
    </row>
    <row r="171" spans="1:2" ht="15" customHeight="1" x14ac:dyDescent="0.25">
      <c r="A171" s="52">
        <v>2511</v>
      </c>
      <c r="B171" s="64" t="s">
        <v>780</v>
      </c>
    </row>
    <row r="172" spans="1:2" ht="15" customHeight="1" x14ac:dyDescent="0.25">
      <c r="A172" s="52">
        <v>2512</v>
      </c>
      <c r="B172" s="64" t="s">
        <v>781</v>
      </c>
    </row>
    <row r="173" spans="1:2" ht="15" customHeight="1" x14ac:dyDescent="0.25">
      <c r="A173" s="67">
        <v>2513</v>
      </c>
      <c r="B173" s="68" t="s">
        <v>782</v>
      </c>
    </row>
    <row r="174" spans="1:2" ht="15" customHeight="1" x14ac:dyDescent="0.25">
      <c r="A174" s="52">
        <v>3111</v>
      </c>
      <c r="B174" s="64" t="s">
        <v>56</v>
      </c>
    </row>
    <row r="175" spans="1:2" ht="15" customHeight="1" x14ac:dyDescent="0.25">
      <c r="A175" s="52">
        <v>3112</v>
      </c>
      <c r="B175" s="64" t="s">
        <v>783</v>
      </c>
    </row>
    <row r="176" spans="1:2" ht="15" customHeight="1" x14ac:dyDescent="0.25">
      <c r="A176" s="52">
        <v>3113</v>
      </c>
      <c r="B176" s="64" t="s">
        <v>784</v>
      </c>
    </row>
    <row r="177" spans="1:2" ht="15" customHeight="1" x14ac:dyDescent="0.25">
      <c r="A177" s="52">
        <v>3114</v>
      </c>
      <c r="B177" s="64" t="s">
        <v>785</v>
      </c>
    </row>
    <row r="178" spans="1:2" ht="15" customHeight="1" x14ac:dyDescent="0.25">
      <c r="A178" s="52">
        <v>3119</v>
      </c>
      <c r="B178" s="64" t="s">
        <v>786</v>
      </c>
    </row>
    <row r="179" spans="1:2" ht="15" customHeight="1" x14ac:dyDescent="0.25">
      <c r="A179" s="52">
        <v>3121</v>
      </c>
      <c r="B179" s="64" t="s">
        <v>787</v>
      </c>
    </row>
    <row r="180" spans="1:2" ht="15" customHeight="1" x14ac:dyDescent="0.25">
      <c r="A180" s="52">
        <v>3122</v>
      </c>
      <c r="B180" s="64" t="s">
        <v>788</v>
      </c>
    </row>
    <row r="181" spans="1:2" ht="15" customHeight="1" x14ac:dyDescent="0.25">
      <c r="A181" s="52">
        <v>3129</v>
      </c>
      <c r="B181" s="64" t="s">
        <v>789</v>
      </c>
    </row>
    <row r="182" spans="1:2" ht="15" customHeight="1" x14ac:dyDescent="0.25">
      <c r="A182" s="52">
        <v>3201</v>
      </c>
      <c r="B182" s="64" t="s">
        <v>790</v>
      </c>
    </row>
    <row r="183" spans="1:2" ht="15" customHeight="1" x14ac:dyDescent="0.25">
      <c r="A183" s="52">
        <v>3202</v>
      </c>
      <c r="B183" s="64" t="s">
        <v>791</v>
      </c>
    </row>
    <row r="184" spans="1:2" ht="15" customHeight="1" x14ac:dyDescent="0.25">
      <c r="A184" s="52">
        <v>3203</v>
      </c>
      <c r="B184" s="64" t="s">
        <v>792</v>
      </c>
    </row>
    <row r="185" spans="1:2" ht="15" customHeight="1" x14ac:dyDescent="0.25">
      <c r="A185" s="52">
        <v>3209</v>
      </c>
      <c r="B185" s="64" t="s">
        <v>793</v>
      </c>
    </row>
    <row r="186" spans="1:2" ht="15" customHeight="1" x14ac:dyDescent="0.25">
      <c r="A186" s="52">
        <v>4111</v>
      </c>
      <c r="B186" s="64" t="s">
        <v>794</v>
      </c>
    </row>
    <row r="187" spans="1:2" ht="15" customHeight="1" x14ac:dyDescent="0.25">
      <c r="A187" s="52">
        <v>4112</v>
      </c>
      <c r="B187" s="64" t="s">
        <v>795</v>
      </c>
    </row>
    <row r="188" spans="1:2" ht="15" customHeight="1" x14ac:dyDescent="0.25">
      <c r="A188" s="52">
        <v>4113</v>
      </c>
      <c r="B188" s="64" t="s">
        <v>796</v>
      </c>
    </row>
    <row r="189" spans="1:2" ht="15" customHeight="1" x14ac:dyDescent="0.25">
      <c r="A189" s="52">
        <v>4114</v>
      </c>
      <c r="B189" s="64" t="s">
        <v>797</v>
      </c>
    </row>
    <row r="190" spans="1:2" ht="15" customHeight="1" x14ac:dyDescent="0.25">
      <c r="A190" s="52">
        <v>4115</v>
      </c>
      <c r="B190" s="64" t="s">
        <v>798</v>
      </c>
    </row>
    <row r="191" spans="1:2" ht="15" customHeight="1" x14ac:dyDescent="0.25">
      <c r="A191" s="52">
        <v>4116</v>
      </c>
      <c r="B191" s="64" t="s">
        <v>799</v>
      </c>
    </row>
    <row r="192" spans="1:2" ht="15" customHeight="1" x14ac:dyDescent="0.25">
      <c r="A192" s="52">
        <v>4118</v>
      </c>
      <c r="B192" s="64" t="s">
        <v>96</v>
      </c>
    </row>
    <row r="193" spans="1:2" ht="15" customHeight="1" x14ac:dyDescent="0.25">
      <c r="A193" s="52">
        <v>4119</v>
      </c>
      <c r="B193" s="64" t="s">
        <v>800</v>
      </c>
    </row>
    <row r="194" spans="1:2" ht="15" customHeight="1" x14ac:dyDescent="0.25">
      <c r="A194" s="52">
        <v>4121</v>
      </c>
      <c r="B194" s="64" t="s">
        <v>97</v>
      </c>
    </row>
    <row r="195" spans="1:2" ht="15" customHeight="1" x14ac:dyDescent="0.25">
      <c r="A195" s="52">
        <v>4122</v>
      </c>
      <c r="B195" s="64" t="s">
        <v>98</v>
      </c>
    </row>
    <row r="196" spans="1:2" ht="15" customHeight="1" x14ac:dyDescent="0.25">
      <c r="A196" s="52">
        <v>4129</v>
      </c>
      <c r="B196" s="64" t="s">
        <v>801</v>
      </c>
    </row>
    <row r="197" spans="1:2" ht="15" customHeight="1" x14ac:dyDescent="0.25">
      <c r="A197" s="52">
        <v>4131</v>
      </c>
      <c r="B197" s="64" t="s">
        <v>802</v>
      </c>
    </row>
    <row r="198" spans="1:2" ht="15" customHeight="1" x14ac:dyDescent="0.25">
      <c r="A198" s="52">
        <v>4132</v>
      </c>
      <c r="B198" s="64" t="s">
        <v>803</v>
      </c>
    </row>
    <row r="199" spans="1:2" ht="15" customHeight="1" x14ac:dyDescent="0.25">
      <c r="A199" s="52">
        <v>4133</v>
      </c>
      <c r="B199" s="64" t="s">
        <v>804</v>
      </c>
    </row>
    <row r="200" spans="1:2" ht="15" customHeight="1" x14ac:dyDescent="0.25">
      <c r="A200" s="52">
        <v>4134</v>
      </c>
      <c r="B200" s="64" t="s">
        <v>805</v>
      </c>
    </row>
    <row r="201" spans="1:2" ht="15" customHeight="1" x14ac:dyDescent="0.25">
      <c r="A201" s="52">
        <v>4135</v>
      </c>
      <c r="B201" s="64" t="s">
        <v>806</v>
      </c>
    </row>
    <row r="202" spans="1:2" ht="15" customHeight="1" x14ac:dyDescent="0.25">
      <c r="A202" s="52">
        <v>4136</v>
      </c>
      <c r="B202" s="64" t="s">
        <v>807</v>
      </c>
    </row>
    <row r="203" spans="1:2" ht="15" customHeight="1" x14ac:dyDescent="0.25">
      <c r="A203" s="52">
        <v>4137</v>
      </c>
      <c r="B203" s="64" t="s">
        <v>808</v>
      </c>
    </row>
    <row r="204" spans="1:2" ht="15" customHeight="1" x14ac:dyDescent="0.25">
      <c r="A204" s="52">
        <v>4138</v>
      </c>
      <c r="B204" s="64" t="s">
        <v>809</v>
      </c>
    </row>
    <row r="205" spans="1:2" ht="15" customHeight="1" x14ac:dyDescent="0.25">
      <c r="A205" s="52">
        <v>4139</v>
      </c>
      <c r="B205" s="64" t="s">
        <v>810</v>
      </c>
    </row>
    <row r="206" spans="1:2" ht="15" customHeight="1" x14ac:dyDescent="0.25">
      <c r="A206" s="52">
        <v>4140</v>
      </c>
      <c r="B206" s="64" t="s">
        <v>811</v>
      </c>
    </row>
    <row r="207" spans="1:2" ht="15" customHeight="1" x14ac:dyDescent="0.25">
      <c r="A207" s="52">
        <v>4151</v>
      </c>
      <c r="B207" s="64" t="s">
        <v>812</v>
      </c>
    </row>
    <row r="208" spans="1:2" ht="15" customHeight="1" x14ac:dyDescent="0.25">
      <c r="A208" s="52">
        <v>4152</v>
      </c>
      <c r="B208" s="64" t="s">
        <v>813</v>
      </c>
    </row>
    <row r="209" spans="1:2" ht="15" customHeight="1" x14ac:dyDescent="0.25">
      <c r="A209" s="52">
        <v>4153</v>
      </c>
      <c r="B209" s="64" t="s">
        <v>814</v>
      </c>
    </row>
    <row r="210" spans="1:2" ht="15" customHeight="1" x14ac:dyDescent="0.25">
      <c r="A210" s="52">
        <v>4155</v>
      </c>
      <c r="B210" s="64" t="s">
        <v>815</v>
      </c>
    </row>
    <row r="211" spans="1:2" ht="15" customHeight="1" x14ac:dyDescent="0.25">
      <c r="A211" s="52">
        <v>4156</v>
      </c>
      <c r="B211" s="64" t="s">
        <v>816</v>
      </c>
    </row>
    <row r="212" spans="1:2" ht="15" customHeight="1" x14ac:dyDescent="0.25">
      <c r="A212" s="52">
        <v>4159</v>
      </c>
      <c r="B212" s="64" t="s">
        <v>817</v>
      </c>
    </row>
    <row r="213" spans="1:2" ht="15" customHeight="1" x14ac:dyDescent="0.25">
      <c r="A213" s="52">
        <v>4160</v>
      </c>
      <c r="B213" s="64" t="s">
        <v>818</v>
      </c>
    </row>
    <row r="214" spans="1:2" ht="15" customHeight="1" x14ac:dyDescent="0.25">
      <c r="A214" s="52">
        <v>4211</v>
      </c>
      <c r="B214" s="64" t="s">
        <v>819</v>
      </c>
    </row>
    <row r="215" spans="1:2" ht="15" customHeight="1" x14ac:dyDescent="0.25">
      <c r="A215" s="52">
        <v>4212</v>
      </c>
      <c r="B215" s="64" t="s">
        <v>820</v>
      </c>
    </row>
    <row r="216" spans="1:2" ht="15" customHeight="1" x14ac:dyDescent="0.25">
      <c r="A216" s="52">
        <v>4213</v>
      </c>
      <c r="B216" s="64" t="s">
        <v>101</v>
      </c>
    </row>
    <row r="217" spans="1:2" ht="15" customHeight="1" x14ac:dyDescent="0.25">
      <c r="A217" s="52">
        <v>4214</v>
      </c>
      <c r="B217" s="64" t="s">
        <v>821</v>
      </c>
    </row>
    <row r="218" spans="1:2" ht="15" customHeight="1" x14ac:dyDescent="0.25">
      <c r="A218" s="52">
        <v>4216</v>
      </c>
      <c r="B218" s="64" t="s">
        <v>822</v>
      </c>
    </row>
    <row r="219" spans="1:2" ht="15" customHeight="1" x14ac:dyDescent="0.25">
      <c r="A219" s="52">
        <v>4218</v>
      </c>
      <c r="B219" s="64" t="s">
        <v>102</v>
      </c>
    </row>
    <row r="220" spans="1:2" ht="15" customHeight="1" x14ac:dyDescent="0.25">
      <c r="A220" s="52">
        <v>4219</v>
      </c>
      <c r="B220" s="64" t="s">
        <v>823</v>
      </c>
    </row>
    <row r="221" spans="1:2" ht="15" customHeight="1" x14ac:dyDescent="0.25">
      <c r="A221" s="52">
        <v>4221</v>
      </c>
      <c r="B221" s="64" t="s">
        <v>103</v>
      </c>
    </row>
    <row r="222" spans="1:2" ht="15" customHeight="1" x14ac:dyDescent="0.25">
      <c r="A222" s="52">
        <v>4222</v>
      </c>
      <c r="B222" s="64" t="s">
        <v>824</v>
      </c>
    </row>
    <row r="223" spans="1:2" ht="15" customHeight="1" x14ac:dyDescent="0.25">
      <c r="A223" s="52">
        <v>4229</v>
      </c>
      <c r="B223" s="64" t="s">
        <v>825</v>
      </c>
    </row>
    <row r="224" spans="1:2" ht="15" customHeight="1" x14ac:dyDescent="0.25">
      <c r="A224" s="52">
        <v>4231</v>
      </c>
      <c r="B224" s="64" t="s">
        <v>826</v>
      </c>
    </row>
    <row r="225" spans="1:2" ht="15" customHeight="1" x14ac:dyDescent="0.25">
      <c r="A225" s="52">
        <v>4232</v>
      </c>
      <c r="B225" s="64" t="s">
        <v>827</v>
      </c>
    </row>
    <row r="226" spans="1:2" ht="15" customHeight="1" x14ac:dyDescent="0.25">
      <c r="A226" s="52">
        <v>4233</v>
      </c>
      <c r="B226" s="64" t="s">
        <v>828</v>
      </c>
    </row>
    <row r="227" spans="1:2" ht="15" customHeight="1" x14ac:dyDescent="0.25">
      <c r="A227" s="52">
        <v>4234</v>
      </c>
      <c r="B227" s="64" t="s">
        <v>829</v>
      </c>
    </row>
    <row r="228" spans="1:2" ht="15" customHeight="1" x14ac:dyDescent="0.25">
      <c r="A228" s="52">
        <v>4235</v>
      </c>
      <c r="B228" s="64" t="s">
        <v>830</v>
      </c>
    </row>
    <row r="229" spans="1:2" ht="15" customHeight="1" x14ac:dyDescent="0.25">
      <c r="A229" s="52">
        <v>4240</v>
      </c>
      <c r="B229" s="64" t="s">
        <v>831</v>
      </c>
    </row>
    <row r="230" spans="1:2" ht="15" customHeight="1" x14ac:dyDescent="0.25">
      <c r="A230" s="52">
        <v>4251</v>
      </c>
      <c r="B230" s="64" t="s">
        <v>832</v>
      </c>
    </row>
    <row r="231" spans="1:2" ht="15" customHeight="1" x14ac:dyDescent="0.25">
      <c r="A231" s="52">
        <v>5011</v>
      </c>
      <c r="B231" s="64" t="s">
        <v>833</v>
      </c>
    </row>
    <row r="232" spans="1:2" ht="15" customHeight="1" x14ac:dyDescent="0.25">
      <c r="A232" s="52">
        <v>5012</v>
      </c>
      <c r="B232" s="64" t="s">
        <v>834</v>
      </c>
    </row>
    <row r="233" spans="1:2" ht="15" customHeight="1" x14ac:dyDescent="0.25">
      <c r="A233" s="52">
        <v>5013</v>
      </c>
      <c r="B233" s="64" t="s">
        <v>835</v>
      </c>
    </row>
    <row r="234" spans="1:2" ht="15" customHeight="1" x14ac:dyDescent="0.25">
      <c r="A234" s="52">
        <v>5014</v>
      </c>
      <c r="B234" s="64" t="s">
        <v>836</v>
      </c>
    </row>
    <row r="235" spans="1:2" ht="15" customHeight="1" x14ac:dyDescent="0.25">
      <c r="A235" s="52">
        <v>5019</v>
      </c>
      <c r="B235" s="64" t="s">
        <v>837</v>
      </c>
    </row>
    <row r="236" spans="1:2" ht="15" customHeight="1" x14ac:dyDescent="0.25">
      <c r="A236" s="52">
        <v>5021</v>
      </c>
      <c r="B236" s="64" t="s">
        <v>838</v>
      </c>
    </row>
    <row r="237" spans="1:2" ht="15" customHeight="1" x14ac:dyDescent="0.25">
      <c r="A237" s="52">
        <v>5022</v>
      </c>
      <c r="B237" s="64" t="s">
        <v>839</v>
      </c>
    </row>
    <row r="238" spans="1:2" ht="15" customHeight="1" x14ac:dyDescent="0.25">
      <c r="A238" s="52">
        <v>5023</v>
      </c>
      <c r="B238" s="64" t="s">
        <v>840</v>
      </c>
    </row>
    <row r="239" spans="1:2" ht="15" customHeight="1" x14ac:dyDescent="0.25">
      <c r="A239" s="52">
        <v>5024</v>
      </c>
      <c r="B239" s="64" t="s">
        <v>841</v>
      </c>
    </row>
    <row r="240" spans="1:2" ht="15" customHeight="1" x14ac:dyDescent="0.25">
      <c r="A240" s="52">
        <v>5025</v>
      </c>
      <c r="B240" s="64" t="s">
        <v>842</v>
      </c>
    </row>
    <row r="241" spans="1:2" ht="15" customHeight="1" x14ac:dyDescent="0.25">
      <c r="A241" s="52">
        <v>5026</v>
      </c>
      <c r="B241" s="64" t="s">
        <v>482</v>
      </c>
    </row>
    <row r="242" spans="1:2" ht="15" customHeight="1" x14ac:dyDescent="0.25">
      <c r="A242" s="52">
        <v>5027</v>
      </c>
      <c r="B242" s="64" t="s">
        <v>843</v>
      </c>
    </row>
    <row r="243" spans="1:2" ht="15" customHeight="1" x14ac:dyDescent="0.25">
      <c r="A243" s="52">
        <v>5028</v>
      </c>
      <c r="B243" s="64" t="s">
        <v>844</v>
      </c>
    </row>
    <row r="244" spans="1:2" ht="15" customHeight="1" x14ac:dyDescent="0.25">
      <c r="A244" s="72">
        <v>5029</v>
      </c>
      <c r="B244" s="73" t="s">
        <v>845</v>
      </c>
    </row>
    <row r="245" spans="1:2" ht="15" customHeight="1" x14ac:dyDescent="0.25">
      <c r="A245" s="72">
        <v>5031</v>
      </c>
      <c r="B245" s="73" t="s">
        <v>846</v>
      </c>
    </row>
    <row r="246" spans="1:2" ht="15" customHeight="1" x14ac:dyDescent="0.25">
      <c r="A246" s="72">
        <v>5032</v>
      </c>
      <c r="B246" s="73" t="s">
        <v>847</v>
      </c>
    </row>
    <row r="247" spans="1:2" ht="15" customHeight="1" x14ac:dyDescent="0.25">
      <c r="A247" s="72">
        <v>5038</v>
      </c>
      <c r="B247" s="73" t="s">
        <v>848</v>
      </c>
    </row>
    <row r="248" spans="1:2" ht="15" customHeight="1" x14ac:dyDescent="0.25">
      <c r="A248" s="72">
        <v>5039</v>
      </c>
      <c r="B248" s="73" t="s">
        <v>849</v>
      </c>
    </row>
    <row r="249" spans="1:2" ht="15" customHeight="1" x14ac:dyDescent="0.25">
      <c r="A249" s="72">
        <v>5041</v>
      </c>
      <c r="B249" s="73" t="s">
        <v>165</v>
      </c>
    </row>
    <row r="250" spans="1:2" ht="15" customHeight="1" x14ac:dyDescent="0.25">
      <c r="A250" s="72">
        <v>5042</v>
      </c>
      <c r="B250" s="73" t="s">
        <v>850</v>
      </c>
    </row>
    <row r="251" spans="1:2" ht="15" customHeight="1" x14ac:dyDescent="0.25">
      <c r="A251" s="72">
        <v>5051</v>
      </c>
      <c r="B251" s="73" t="s">
        <v>851</v>
      </c>
    </row>
    <row r="252" spans="1:2" ht="15" customHeight="1" x14ac:dyDescent="0.25">
      <c r="A252" s="72">
        <v>5061</v>
      </c>
      <c r="B252" s="73" t="s">
        <v>852</v>
      </c>
    </row>
    <row r="253" spans="1:2" ht="15" customHeight="1" x14ac:dyDescent="0.25">
      <c r="A253" s="72">
        <v>5122</v>
      </c>
      <c r="B253" s="73" t="s">
        <v>853</v>
      </c>
    </row>
    <row r="254" spans="1:2" ht="15" customHeight="1" x14ac:dyDescent="0.25">
      <c r="A254" s="72">
        <v>5123</v>
      </c>
      <c r="B254" s="73" t="s">
        <v>854</v>
      </c>
    </row>
    <row r="255" spans="1:2" ht="15" customHeight="1" x14ac:dyDescent="0.25">
      <c r="A255" s="72">
        <v>5131</v>
      </c>
      <c r="B255" s="73" t="s">
        <v>855</v>
      </c>
    </row>
    <row r="256" spans="1:2" ht="15" customHeight="1" x14ac:dyDescent="0.25">
      <c r="A256" s="72">
        <v>5132</v>
      </c>
      <c r="B256" s="73" t="s">
        <v>856</v>
      </c>
    </row>
    <row r="257" spans="1:2" ht="15" customHeight="1" x14ac:dyDescent="0.25">
      <c r="A257" s="72">
        <v>5133</v>
      </c>
      <c r="B257" s="73" t="s">
        <v>857</v>
      </c>
    </row>
    <row r="258" spans="1:2" ht="15" customHeight="1" x14ac:dyDescent="0.25">
      <c r="A258" s="72">
        <v>5134</v>
      </c>
      <c r="B258" s="73" t="s">
        <v>858</v>
      </c>
    </row>
    <row r="259" spans="1:2" ht="15" customHeight="1" x14ac:dyDescent="0.25">
      <c r="A259" s="72">
        <v>5135</v>
      </c>
      <c r="B259" s="73" t="s">
        <v>859</v>
      </c>
    </row>
    <row r="260" spans="1:2" ht="15" customHeight="1" x14ac:dyDescent="0.25">
      <c r="A260" s="72">
        <v>5136</v>
      </c>
      <c r="B260" s="73" t="s">
        <v>860</v>
      </c>
    </row>
    <row r="261" spans="1:2" ht="15" customHeight="1" x14ac:dyDescent="0.25">
      <c r="A261" s="72">
        <v>5137</v>
      </c>
      <c r="B261" s="73" t="s">
        <v>861</v>
      </c>
    </row>
    <row r="262" spans="1:2" ht="15" customHeight="1" x14ac:dyDescent="0.25">
      <c r="A262" s="72">
        <v>5138</v>
      </c>
      <c r="B262" s="73" t="s">
        <v>862</v>
      </c>
    </row>
    <row r="263" spans="1:2" ht="15" customHeight="1" x14ac:dyDescent="0.25">
      <c r="A263" s="72">
        <v>5139</v>
      </c>
      <c r="B263" s="73" t="s">
        <v>863</v>
      </c>
    </row>
    <row r="264" spans="1:2" ht="15" customHeight="1" x14ac:dyDescent="0.25">
      <c r="A264" s="72">
        <v>5141</v>
      </c>
      <c r="B264" s="73" t="s">
        <v>864</v>
      </c>
    </row>
    <row r="265" spans="1:2" ht="15" customHeight="1" x14ac:dyDescent="0.25">
      <c r="A265" s="72">
        <v>5142</v>
      </c>
      <c r="B265" s="73" t="s">
        <v>865</v>
      </c>
    </row>
    <row r="266" spans="1:2" ht="15" customHeight="1" x14ac:dyDescent="0.25">
      <c r="A266" s="72">
        <v>5143</v>
      </c>
      <c r="B266" s="73" t="s">
        <v>866</v>
      </c>
    </row>
    <row r="267" spans="1:2" ht="15" customHeight="1" x14ac:dyDescent="0.25">
      <c r="A267" s="72">
        <v>5144</v>
      </c>
      <c r="B267" s="73" t="s">
        <v>867</v>
      </c>
    </row>
    <row r="268" spans="1:2" ht="15" customHeight="1" x14ac:dyDescent="0.25">
      <c r="A268" s="72">
        <v>5145</v>
      </c>
      <c r="B268" s="73" t="s">
        <v>868</v>
      </c>
    </row>
    <row r="269" spans="1:2" ht="15" customHeight="1" x14ac:dyDescent="0.25">
      <c r="A269" s="72">
        <v>5146</v>
      </c>
      <c r="B269" s="73" t="s">
        <v>869</v>
      </c>
    </row>
    <row r="270" spans="1:2" ht="15" customHeight="1" x14ac:dyDescent="0.25">
      <c r="A270" s="72">
        <v>5147</v>
      </c>
      <c r="B270" s="73" t="s">
        <v>870</v>
      </c>
    </row>
    <row r="271" spans="1:2" ht="15" customHeight="1" x14ac:dyDescent="0.25">
      <c r="A271" s="72">
        <v>5148</v>
      </c>
      <c r="B271" s="73" t="s">
        <v>871</v>
      </c>
    </row>
    <row r="272" spans="1:2" ht="15" customHeight="1" x14ac:dyDescent="0.25">
      <c r="A272" s="72">
        <v>5149</v>
      </c>
      <c r="B272" s="73" t="s">
        <v>872</v>
      </c>
    </row>
    <row r="273" spans="1:2" ht="15" customHeight="1" x14ac:dyDescent="0.25">
      <c r="A273" s="72">
        <v>5151</v>
      </c>
      <c r="B273" s="73" t="s">
        <v>873</v>
      </c>
    </row>
    <row r="274" spans="1:2" ht="15" customHeight="1" x14ac:dyDescent="0.25">
      <c r="A274" s="72">
        <v>5152</v>
      </c>
      <c r="B274" s="73" t="s">
        <v>874</v>
      </c>
    </row>
    <row r="275" spans="1:2" ht="15" customHeight="1" x14ac:dyDescent="0.25">
      <c r="A275" s="72">
        <v>5153</v>
      </c>
      <c r="B275" s="73" t="s">
        <v>875</v>
      </c>
    </row>
    <row r="276" spans="1:2" ht="15" customHeight="1" x14ac:dyDescent="0.25">
      <c r="A276" s="72">
        <v>5154</v>
      </c>
      <c r="B276" s="73" t="s">
        <v>244</v>
      </c>
    </row>
    <row r="277" spans="1:2" ht="15" customHeight="1" x14ac:dyDescent="0.25">
      <c r="A277" s="72">
        <v>5155</v>
      </c>
      <c r="B277" s="73" t="s">
        <v>876</v>
      </c>
    </row>
    <row r="278" spans="1:2" ht="15" customHeight="1" x14ac:dyDescent="0.25">
      <c r="A278" s="72">
        <v>5156</v>
      </c>
      <c r="B278" s="73" t="s">
        <v>877</v>
      </c>
    </row>
    <row r="279" spans="1:2" ht="15" customHeight="1" x14ac:dyDescent="0.25">
      <c r="A279" s="72">
        <v>5157</v>
      </c>
      <c r="B279" s="73" t="s">
        <v>878</v>
      </c>
    </row>
    <row r="280" spans="1:2" ht="15" customHeight="1" x14ac:dyDescent="0.25">
      <c r="A280" s="72">
        <v>5159</v>
      </c>
      <c r="B280" s="73" t="s">
        <v>879</v>
      </c>
    </row>
    <row r="281" spans="1:2" ht="15" customHeight="1" x14ac:dyDescent="0.25">
      <c r="A281" s="72">
        <v>5161</v>
      </c>
      <c r="B281" s="73" t="s">
        <v>880</v>
      </c>
    </row>
    <row r="282" spans="1:2" ht="15" customHeight="1" x14ac:dyDescent="0.25">
      <c r="A282" s="72">
        <v>5162</v>
      </c>
      <c r="B282" s="73" t="s">
        <v>881</v>
      </c>
    </row>
    <row r="283" spans="1:2" ht="15" customHeight="1" x14ac:dyDescent="0.25">
      <c r="A283" s="72">
        <v>5163</v>
      </c>
      <c r="B283" s="73" t="s">
        <v>882</v>
      </c>
    </row>
    <row r="284" spans="1:2" ht="15" customHeight="1" x14ac:dyDescent="0.25">
      <c r="A284" s="72">
        <v>5164</v>
      </c>
      <c r="B284" s="73" t="s">
        <v>883</v>
      </c>
    </row>
    <row r="285" spans="1:2" ht="15" customHeight="1" x14ac:dyDescent="0.25">
      <c r="A285" s="72">
        <v>5165</v>
      </c>
      <c r="B285" s="73" t="s">
        <v>884</v>
      </c>
    </row>
    <row r="286" spans="1:2" ht="15" customHeight="1" x14ac:dyDescent="0.25">
      <c r="A286" s="72">
        <v>5166</v>
      </c>
      <c r="B286" s="73" t="s">
        <v>885</v>
      </c>
    </row>
    <row r="287" spans="1:2" ht="15" customHeight="1" x14ac:dyDescent="0.25">
      <c r="A287" s="72">
        <v>5167</v>
      </c>
      <c r="B287" s="73" t="s">
        <v>886</v>
      </c>
    </row>
    <row r="288" spans="1:2" ht="15" customHeight="1" x14ac:dyDescent="0.25">
      <c r="A288" s="72">
        <v>5168</v>
      </c>
      <c r="B288" s="73" t="s">
        <v>887</v>
      </c>
    </row>
    <row r="289" spans="1:2" ht="15" customHeight="1" x14ac:dyDescent="0.25">
      <c r="A289" s="72">
        <v>5169</v>
      </c>
      <c r="B289" s="73" t="s">
        <v>888</v>
      </c>
    </row>
    <row r="290" spans="1:2" ht="15" customHeight="1" x14ac:dyDescent="0.25">
      <c r="A290" s="72">
        <v>5171</v>
      </c>
      <c r="B290" s="73" t="s">
        <v>889</v>
      </c>
    </row>
    <row r="291" spans="1:2" ht="15" customHeight="1" x14ac:dyDescent="0.25">
      <c r="A291" s="72">
        <v>5172</v>
      </c>
      <c r="B291" s="73" t="s">
        <v>890</v>
      </c>
    </row>
    <row r="292" spans="1:2" ht="15" customHeight="1" x14ac:dyDescent="0.25">
      <c r="A292" s="72">
        <v>5173</v>
      </c>
      <c r="B292" s="73" t="s">
        <v>891</v>
      </c>
    </row>
    <row r="293" spans="1:2" ht="15" customHeight="1" x14ac:dyDescent="0.25">
      <c r="A293" s="72">
        <v>5175</v>
      </c>
      <c r="B293" s="73" t="s">
        <v>892</v>
      </c>
    </row>
    <row r="294" spans="1:2" ht="15" customHeight="1" x14ac:dyDescent="0.25">
      <c r="A294" s="72">
        <v>5176</v>
      </c>
      <c r="B294" s="73" t="s">
        <v>893</v>
      </c>
    </row>
    <row r="295" spans="1:2" ht="15" customHeight="1" x14ac:dyDescent="0.25">
      <c r="A295" s="72">
        <v>5177</v>
      </c>
      <c r="B295" s="73" t="s">
        <v>894</v>
      </c>
    </row>
    <row r="296" spans="1:2" ht="15" customHeight="1" x14ac:dyDescent="0.25">
      <c r="A296" s="72">
        <v>5178</v>
      </c>
      <c r="B296" s="73" t="s">
        <v>895</v>
      </c>
    </row>
    <row r="297" spans="1:2" ht="15" customHeight="1" x14ac:dyDescent="0.25">
      <c r="A297" s="72">
        <v>5179</v>
      </c>
      <c r="B297" s="73" t="s">
        <v>896</v>
      </c>
    </row>
    <row r="298" spans="1:2" ht="15" customHeight="1" x14ac:dyDescent="0.25">
      <c r="A298" s="72">
        <v>5181</v>
      </c>
      <c r="B298" s="73" t="s">
        <v>897</v>
      </c>
    </row>
    <row r="299" spans="1:2" ht="15" customHeight="1" x14ac:dyDescent="0.25">
      <c r="A299" s="72">
        <v>5182</v>
      </c>
      <c r="B299" s="73" t="s">
        <v>898</v>
      </c>
    </row>
    <row r="300" spans="1:2" ht="15" customHeight="1" x14ac:dyDescent="0.25">
      <c r="A300" s="72">
        <v>5183</v>
      </c>
      <c r="B300" s="73" t="s">
        <v>899</v>
      </c>
    </row>
    <row r="301" spans="1:2" ht="15" customHeight="1" x14ac:dyDescent="0.25">
      <c r="A301" s="72">
        <v>5184</v>
      </c>
      <c r="B301" s="73" t="s">
        <v>900</v>
      </c>
    </row>
    <row r="302" spans="1:2" ht="15" customHeight="1" x14ac:dyDescent="0.25">
      <c r="A302" s="72">
        <v>5185</v>
      </c>
      <c r="B302" s="73" t="s">
        <v>901</v>
      </c>
    </row>
    <row r="303" spans="1:2" ht="15" customHeight="1" x14ac:dyDescent="0.25">
      <c r="A303" s="72">
        <v>5189</v>
      </c>
      <c r="B303" s="73" t="s">
        <v>902</v>
      </c>
    </row>
    <row r="304" spans="1:2" ht="15" customHeight="1" x14ac:dyDescent="0.25">
      <c r="A304" s="72">
        <v>5191</v>
      </c>
      <c r="B304" s="73" t="s">
        <v>903</v>
      </c>
    </row>
    <row r="305" spans="1:2" ht="15" customHeight="1" x14ac:dyDescent="0.25">
      <c r="A305" s="72">
        <v>5192</v>
      </c>
      <c r="B305" s="73" t="s">
        <v>904</v>
      </c>
    </row>
    <row r="306" spans="1:2" ht="15" customHeight="1" x14ac:dyDescent="0.25">
      <c r="A306" s="72">
        <v>5194</v>
      </c>
      <c r="B306" s="73" t="s">
        <v>905</v>
      </c>
    </row>
    <row r="307" spans="1:2" ht="15" customHeight="1" x14ac:dyDescent="0.25">
      <c r="A307" s="72">
        <v>5195</v>
      </c>
      <c r="B307" s="73" t="s">
        <v>906</v>
      </c>
    </row>
    <row r="308" spans="1:2" ht="15" customHeight="1" x14ac:dyDescent="0.25">
      <c r="A308" s="72">
        <v>5196</v>
      </c>
      <c r="B308" s="73" t="s">
        <v>907</v>
      </c>
    </row>
    <row r="309" spans="1:2" ht="15" customHeight="1" x14ac:dyDescent="0.25">
      <c r="A309" s="72">
        <v>5197</v>
      </c>
      <c r="B309" s="73" t="s">
        <v>908</v>
      </c>
    </row>
    <row r="310" spans="1:2" ht="15" customHeight="1" x14ac:dyDescent="0.25">
      <c r="A310" s="72">
        <v>5198</v>
      </c>
      <c r="B310" s="73" t="s">
        <v>909</v>
      </c>
    </row>
    <row r="311" spans="1:2" ht="15" customHeight="1" x14ac:dyDescent="0.25">
      <c r="A311" s="72">
        <v>5199</v>
      </c>
      <c r="B311" s="73" t="s">
        <v>910</v>
      </c>
    </row>
    <row r="312" spans="1:2" ht="15" customHeight="1" x14ac:dyDescent="0.25">
      <c r="A312" s="72">
        <v>5211</v>
      </c>
      <c r="B312" s="73" t="s">
        <v>911</v>
      </c>
    </row>
    <row r="313" spans="1:2" ht="15" customHeight="1" x14ac:dyDescent="0.25">
      <c r="A313" s="72">
        <v>5212</v>
      </c>
      <c r="B313" s="73" t="s">
        <v>912</v>
      </c>
    </row>
    <row r="314" spans="1:2" ht="15" customHeight="1" x14ac:dyDescent="0.25">
      <c r="A314" s="72">
        <v>5213</v>
      </c>
      <c r="B314" s="73" t="s">
        <v>913</v>
      </c>
    </row>
    <row r="315" spans="1:2" ht="15" customHeight="1" x14ac:dyDescent="0.25">
      <c r="A315" s="72">
        <v>5214</v>
      </c>
      <c r="B315" s="73" t="s">
        <v>914</v>
      </c>
    </row>
    <row r="316" spans="1:2" ht="15" customHeight="1" x14ac:dyDescent="0.25">
      <c r="A316" s="72">
        <v>5215</v>
      </c>
      <c r="B316" s="73" t="s">
        <v>915</v>
      </c>
    </row>
    <row r="317" spans="1:2" ht="15" customHeight="1" x14ac:dyDescent="0.25">
      <c r="A317" s="72">
        <v>5216</v>
      </c>
      <c r="B317" s="73" t="s">
        <v>916</v>
      </c>
    </row>
    <row r="318" spans="1:2" ht="15" customHeight="1" x14ac:dyDescent="0.25">
      <c r="A318" s="72">
        <v>5219</v>
      </c>
      <c r="B318" s="73" t="s">
        <v>917</v>
      </c>
    </row>
    <row r="319" spans="1:2" ht="15" customHeight="1" x14ac:dyDescent="0.25">
      <c r="A319" s="72">
        <v>5221</v>
      </c>
      <c r="B319" s="73" t="s">
        <v>918</v>
      </c>
    </row>
    <row r="320" spans="1:2" ht="15" customHeight="1" x14ac:dyDescent="0.25">
      <c r="A320" s="72">
        <v>5222</v>
      </c>
      <c r="B320" s="73" t="s">
        <v>919</v>
      </c>
    </row>
    <row r="321" spans="1:2" ht="15" customHeight="1" x14ac:dyDescent="0.25">
      <c r="A321" s="72">
        <v>5223</v>
      </c>
      <c r="B321" s="73" t="s">
        <v>920</v>
      </c>
    </row>
    <row r="322" spans="1:2" ht="15" customHeight="1" x14ac:dyDescent="0.25">
      <c r="A322" s="72">
        <v>5224</v>
      </c>
      <c r="B322" s="73" t="s">
        <v>921</v>
      </c>
    </row>
    <row r="323" spans="1:2" ht="15" customHeight="1" x14ac:dyDescent="0.25">
      <c r="A323" s="72">
        <v>5225</v>
      </c>
      <c r="B323" s="73" t="s">
        <v>922</v>
      </c>
    </row>
    <row r="324" spans="1:2" ht="15" customHeight="1" x14ac:dyDescent="0.25">
      <c r="A324" s="72">
        <v>5229</v>
      </c>
      <c r="B324" s="73" t="s">
        <v>923</v>
      </c>
    </row>
    <row r="325" spans="1:2" ht="15" customHeight="1" x14ac:dyDescent="0.25">
      <c r="A325" s="72">
        <v>5311</v>
      </c>
      <c r="B325" s="73" t="s">
        <v>924</v>
      </c>
    </row>
    <row r="326" spans="1:2" ht="15" customHeight="1" x14ac:dyDescent="0.25">
      <c r="A326" s="72">
        <v>5312</v>
      </c>
      <c r="B326" s="73" t="s">
        <v>925</v>
      </c>
    </row>
    <row r="327" spans="1:2" ht="15" customHeight="1" x14ac:dyDescent="0.25">
      <c r="A327" s="72">
        <v>5313</v>
      </c>
      <c r="B327" s="73" t="s">
        <v>926</v>
      </c>
    </row>
    <row r="328" spans="1:2" ht="15" customHeight="1" x14ac:dyDescent="0.25">
      <c r="A328" s="72">
        <v>5314</v>
      </c>
      <c r="B328" s="73" t="s">
        <v>927</v>
      </c>
    </row>
    <row r="329" spans="1:2" ht="15" customHeight="1" x14ac:dyDescent="0.25">
      <c r="A329" s="72">
        <v>5315</v>
      </c>
      <c r="B329" s="73" t="s">
        <v>928</v>
      </c>
    </row>
    <row r="330" spans="1:2" ht="15" customHeight="1" x14ac:dyDescent="0.25">
      <c r="A330" s="72">
        <v>5316</v>
      </c>
      <c r="B330" s="73" t="s">
        <v>929</v>
      </c>
    </row>
    <row r="331" spans="1:2" ht="15" customHeight="1" x14ac:dyDescent="0.25">
      <c r="A331" s="72">
        <v>5317</v>
      </c>
      <c r="B331" s="73" t="s">
        <v>930</v>
      </c>
    </row>
    <row r="332" spans="1:2" ht="15" customHeight="1" x14ac:dyDescent="0.25">
      <c r="A332" s="72">
        <v>5318</v>
      </c>
      <c r="B332" s="73" t="s">
        <v>931</v>
      </c>
    </row>
    <row r="333" spans="1:2" ht="15" customHeight="1" x14ac:dyDescent="0.25">
      <c r="A333" s="72">
        <v>5319</v>
      </c>
      <c r="B333" s="73" t="s">
        <v>932</v>
      </c>
    </row>
    <row r="334" spans="1:2" ht="15" customHeight="1" x14ac:dyDescent="0.25">
      <c r="A334" s="72">
        <v>5321</v>
      </c>
      <c r="B334" s="73" t="s">
        <v>933</v>
      </c>
    </row>
    <row r="335" spans="1:2" ht="15" customHeight="1" x14ac:dyDescent="0.25">
      <c r="A335" s="72">
        <v>5322</v>
      </c>
      <c r="B335" s="73" t="s">
        <v>934</v>
      </c>
    </row>
    <row r="336" spans="1:2" ht="15" customHeight="1" x14ac:dyDescent="0.25">
      <c r="A336" s="72">
        <v>5323</v>
      </c>
      <c r="B336" s="73" t="s">
        <v>935</v>
      </c>
    </row>
    <row r="337" spans="1:2" ht="15" customHeight="1" x14ac:dyDescent="0.25">
      <c r="A337" s="72">
        <v>5324</v>
      </c>
      <c r="B337" s="73" t="s">
        <v>936</v>
      </c>
    </row>
    <row r="338" spans="1:2" ht="15" customHeight="1" x14ac:dyDescent="0.25">
      <c r="A338" s="72">
        <v>5329</v>
      </c>
      <c r="B338" s="73" t="s">
        <v>937</v>
      </c>
    </row>
    <row r="339" spans="1:2" ht="15" customHeight="1" x14ac:dyDescent="0.25">
      <c r="A339" s="72">
        <v>5331</v>
      </c>
      <c r="B339" s="73" t="s">
        <v>938</v>
      </c>
    </row>
    <row r="340" spans="1:2" ht="15" customHeight="1" x14ac:dyDescent="0.25">
      <c r="A340" s="72">
        <v>5332</v>
      </c>
      <c r="B340" s="73" t="s">
        <v>939</v>
      </c>
    </row>
    <row r="341" spans="1:2" ht="15" customHeight="1" x14ac:dyDescent="0.25">
      <c r="A341" s="72">
        <v>5333</v>
      </c>
      <c r="B341" s="73" t="s">
        <v>940</v>
      </c>
    </row>
    <row r="342" spans="1:2" ht="15" customHeight="1" x14ac:dyDescent="0.25">
      <c r="A342" s="72">
        <v>5334</v>
      </c>
      <c r="B342" s="73" t="s">
        <v>941</v>
      </c>
    </row>
    <row r="343" spans="1:2" ht="15" customHeight="1" x14ac:dyDescent="0.25">
      <c r="A343" s="72">
        <v>5336</v>
      </c>
      <c r="B343" s="73" t="s">
        <v>942</v>
      </c>
    </row>
    <row r="344" spans="1:2" ht="15" customHeight="1" x14ac:dyDescent="0.25">
      <c r="A344" s="72">
        <v>5339</v>
      </c>
      <c r="B344" s="73" t="s">
        <v>943</v>
      </c>
    </row>
    <row r="345" spans="1:2" ht="15" customHeight="1" x14ac:dyDescent="0.25">
      <c r="A345" s="72">
        <v>5341</v>
      </c>
      <c r="B345" s="73" t="s">
        <v>944</v>
      </c>
    </row>
    <row r="346" spans="1:2" ht="15" customHeight="1" x14ac:dyDescent="0.25">
      <c r="A346" s="72">
        <v>5342</v>
      </c>
      <c r="B346" s="73" t="s">
        <v>945</v>
      </c>
    </row>
    <row r="347" spans="1:2" ht="15" customHeight="1" x14ac:dyDescent="0.25">
      <c r="A347" s="72">
        <v>5343</v>
      </c>
      <c r="B347" s="73" t="s">
        <v>946</v>
      </c>
    </row>
    <row r="348" spans="1:2" ht="15" customHeight="1" x14ac:dyDescent="0.25">
      <c r="A348" s="72">
        <v>5344</v>
      </c>
      <c r="B348" s="73" t="s">
        <v>947</v>
      </c>
    </row>
    <row r="349" spans="1:2" ht="15" customHeight="1" x14ac:dyDescent="0.25">
      <c r="A349" s="72">
        <v>5345</v>
      </c>
      <c r="B349" s="73" t="s">
        <v>180</v>
      </c>
    </row>
    <row r="350" spans="1:2" ht="15" customHeight="1" x14ac:dyDescent="0.25">
      <c r="A350" s="72">
        <v>5346</v>
      </c>
      <c r="B350" s="73" t="s">
        <v>948</v>
      </c>
    </row>
    <row r="351" spans="1:2" ht="15" customHeight="1" x14ac:dyDescent="0.25">
      <c r="A351" s="72">
        <v>5347</v>
      </c>
      <c r="B351" s="73" t="s">
        <v>949</v>
      </c>
    </row>
    <row r="352" spans="1:2" ht="15" customHeight="1" x14ac:dyDescent="0.25">
      <c r="A352" s="72">
        <v>5348</v>
      </c>
      <c r="B352" s="73" t="s">
        <v>181</v>
      </c>
    </row>
    <row r="353" spans="1:2" ht="15" customHeight="1" x14ac:dyDescent="0.25">
      <c r="A353" s="72">
        <v>5349</v>
      </c>
      <c r="B353" s="73" t="s">
        <v>950</v>
      </c>
    </row>
    <row r="354" spans="1:2" ht="15" customHeight="1" x14ac:dyDescent="0.25">
      <c r="A354" s="72">
        <v>5350</v>
      </c>
      <c r="B354" s="73" t="s">
        <v>951</v>
      </c>
    </row>
    <row r="355" spans="1:2" ht="15" customHeight="1" x14ac:dyDescent="0.25">
      <c r="A355" s="72">
        <v>5361</v>
      </c>
      <c r="B355" s="73" t="s">
        <v>952</v>
      </c>
    </row>
    <row r="356" spans="1:2" ht="15" customHeight="1" x14ac:dyDescent="0.25">
      <c r="A356" s="72">
        <v>5362</v>
      </c>
      <c r="B356" s="73" t="s">
        <v>953</v>
      </c>
    </row>
    <row r="357" spans="1:2" ht="15" customHeight="1" x14ac:dyDescent="0.25">
      <c r="A357" s="72">
        <v>5363</v>
      </c>
      <c r="B357" s="73" t="s">
        <v>954</v>
      </c>
    </row>
    <row r="358" spans="1:2" ht="15" customHeight="1" x14ac:dyDescent="0.25">
      <c r="A358" s="72">
        <v>5364</v>
      </c>
      <c r="B358" s="73" t="s">
        <v>955</v>
      </c>
    </row>
    <row r="359" spans="1:2" ht="15" customHeight="1" x14ac:dyDescent="0.25">
      <c r="A359" s="72">
        <v>5365</v>
      </c>
      <c r="B359" s="73" t="s">
        <v>956</v>
      </c>
    </row>
    <row r="360" spans="1:2" ht="15" customHeight="1" x14ac:dyDescent="0.25">
      <c r="A360" s="72">
        <v>5366</v>
      </c>
      <c r="B360" s="73" t="s">
        <v>957</v>
      </c>
    </row>
    <row r="361" spans="1:2" ht="15" customHeight="1" x14ac:dyDescent="0.25">
      <c r="A361" s="72">
        <v>5367</v>
      </c>
      <c r="B361" s="73" t="s">
        <v>958</v>
      </c>
    </row>
    <row r="362" spans="1:2" ht="15" customHeight="1" x14ac:dyDescent="0.25">
      <c r="A362" s="72">
        <v>5368</v>
      </c>
      <c r="B362" s="73" t="s">
        <v>959</v>
      </c>
    </row>
    <row r="363" spans="1:2" ht="15" customHeight="1" x14ac:dyDescent="0.25">
      <c r="A363" s="72">
        <v>5369</v>
      </c>
      <c r="B363" s="73" t="s">
        <v>932</v>
      </c>
    </row>
    <row r="364" spans="1:2" ht="15" customHeight="1" x14ac:dyDescent="0.25">
      <c r="A364" s="72">
        <v>5410</v>
      </c>
      <c r="B364" s="73" t="s">
        <v>960</v>
      </c>
    </row>
    <row r="365" spans="1:2" ht="15" customHeight="1" x14ac:dyDescent="0.25">
      <c r="A365" s="72">
        <v>5421</v>
      </c>
      <c r="B365" s="73" t="s">
        <v>961</v>
      </c>
    </row>
    <row r="366" spans="1:2" ht="15" customHeight="1" x14ac:dyDescent="0.25">
      <c r="A366" s="72">
        <v>5423</v>
      </c>
      <c r="B366" s="73" t="s">
        <v>962</v>
      </c>
    </row>
    <row r="367" spans="1:2" ht="15" customHeight="1" x14ac:dyDescent="0.25">
      <c r="A367" s="74">
        <v>5424</v>
      </c>
      <c r="B367" s="75" t="s">
        <v>963</v>
      </c>
    </row>
    <row r="368" spans="1:2" ht="15" customHeight="1" x14ac:dyDescent="0.25">
      <c r="A368" s="72">
        <v>5425</v>
      </c>
      <c r="B368" s="73" t="s">
        <v>964</v>
      </c>
    </row>
    <row r="369" spans="1:2" ht="15" customHeight="1" x14ac:dyDescent="0.25">
      <c r="A369" s="52">
        <v>5491</v>
      </c>
      <c r="B369" s="64" t="s">
        <v>965</v>
      </c>
    </row>
    <row r="370" spans="1:2" ht="15" customHeight="1" x14ac:dyDescent="0.25">
      <c r="A370" s="72">
        <v>5492</v>
      </c>
      <c r="B370" s="73" t="s">
        <v>966</v>
      </c>
    </row>
    <row r="371" spans="1:2" ht="15" customHeight="1" x14ac:dyDescent="0.25">
      <c r="A371" s="72">
        <v>5493</v>
      </c>
      <c r="B371" s="73" t="s">
        <v>967</v>
      </c>
    </row>
    <row r="372" spans="1:2" ht="15" customHeight="1" x14ac:dyDescent="0.25">
      <c r="A372" s="72">
        <v>5494</v>
      </c>
      <c r="B372" s="73" t="s">
        <v>968</v>
      </c>
    </row>
    <row r="373" spans="1:2" ht="15" customHeight="1" x14ac:dyDescent="0.25">
      <c r="A373" s="52">
        <v>5495</v>
      </c>
      <c r="B373" s="64" t="s">
        <v>969</v>
      </c>
    </row>
    <row r="374" spans="1:2" ht="15" customHeight="1" x14ac:dyDescent="0.25">
      <c r="A374" s="72">
        <v>5496</v>
      </c>
      <c r="B374" s="73" t="s">
        <v>970</v>
      </c>
    </row>
    <row r="375" spans="1:2" ht="15" customHeight="1" x14ac:dyDescent="0.25">
      <c r="A375" s="72">
        <v>5497</v>
      </c>
      <c r="B375" s="73" t="s">
        <v>971</v>
      </c>
    </row>
    <row r="376" spans="1:2" ht="15" customHeight="1" x14ac:dyDescent="0.25">
      <c r="A376" s="72">
        <v>5498</v>
      </c>
      <c r="B376" s="73" t="s">
        <v>972</v>
      </c>
    </row>
    <row r="377" spans="1:2" ht="15" customHeight="1" x14ac:dyDescent="0.25">
      <c r="A377" s="72">
        <v>5499</v>
      </c>
      <c r="B377" s="73" t="s">
        <v>973</v>
      </c>
    </row>
    <row r="378" spans="1:2" ht="15" customHeight="1" x14ac:dyDescent="0.25">
      <c r="A378" s="72">
        <v>5511</v>
      </c>
      <c r="B378" s="73" t="s">
        <v>974</v>
      </c>
    </row>
    <row r="379" spans="1:2" ht="15" customHeight="1" x14ac:dyDescent="0.25">
      <c r="A379" s="72">
        <v>5512</v>
      </c>
      <c r="B379" s="73" t="s">
        <v>975</v>
      </c>
    </row>
    <row r="380" spans="1:2" ht="15" customHeight="1" x14ac:dyDescent="0.25">
      <c r="A380" s="72">
        <v>5513</v>
      </c>
      <c r="B380" s="73" t="s">
        <v>976</v>
      </c>
    </row>
    <row r="381" spans="1:2" ht="15" customHeight="1" x14ac:dyDescent="0.25">
      <c r="A381" s="72">
        <v>5514</v>
      </c>
      <c r="B381" s="73" t="s">
        <v>977</v>
      </c>
    </row>
    <row r="382" spans="1:2" ht="15" customHeight="1" x14ac:dyDescent="0.25">
      <c r="A382" s="72">
        <v>5515</v>
      </c>
      <c r="B382" s="73" t="s">
        <v>978</v>
      </c>
    </row>
    <row r="383" spans="1:2" ht="15" customHeight="1" x14ac:dyDescent="0.25">
      <c r="A383" s="72">
        <v>5516</v>
      </c>
      <c r="B383" s="73" t="s">
        <v>979</v>
      </c>
    </row>
    <row r="384" spans="1:2" ht="15" customHeight="1" x14ac:dyDescent="0.25">
      <c r="A384" s="72">
        <v>5517</v>
      </c>
      <c r="B384" s="73" t="s">
        <v>980</v>
      </c>
    </row>
    <row r="385" spans="1:2" ht="15" customHeight="1" x14ac:dyDescent="0.25">
      <c r="A385" s="72">
        <v>5520</v>
      </c>
      <c r="B385" s="73" t="s">
        <v>981</v>
      </c>
    </row>
    <row r="386" spans="1:2" ht="15" customHeight="1" x14ac:dyDescent="0.25">
      <c r="A386" s="72">
        <v>5531</v>
      </c>
      <c r="B386" s="73" t="s">
        <v>982</v>
      </c>
    </row>
    <row r="387" spans="1:2" ht="15" customHeight="1" x14ac:dyDescent="0.25">
      <c r="A387" s="72">
        <v>5532</v>
      </c>
      <c r="B387" s="73" t="s">
        <v>983</v>
      </c>
    </row>
    <row r="388" spans="1:2" ht="15" customHeight="1" x14ac:dyDescent="0.25">
      <c r="A388" s="72">
        <v>5541</v>
      </c>
      <c r="B388" s="73" t="s">
        <v>984</v>
      </c>
    </row>
    <row r="389" spans="1:2" ht="15" customHeight="1" x14ac:dyDescent="0.25">
      <c r="A389" s="72">
        <v>5542</v>
      </c>
      <c r="B389" s="73" t="s">
        <v>985</v>
      </c>
    </row>
    <row r="390" spans="1:2" ht="15" customHeight="1" x14ac:dyDescent="0.25">
      <c r="A390" s="72">
        <v>5611</v>
      </c>
      <c r="B390" s="73" t="s">
        <v>986</v>
      </c>
    </row>
    <row r="391" spans="1:2" ht="15" customHeight="1" x14ac:dyDescent="0.25">
      <c r="A391" s="72">
        <v>5612</v>
      </c>
      <c r="B391" s="73" t="s">
        <v>987</v>
      </c>
    </row>
    <row r="392" spans="1:2" ht="15" customHeight="1" x14ac:dyDescent="0.25">
      <c r="A392" s="72">
        <v>5613</v>
      </c>
      <c r="B392" s="73" t="s">
        <v>988</v>
      </c>
    </row>
    <row r="393" spans="1:2" ht="15" customHeight="1" x14ac:dyDescent="0.25">
      <c r="A393" s="72">
        <v>5614</v>
      </c>
      <c r="B393" s="73" t="s">
        <v>989</v>
      </c>
    </row>
    <row r="394" spans="1:2" ht="15" customHeight="1" x14ac:dyDescent="0.25">
      <c r="A394" s="72">
        <v>5615</v>
      </c>
      <c r="B394" s="73" t="s">
        <v>990</v>
      </c>
    </row>
    <row r="395" spans="1:2" ht="15" customHeight="1" x14ac:dyDescent="0.25">
      <c r="A395" s="72">
        <v>5619</v>
      </c>
      <c r="B395" s="73" t="s">
        <v>991</v>
      </c>
    </row>
    <row r="396" spans="1:2" ht="15" customHeight="1" x14ac:dyDescent="0.25">
      <c r="A396" s="72">
        <v>5621</v>
      </c>
      <c r="B396" s="73" t="s">
        <v>992</v>
      </c>
    </row>
    <row r="397" spans="1:2" ht="15" customHeight="1" x14ac:dyDescent="0.25">
      <c r="A397" s="72">
        <v>5622</v>
      </c>
      <c r="B397" s="73" t="s">
        <v>993</v>
      </c>
    </row>
    <row r="398" spans="1:2" ht="15" customHeight="1" x14ac:dyDescent="0.25">
      <c r="A398" s="72">
        <v>5623</v>
      </c>
      <c r="B398" s="73" t="s">
        <v>994</v>
      </c>
    </row>
    <row r="399" spans="1:2" ht="15" customHeight="1" x14ac:dyDescent="0.25">
      <c r="A399" s="72">
        <v>5624</v>
      </c>
      <c r="B399" s="73" t="s">
        <v>995</v>
      </c>
    </row>
    <row r="400" spans="1:2" ht="15" customHeight="1" x14ac:dyDescent="0.25">
      <c r="A400" s="72">
        <v>5629</v>
      </c>
      <c r="B400" s="73" t="s">
        <v>996</v>
      </c>
    </row>
    <row r="401" spans="1:2" ht="15" customHeight="1" x14ac:dyDescent="0.25">
      <c r="A401" s="72">
        <v>5631</v>
      </c>
      <c r="B401" s="73" t="s">
        <v>997</v>
      </c>
    </row>
    <row r="402" spans="1:2" ht="15" customHeight="1" x14ac:dyDescent="0.25">
      <c r="A402" s="72">
        <v>5632</v>
      </c>
      <c r="B402" s="73" t="s">
        <v>998</v>
      </c>
    </row>
    <row r="403" spans="1:2" ht="15" customHeight="1" x14ac:dyDescent="0.25">
      <c r="A403" s="72">
        <v>5633</v>
      </c>
      <c r="B403" s="73" t="s">
        <v>999</v>
      </c>
    </row>
    <row r="404" spans="1:2" ht="15" customHeight="1" x14ac:dyDescent="0.25">
      <c r="A404" s="72">
        <v>5634</v>
      </c>
      <c r="B404" s="73" t="s">
        <v>1000</v>
      </c>
    </row>
    <row r="405" spans="1:2" ht="15" customHeight="1" x14ac:dyDescent="0.25">
      <c r="A405" s="72">
        <v>5639</v>
      </c>
      <c r="B405" s="73" t="s">
        <v>1001</v>
      </c>
    </row>
    <row r="406" spans="1:2" ht="15" customHeight="1" x14ac:dyDescent="0.25">
      <c r="A406" s="72">
        <v>5641</v>
      </c>
      <c r="B406" s="73" t="s">
        <v>1002</v>
      </c>
    </row>
    <row r="407" spans="1:2" ht="15" customHeight="1" x14ac:dyDescent="0.25">
      <c r="A407" s="72">
        <v>5642</v>
      </c>
      <c r="B407" s="73" t="s">
        <v>1003</v>
      </c>
    </row>
    <row r="408" spans="1:2" ht="15" customHeight="1" x14ac:dyDescent="0.25">
      <c r="A408" s="72">
        <v>5649</v>
      </c>
      <c r="B408" s="73" t="s">
        <v>1004</v>
      </c>
    </row>
    <row r="409" spans="1:2" ht="15" customHeight="1" x14ac:dyDescent="0.25">
      <c r="A409" s="72">
        <v>5651</v>
      </c>
      <c r="B409" s="73" t="s">
        <v>1005</v>
      </c>
    </row>
    <row r="410" spans="1:2" ht="15" customHeight="1" x14ac:dyDescent="0.25">
      <c r="A410" s="72">
        <v>5652</v>
      </c>
      <c r="B410" s="73" t="s">
        <v>1006</v>
      </c>
    </row>
    <row r="411" spans="1:2" ht="15" customHeight="1" x14ac:dyDescent="0.25">
      <c r="A411" s="72">
        <v>5659</v>
      </c>
      <c r="B411" s="73" t="s">
        <v>1007</v>
      </c>
    </row>
    <row r="412" spans="1:2" ht="15" customHeight="1" x14ac:dyDescent="0.25">
      <c r="A412" s="72">
        <v>5660</v>
      </c>
      <c r="B412" s="73" t="s">
        <v>1008</v>
      </c>
    </row>
    <row r="413" spans="1:2" ht="15" customHeight="1" x14ac:dyDescent="0.25">
      <c r="A413" s="72">
        <v>5670</v>
      </c>
      <c r="B413" s="73" t="s">
        <v>1009</v>
      </c>
    </row>
    <row r="414" spans="1:2" ht="15" customHeight="1" x14ac:dyDescent="0.25">
      <c r="A414" s="72">
        <v>5711</v>
      </c>
      <c r="B414" s="73" t="s">
        <v>1010</v>
      </c>
    </row>
    <row r="415" spans="1:2" ht="15" customHeight="1" x14ac:dyDescent="0.25">
      <c r="A415" s="72">
        <v>5719</v>
      </c>
      <c r="B415" s="73" t="s">
        <v>1011</v>
      </c>
    </row>
    <row r="416" spans="1:2" ht="15" customHeight="1" x14ac:dyDescent="0.25">
      <c r="A416" s="72">
        <v>5811</v>
      </c>
      <c r="B416" s="73" t="s">
        <v>1012</v>
      </c>
    </row>
    <row r="417" spans="1:2" ht="15" customHeight="1" x14ac:dyDescent="0.25">
      <c r="A417" s="72">
        <v>5812</v>
      </c>
      <c r="B417" s="73" t="s">
        <v>1013</v>
      </c>
    </row>
    <row r="418" spans="1:2" ht="15" customHeight="1" x14ac:dyDescent="0.25">
      <c r="A418" s="72">
        <v>5901</v>
      </c>
      <c r="B418" s="73" t="s">
        <v>1014</v>
      </c>
    </row>
    <row r="419" spans="1:2" ht="15" customHeight="1" x14ac:dyDescent="0.25">
      <c r="A419" s="72">
        <v>5902</v>
      </c>
      <c r="B419" s="73" t="s">
        <v>1015</v>
      </c>
    </row>
    <row r="420" spans="1:2" ht="15" customHeight="1" x14ac:dyDescent="0.25">
      <c r="A420" s="72">
        <v>5903</v>
      </c>
      <c r="B420" s="73" t="s">
        <v>1016</v>
      </c>
    </row>
    <row r="421" spans="1:2" ht="15" customHeight="1" x14ac:dyDescent="0.25">
      <c r="A421" s="72">
        <v>5904</v>
      </c>
      <c r="B421" s="73" t="s">
        <v>1017</v>
      </c>
    </row>
    <row r="422" spans="1:2" ht="15" customHeight="1" x14ac:dyDescent="0.25">
      <c r="A422" s="72">
        <v>5909</v>
      </c>
      <c r="B422" s="73" t="s">
        <v>1018</v>
      </c>
    </row>
    <row r="423" spans="1:2" ht="15" customHeight="1" x14ac:dyDescent="0.25">
      <c r="A423" s="72">
        <v>5991</v>
      </c>
      <c r="B423" s="73" t="s">
        <v>1019</v>
      </c>
    </row>
    <row r="424" spans="1:2" ht="15" customHeight="1" x14ac:dyDescent="0.25">
      <c r="A424" s="72">
        <v>6111</v>
      </c>
      <c r="B424" s="73" t="s">
        <v>1020</v>
      </c>
    </row>
    <row r="425" spans="1:2" ht="15" customHeight="1" x14ac:dyDescent="0.25">
      <c r="A425" s="72">
        <v>6112</v>
      </c>
      <c r="B425" s="73" t="s">
        <v>1021</v>
      </c>
    </row>
    <row r="426" spans="1:2" ht="15" customHeight="1" x14ac:dyDescent="0.25">
      <c r="A426" s="72">
        <v>6113</v>
      </c>
      <c r="B426" s="73" t="s">
        <v>1022</v>
      </c>
    </row>
    <row r="427" spans="1:2" ht="15" customHeight="1" x14ac:dyDescent="0.25">
      <c r="A427" s="72">
        <v>6119</v>
      </c>
      <c r="B427" s="73" t="s">
        <v>1023</v>
      </c>
    </row>
    <row r="428" spans="1:2" ht="15" customHeight="1" x14ac:dyDescent="0.25">
      <c r="A428" s="72">
        <v>6121</v>
      </c>
      <c r="B428" s="73" t="s">
        <v>1024</v>
      </c>
    </row>
    <row r="429" spans="1:2" ht="15" customHeight="1" x14ac:dyDescent="0.25">
      <c r="A429" s="72">
        <v>6122</v>
      </c>
      <c r="B429" s="73" t="s">
        <v>1025</v>
      </c>
    </row>
    <row r="430" spans="1:2" ht="15" customHeight="1" x14ac:dyDescent="0.25">
      <c r="A430" s="72">
        <v>6123</v>
      </c>
      <c r="B430" s="73" t="s">
        <v>1026</v>
      </c>
    </row>
    <row r="431" spans="1:2" ht="15" customHeight="1" x14ac:dyDescent="0.25">
      <c r="A431" s="72">
        <v>6124</v>
      </c>
      <c r="B431" s="73" t="s">
        <v>1027</v>
      </c>
    </row>
    <row r="432" spans="1:2" ht="15" customHeight="1" x14ac:dyDescent="0.25">
      <c r="A432" s="72">
        <v>6125</v>
      </c>
      <c r="B432" s="73" t="s">
        <v>1028</v>
      </c>
    </row>
    <row r="433" spans="1:2" ht="15" customHeight="1" x14ac:dyDescent="0.25">
      <c r="A433" s="72">
        <v>6127</v>
      </c>
      <c r="B433" s="73" t="s">
        <v>1029</v>
      </c>
    </row>
    <row r="434" spans="1:2" ht="15" customHeight="1" x14ac:dyDescent="0.25">
      <c r="A434" s="72">
        <v>6129</v>
      </c>
      <c r="B434" s="73" t="s">
        <v>1030</v>
      </c>
    </row>
    <row r="435" spans="1:2" ht="15" customHeight="1" x14ac:dyDescent="0.25">
      <c r="A435" s="72">
        <v>6130</v>
      </c>
      <c r="B435" s="73" t="s">
        <v>1031</v>
      </c>
    </row>
    <row r="436" spans="1:2" ht="15" customHeight="1" x14ac:dyDescent="0.25">
      <c r="A436" s="72">
        <v>6141</v>
      </c>
      <c r="B436" s="73" t="s">
        <v>1032</v>
      </c>
    </row>
    <row r="437" spans="1:2" ht="15" customHeight="1" x14ac:dyDescent="0.25">
      <c r="A437" s="72">
        <v>6142</v>
      </c>
      <c r="B437" s="73" t="s">
        <v>1033</v>
      </c>
    </row>
    <row r="438" spans="1:2" ht="15" customHeight="1" x14ac:dyDescent="0.25">
      <c r="A438" s="72">
        <v>6201</v>
      </c>
      <c r="B438" s="73" t="s">
        <v>1034</v>
      </c>
    </row>
    <row r="439" spans="1:2" ht="15" customHeight="1" x14ac:dyDescent="0.25">
      <c r="A439" s="72">
        <v>6202</v>
      </c>
      <c r="B439" s="73" t="s">
        <v>1035</v>
      </c>
    </row>
    <row r="440" spans="1:2" ht="15" customHeight="1" x14ac:dyDescent="0.25">
      <c r="A440" s="72">
        <v>6209</v>
      </c>
      <c r="B440" s="73" t="s">
        <v>1036</v>
      </c>
    </row>
    <row r="441" spans="1:2" ht="15" customHeight="1" x14ac:dyDescent="0.25">
      <c r="A441" s="72">
        <v>6211</v>
      </c>
      <c r="B441" s="73" t="s">
        <v>1037</v>
      </c>
    </row>
    <row r="442" spans="1:2" ht="15" customHeight="1" x14ac:dyDescent="0.25">
      <c r="A442" s="72">
        <v>6212</v>
      </c>
      <c r="B442" s="73" t="s">
        <v>1038</v>
      </c>
    </row>
    <row r="443" spans="1:2" ht="15" customHeight="1" x14ac:dyDescent="0.25">
      <c r="A443" s="72">
        <v>6213</v>
      </c>
      <c r="B443" s="73" t="s">
        <v>1039</v>
      </c>
    </row>
    <row r="444" spans="1:2" ht="15" customHeight="1" x14ac:dyDescent="0.25">
      <c r="A444" s="72">
        <v>6311</v>
      </c>
      <c r="B444" s="73" t="s">
        <v>1040</v>
      </c>
    </row>
    <row r="445" spans="1:2" ht="15" customHeight="1" x14ac:dyDescent="0.25">
      <c r="A445" s="72">
        <v>6312</v>
      </c>
      <c r="B445" s="73" t="s">
        <v>1041</v>
      </c>
    </row>
    <row r="446" spans="1:2" ht="15" customHeight="1" x14ac:dyDescent="0.25">
      <c r="A446" s="72">
        <v>6313</v>
      </c>
      <c r="B446" s="73" t="s">
        <v>1042</v>
      </c>
    </row>
    <row r="447" spans="1:2" ht="15" customHeight="1" x14ac:dyDescent="0.25">
      <c r="A447" s="72">
        <v>6314</v>
      </c>
      <c r="B447" s="73" t="s">
        <v>1043</v>
      </c>
    </row>
    <row r="448" spans="1:2" ht="15" customHeight="1" x14ac:dyDescent="0.25">
      <c r="A448" s="72">
        <v>6315</v>
      </c>
      <c r="B448" s="73" t="s">
        <v>1044</v>
      </c>
    </row>
    <row r="449" spans="1:2" ht="15" customHeight="1" x14ac:dyDescent="0.25">
      <c r="A449" s="72">
        <v>6316</v>
      </c>
      <c r="B449" s="73" t="s">
        <v>1045</v>
      </c>
    </row>
    <row r="450" spans="1:2" ht="15" customHeight="1" x14ac:dyDescent="0.25">
      <c r="A450" s="72">
        <v>6319</v>
      </c>
      <c r="B450" s="73" t="s">
        <v>1046</v>
      </c>
    </row>
    <row r="451" spans="1:2" ht="15" customHeight="1" x14ac:dyDescent="0.25">
      <c r="A451" s="72">
        <v>6321</v>
      </c>
      <c r="B451" s="73" t="s">
        <v>1047</v>
      </c>
    </row>
    <row r="452" spans="1:2" ht="15" customHeight="1" x14ac:dyDescent="0.25">
      <c r="A452" s="72">
        <v>6322</v>
      </c>
      <c r="B452" s="73" t="s">
        <v>1048</v>
      </c>
    </row>
    <row r="453" spans="1:2" ht="15" customHeight="1" x14ac:dyDescent="0.25">
      <c r="A453" s="72">
        <v>6323</v>
      </c>
      <c r="B453" s="73" t="s">
        <v>1049</v>
      </c>
    </row>
    <row r="454" spans="1:2" ht="15" customHeight="1" x14ac:dyDescent="0.25">
      <c r="A454" s="72">
        <v>6324</v>
      </c>
      <c r="B454" s="73" t="s">
        <v>1050</v>
      </c>
    </row>
    <row r="455" spans="1:2" ht="15" customHeight="1" x14ac:dyDescent="0.25">
      <c r="A455" s="72">
        <v>6329</v>
      </c>
      <c r="B455" s="73" t="s">
        <v>1051</v>
      </c>
    </row>
    <row r="456" spans="1:2" ht="15" customHeight="1" x14ac:dyDescent="0.25">
      <c r="A456" s="72">
        <v>6331</v>
      </c>
      <c r="B456" s="73" t="s">
        <v>1052</v>
      </c>
    </row>
    <row r="457" spans="1:2" ht="15" customHeight="1" x14ac:dyDescent="0.25">
      <c r="A457" s="72">
        <v>6332</v>
      </c>
      <c r="B457" s="73" t="s">
        <v>1053</v>
      </c>
    </row>
    <row r="458" spans="1:2" ht="15" customHeight="1" x14ac:dyDescent="0.25">
      <c r="A458" s="72">
        <v>6333</v>
      </c>
      <c r="B458" s="73" t="s">
        <v>1054</v>
      </c>
    </row>
    <row r="459" spans="1:2" ht="15" customHeight="1" x14ac:dyDescent="0.25">
      <c r="A459" s="72">
        <v>6334</v>
      </c>
      <c r="B459" s="73" t="s">
        <v>1055</v>
      </c>
    </row>
    <row r="460" spans="1:2" ht="15" customHeight="1" x14ac:dyDescent="0.25">
      <c r="A460" s="72">
        <v>6335</v>
      </c>
      <c r="B460" s="73" t="s">
        <v>1056</v>
      </c>
    </row>
    <row r="461" spans="1:2" ht="15" customHeight="1" x14ac:dyDescent="0.25">
      <c r="A461" s="72">
        <v>6339</v>
      </c>
      <c r="B461" s="73" t="s">
        <v>1057</v>
      </c>
    </row>
    <row r="462" spans="1:2" ht="15" customHeight="1" x14ac:dyDescent="0.25">
      <c r="A462" s="72">
        <v>6341</v>
      </c>
      <c r="B462" s="73" t="s">
        <v>1058</v>
      </c>
    </row>
    <row r="463" spans="1:2" ht="15" customHeight="1" x14ac:dyDescent="0.25">
      <c r="A463" s="72">
        <v>6342</v>
      </c>
      <c r="B463" s="73" t="s">
        <v>1059</v>
      </c>
    </row>
    <row r="464" spans="1:2" ht="15" customHeight="1" x14ac:dyDescent="0.25">
      <c r="A464" s="72">
        <v>6343</v>
      </c>
      <c r="B464" s="73" t="s">
        <v>1060</v>
      </c>
    </row>
    <row r="465" spans="1:2" ht="15" customHeight="1" x14ac:dyDescent="0.25">
      <c r="A465" s="72">
        <v>6344</v>
      </c>
      <c r="B465" s="73" t="s">
        <v>1061</v>
      </c>
    </row>
    <row r="466" spans="1:2" ht="15" customHeight="1" x14ac:dyDescent="0.25">
      <c r="A466" s="72">
        <v>6349</v>
      </c>
      <c r="B466" s="73" t="s">
        <v>1062</v>
      </c>
    </row>
    <row r="467" spans="1:2" ht="15" customHeight="1" x14ac:dyDescent="0.25">
      <c r="A467" s="72">
        <v>6351</v>
      </c>
      <c r="B467" s="73" t="s">
        <v>1063</v>
      </c>
    </row>
    <row r="468" spans="1:2" ht="15" customHeight="1" x14ac:dyDescent="0.25">
      <c r="A468" s="72">
        <v>6352</v>
      </c>
      <c r="B468" s="73" t="s">
        <v>1064</v>
      </c>
    </row>
    <row r="469" spans="1:2" ht="15" customHeight="1" x14ac:dyDescent="0.25">
      <c r="A469" s="72">
        <v>6353</v>
      </c>
      <c r="B469" s="73" t="s">
        <v>1065</v>
      </c>
    </row>
    <row r="470" spans="1:2" ht="15" customHeight="1" x14ac:dyDescent="0.25">
      <c r="A470" s="72">
        <v>6354</v>
      </c>
      <c r="B470" s="73" t="s">
        <v>1066</v>
      </c>
    </row>
    <row r="471" spans="1:2" ht="15" customHeight="1" x14ac:dyDescent="0.25">
      <c r="A471" s="72">
        <v>6356</v>
      </c>
      <c r="B471" s="73" t="s">
        <v>1067</v>
      </c>
    </row>
    <row r="472" spans="1:2" ht="15" customHeight="1" x14ac:dyDescent="0.25">
      <c r="A472" s="72">
        <v>6359</v>
      </c>
      <c r="B472" s="73" t="s">
        <v>1068</v>
      </c>
    </row>
    <row r="473" spans="1:2" ht="15" customHeight="1" x14ac:dyDescent="0.25">
      <c r="A473" s="72">
        <v>6361</v>
      </c>
      <c r="B473" s="73" t="s">
        <v>1069</v>
      </c>
    </row>
    <row r="474" spans="1:2" ht="15" customHeight="1" x14ac:dyDescent="0.25">
      <c r="A474" s="72">
        <v>6362</v>
      </c>
      <c r="B474" s="73" t="s">
        <v>1070</v>
      </c>
    </row>
    <row r="475" spans="1:2" ht="15" customHeight="1" x14ac:dyDescent="0.25">
      <c r="A475" s="72">
        <v>6363</v>
      </c>
      <c r="B475" s="73" t="s">
        <v>1071</v>
      </c>
    </row>
    <row r="476" spans="1:2" ht="15" customHeight="1" x14ac:dyDescent="0.25">
      <c r="A476" s="72">
        <v>6371</v>
      </c>
      <c r="B476" s="73" t="s">
        <v>1072</v>
      </c>
    </row>
    <row r="477" spans="1:2" ht="15" customHeight="1" x14ac:dyDescent="0.25">
      <c r="A477" s="72">
        <v>6379</v>
      </c>
      <c r="B477" s="73" t="s">
        <v>1073</v>
      </c>
    </row>
    <row r="478" spans="1:2" ht="15" customHeight="1" x14ac:dyDescent="0.25">
      <c r="A478" s="72">
        <v>6380</v>
      </c>
      <c r="B478" s="73" t="s">
        <v>1074</v>
      </c>
    </row>
    <row r="479" spans="1:2" ht="15" customHeight="1" x14ac:dyDescent="0.25">
      <c r="A479" s="72">
        <v>6411</v>
      </c>
      <c r="B479" s="73" t="s">
        <v>1075</v>
      </c>
    </row>
    <row r="480" spans="1:2" ht="15" customHeight="1" x14ac:dyDescent="0.25">
      <c r="A480" s="72">
        <v>6412</v>
      </c>
      <c r="B480" s="73" t="s">
        <v>1076</v>
      </c>
    </row>
    <row r="481" spans="1:2" ht="15" customHeight="1" x14ac:dyDescent="0.25">
      <c r="A481" s="72">
        <v>6413</v>
      </c>
      <c r="B481" s="73" t="s">
        <v>1077</v>
      </c>
    </row>
    <row r="482" spans="1:2" ht="15" customHeight="1" x14ac:dyDescent="0.25">
      <c r="A482" s="72">
        <v>6414</v>
      </c>
      <c r="B482" s="53" t="s">
        <v>1078</v>
      </c>
    </row>
    <row r="483" spans="1:2" ht="15" customHeight="1" x14ac:dyDescent="0.25">
      <c r="A483" s="72">
        <v>6415</v>
      </c>
      <c r="B483" s="53" t="s">
        <v>1079</v>
      </c>
    </row>
    <row r="484" spans="1:2" ht="15" customHeight="1" x14ac:dyDescent="0.25">
      <c r="A484" s="72">
        <v>6419</v>
      </c>
      <c r="B484" s="53" t="s">
        <v>1080</v>
      </c>
    </row>
    <row r="485" spans="1:2" ht="15" customHeight="1" x14ac:dyDescent="0.25">
      <c r="A485" s="72">
        <v>6421</v>
      </c>
      <c r="B485" s="53" t="s">
        <v>1081</v>
      </c>
    </row>
    <row r="486" spans="1:2" ht="15" customHeight="1" x14ac:dyDescent="0.25">
      <c r="A486" s="72">
        <v>6422</v>
      </c>
      <c r="B486" s="53" t="s">
        <v>1082</v>
      </c>
    </row>
    <row r="487" spans="1:2" ht="15" customHeight="1" x14ac:dyDescent="0.25">
      <c r="A487" s="72">
        <v>6423</v>
      </c>
      <c r="B487" s="53" t="s">
        <v>1083</v>
      </c>
    </row>
    <row r="488" spans="1:2" ht="15" customHeight="1" x14ac:dyDescent="0.25">
      <c r="A488" s="72">
        <v>6424</v>
      </c>
      <c r="B488" s="53" t="s">
        <v>1084</v>
      </c>
    </row>
    <row r="489" spans="1:2" ht="15" customHeight="1" x14ac:dyDescent="0.25">
      <c r="A489" s="72">
        <v>6429</v>
      </c>
      <c r="B489" s="53" t="s">
        <v>1085</v>
      </c>
    </row>
    <row r="490" spans="1:2" ht="15" customHeight="1" x14ac:dyDescent="0.25">
      <c r="A490" s="72">
        <v>6431</v>
      </c>
      <c r="B490" s="53" t="s">
        <v>1086</v>
      </c>
    </row>
    <row r="491" spans="1:2" ht="15" customHeight="1" x14ac:dyDescent="0.25">
      <c r="A491" s="72">
        <v>6432</v>
      </c>
      <c r="B491" s="53" t="s">
        <v>1087</v>
      </c>
    </row>
    <row r="492" spans="1:2" ht="15" customHeight="1" x14ac:dyDescent="0.25">
      <c r="A492" s="72">
        <v>6433</v>
      </c>
      <c r="B492" s="53" t="s">
        <v>1088</v>
      </c>
    </row>
    <row r="493" spans="1:2" ht="15" customHeight="1" x14ac:dyDescent="0.25">
      <c r="A493" s="72">
        <v>6434</v>
      </c>
      <c r="B493" s="53" t="s">
        <v>1089</v>
      </c>
    </row>
    <row r="494" spans="1:2" ht="15" customHeight="1" x14ac:dyDescent="0.25">
      <c r="A494" s="72">
        <v>6439</v>
      </c>
      <c r="B494" s="53" t="s">
        <v>1090</v>
      </c>
    </row>
    <row r="495" spans="1:2" ht="15" customHeight="1" x14ac:dyDescent="0.25">
      <c r="A495" s="72">
        <v>6441</v>
      </c>
      <c r="B495" s="53" t="s">
        <v>1091</v>
      </c>
    </row>
    <row r="496" spans="1:2" ht="15" customHeight="1" x14ac:dyDescent="0.25">
      <c r="A496" s="72">
        <v>6442</v>
      </c>
      <c r="B496" s="53" t="s">
        <v>1092</v>
      </c>
    </row>
    <row r="497" spans="1:2" ht="15" customHeight="1" x14ac:dyDescent="0.25">
      <c r="A497" s="72">
        <v>6449</v>
      </c>
      <c r="B497" s="53" t="s">
        <v>1093</v>
      </c>
    </row>
    <row r="498" spans="1:2" ht="15" customHeight="1" x14ac:dyDescent="0.25">
      <c r="A498" s="72">
        <v>6451</v>
      </c>
      <c r="B498" s="53" t="s">
        <v>1094</v>
      </c>
    </row>
    <row r="499" spans="1:2" ht="15" customHeight="1" x14ac:dyDescent="0.25">
      <c r="A499" s="72">
        <v>6452</v>
      </c>
      <c r="B499" s="53" t="s">
        <v>1095</v>
      </c>
    </row>
    <row r="500" spans="1:2" ht="15" customHeight="1" x14ac:dyDescent="0.25">
      <c r="A500" s="72">
        <v>6459</v>
      </c>
      <c r="B500" s="53" t="s">
        <v>1096</v>
      </c>
    </row>
    <row r="501" spans="1:2" ht="15" customHeight="1" x14ac:dyDescent="0.25">
      <c r="A501" s="72">
        <v>6460</v>
      </c>
      <c r="B501" s="53" t="s">
        <v>1097</v>
      </c>
    </row>
    <row r="502" spans="1:2" ht="15" customHeight="1" x14ac:dyDescent="0.25">
      <c r="A502" s="72">
        <v>6470</v>
      </c>
      <c r="B502" s="53" t="s">
        <v>1098</v>
      </c>
    </row>
    <row r="503" spans="1:2" ht="15" customHeight="1" x14ac:dyDescent="0.25">
      <c r="A503" s="72">
        <v>6711</v>
      </c>
      <c r="B503" s="53" t="s">
        <v>1099</v>
      </c>
    </row>
    <row r="504" spans="1:2" ht="15" customHeight="1" x14ac:dyDescent="0.25">
      <c r="A504" s="72">
        <v>6901</v>
      </c>
      <c r="B504" s="53" t="s">
        <v>1100</v>
      </c>
    </row>
    <row r="505" spans="1:2" ht="15" customHeight="1" x14ac:dyDescent="0.25">
      <c r="A505" s="72">
        <v>6909</v>
      </c>
      <c r="B505" s="53" t="s">
        <v>1101</v>
      </c>
    </row>
    <row r="506" spans="1:2" ht="15" customHeight="1" x14ac:dyDescent="0.25">
      <c r="A506" s="72">
        <v>8111</v>
      </c>
      <c r="B506" s="53" t="s">
        <v>1102</v>
      </c>
    </row>
    <row r="507" spans="1:2" ht="15" customHeight="1" x14ac:dyDescent="0.25">
      <c r="A507" s="72">
        <v>8112</v>
      </c>
      <c r="B507" s="53" t="s">
        <v>1103</v>
      </c>
    </row>
    <row r="508" spans="1:2" ht="15" customHeight="1" x14ac:dyDescent="0.25">
      <c r="A508" s="72">
        <v>8113</v>
      </c>
      <c r="B508" s="53" t="s">
        <v>1104</v>
      </c>
    </row>
    <row r="509" spans="1:2" ht="15" customHeight="1" x14ac:dyDescent="0.25">
      <c r="A509" s="72">
        <v>8114</v>
      </c>
      <c r="B509" s="53" t="s">
        <v>1105</v>
      </c>
    </row>
    <row r="510" spans="1:2" ht="27.75" customHeight="1" x14ac:dyDescent="0.25">
      <c r="A510" s="72">
        <v>8115</v>
      </c>
      <c r="B510" s="53" t="s">
        <v>1106</v>
      </c>
    </row>
    <row r="511" spans="1:2" ht="15" customHeight="1" x14ac:dyDescent="0.25">
      <c r="A511" s="72">
        <v>8116</v>
      </c>
      <c r="B511" s="53" t="s">
        <v>1107</v>
      </c>
    </row>
    <row r="512" spans="1:2" ht="15" customHeight="1" x14ac:dyDescent="0.25">
      <c r="A512" s="72">
        <v>8117</v>
      </c>
      <c r="B512" s="53" t="s">
        <v>1108</v>
      </c>
    </row>
    <row r="513" spans="1:2" ht="15" customHeight="1" x14ac:dyDescent="0.25">
      <c r="A513" s="72">
        <v>8118</v>
      </c>
      <c r="B513" s="53" t="s">
        <v>1109</v>
      </c>
    </row>
    <row r="514" spans="1:2" ht="15" customHeight="1" x14ac:dyDescent="0.25">
      <c r="A514" s="72">
        <v>8121</v>
      </c>
      <c r="B514" s="53" t="s">
        <v>1110</v>
      </c>
    </row>
    <row r="515" spans="1:2" ht="15" customHeight="1" x14ac:dyDescent="0.25">
      <c r="A515" s="72">
        <v>8122</v>
      </c>
      <c r="B515" s="53" t="s">
        <v>1111</v>
      </c>
    </row>
    <row r="516" spans="1:2" ht="15" customHeight="1" x14ac:dyDescent="0.25">
      <c r="A516" s="72">
        <v>8123</v>
      </c>
      <c r="B516" s="53" t="s">
        <v>1112</v>
      </c>
    </row>
    <row r="517" spans="1:2" ht="15" customHeight="1" x14ac:dyDescent="0.25">
      <c r="A517" s="72">
        <v>8124</v>
      </c>
      <c r="B517" s="53" t="s">
        <v>1113</v>
      </c>
    </row>
    <row r="518" spans="1:2" ht="15" customHeight="1" x14ac:dyDescent="0.25">
      <c r="A518" s="72">
        <v>8125</v>
      </c>
      <c r="B518" s="53" t="s">
        <v>1114</v>
      </c>
    </row>
    <row r="519" spans="1:2" ht="15" customHeight="1" x14ac:dyDescent="0.25">
      <c r="A519" s="72">
        <v>8127</v>
      </c>
      <c r="B519" s="53" t="s">
        <v>1115</v>
      </c>
    </row>
    <row r="520" spans="1:2" ht="15" customHeight="1" x14ac:dyDescent="0.25">
      <c r="A520" s="72">
        <v>8128</v>
      </c>
      <c r="B520" s="53" t="s">
        <v>1116</v>
      </c>
    </row>
    <row r="521" spans="1:2" ht="15" customHeight="1" x14ac:dyDescent="0.25">
      <c r="A521" s="72">
        <v>8211</v>
      </c>
      <c r="B521" s="53" t="s">
        <v>1102</v>
      </c>
    </row>
    <row r="522" spans="1:2" ht="15" customHeight="1" x14ac:dyDescent="0.25">
      <c r="A522" s="72">
        <v>8212</v>
      </c>
      <c r="B522" s="53" t="s">
        <v>1103</v>
      </c>
    </row>
    <row r="523" spans="1:2" ht="15" customHeight="1" x14ac:dyDescent="0.25">
      <c r="A523" s="72">
        <v>8213</v>
      </c>
      <c r="B523" s="53" t="s">
        <v>1104</v>
      </c>
    </row>
    <row r="524" spans="1:2" ht="15" customHeight="1" x14ac:dyDescent="0.25">
      <c r="A524" s="72">
        <v>8214</v>
      </c>
      <c r="B524" s="53" t="s">
        <v>1105</v>
      </c>
    </row>
    <row r="525" spans="1:2" ht="15" customHeight="1" x14ac:dyDescent="0.25">
      <c r="A525" s="72">
        <v>8215</v>
      </c>
      <c r="B525" s="53" t="s">
        <v>1117</v>
      </c>
    </row>
    <row r="526" spans="1:2" ht="15" customHeight="1" x14ac:dyDescent="0.25">
      <c r="A526" s="72">
        <v>8216</v>
      </c>
      <c r="B526" s="53" t="s">
        <v>1118</v>
      </c>
    </row>
    <row r="527" spans="1:2" ht="15" customHeight="1" x14ac:dyDescent="0.25">
      <c r="A527" s="72">
        <v>8217</v>
      </c>
      <c r="B527" s="53" t="s">
        <v>1108</v>
      </c>
    </row>
    <row r="528" spans="1:2" ht="15" customHeight="1" x14ac:dyDescent="0.25">
      <c r="A528" s="72">
        <v>8218</v>
      </c>
      <c r="B528" s="53" t="s">
        <v>1109</v>
      </c>
    </row>
    <row r="529" spans="1:2" ht="15" customHeight="1" x14ac:dyDescent="0.25">
      <c r="A529" s="72">
        <v>8221</v>
      </c>
      <c r="B529" s="53" t="s">
        <v>1110</v>
      </c>
    </row>
    <row r="530" spans="1:2" ht="15" customHeight="1" x14ac:dyDescent="0.25">
      <c r="A530" s="72">
        <v>8222</v>
      </c>
      <c r="B530" s="53" t="s">
        <v>1111</v>
      </c>
    </row>
    <row r="531" spans="1:2" ht="15" customHeight="1" x14ac:dyDescent="0.25">
      <c r="A531" s="72">
        <v>8223</v>
      </c>
      <c r="B531" s="53" t="s">
        <v>1112</v>
      </c>
    </row>
    <row r="532" spans="1:2" ht="15" customHeight="1" x14ac:dyDescent="0.25">
      <c r="A532" s="72">
        <v>8224</v>
      </c>
      <c r="B532" s="53" t="s">
        <v>1113</v>
      </c>
    </row>
    <row r="533" spans="1:2" ht="15" customHeight="1" x14ac:dyDescent="0.25">
      <c r="A533" s="72">
        <v>8225</v>
      </c>
      <c r="B533" s="53" t="s">
        <v>1114</v>
      </c>
    </row>
    <row r="534" spans="1:2" ht="15" customHeight="1" x14ac:dyDescent="0.25">
      <c r="A534" s="72">
        <v>8227</v>
      </c>
      <c r="B534" s="53" t="s">
        <v>1115</v>
      </c>
    </row>
    <row r="535" spans="1:2" ht="15" customHeight="1" x14ac:dyDescent="0.25">
      <c r="A535" s="72">
        <v>8228</v>
      </c>
      <c r="B535" s="53" t="s">
        <v>1116</v>
      </c>
    </row>
    <row r="536" spans="1:2" ht="15" customHeight="1" x14ac:dyDescent="0.25">
      <c r="A536" s="72">
        <v>8300</v>
      </c>
      <c r="B536" s="53" t="s">
        <v>1119</v>
      </c>
    </row>
    <row r="537" spans="1:2" ht="15" customHeight="1" x14ac:dyDescent="0.25">
      <c r="A537" s="72">
        <v>8301</v>
      </c>
      <c r="B537" s="53" t="s">
        <v>1120</v>
      </c>
    </row>
    <row r="538" spans="1:2" ht="15" customHeight="1" x14ac:dyDescent="0.25">
      <c r="A538" s="72">
        <v>8302</v>
      </c>
      <c r="B538" s="53" t="s">
        <v>1121</v>
      </c>
    </row>
    <row r="539" spans="1:2" ht="15" customHeight="1" x14ac:dyDescent="0.25">
      <c r="A539" s="72">
        <v>8413</v>
      </c>
      <c r="B539" s="53" t="s">
        <v>1122</v>
      </c>
    </row>
    <row r="540" spans="1:2" ht="15" customHeight="1" x14ac:dyDescent="0.25">
      <c r="A540" s="72">
        <v>8414</v>
      </c>
      <c r="B540" s="53" t="s">
        <v>1105</v>
      </c>
    </row>
    <row r="541" spans="1:2" ht="15" customHeight="1" x14ac:dyDescent="0.25">
      <c r="A541" s="72">
        <v>8417</v>
      </c>
      <c r="B541" s="53" t="s">
        <v>1123</v>
      </c>
    </row>
    <row r="542" spans="1:2" ht="15" customHeight="1" x14ac:dyDescent="0.25">
      <c r="A542" s="72">
        <v>8418</v>
      </c>
      <c r="B542" s="53" t="s">
        <v>1124</v>
      </c>
    </row>
    <row r="543" spans="1:2" ht="15" customHeight="1" x14ac:dyDescent="0.25">
      <c r="A543" s="72">
        <v>8427</v>
      </c>
      <c r="B543" s="53" t="s">
        <v>1125</v>
      </c>
    </row>
    <row r="544" spans="1:2" ht="15" customHeight="1" x14ac:dyDescent="0.25">
      <c r="A544" s="72">
        <v>8428</v>
      </c>
      <c r="B544" s="53" t="s">
        <v>1126</v>
      </c>
    </row>
    <row r="545" spans="1:2" ht="15" customHeight="1" x14ac:dyDescent="0.25">
      <c r="A545" s="72">
        <v>8901</v>
      </c>
      <c r="B545" s="53" t="s">
        <v>1127</v>
      </c>
    </row>
    <row r="546" spans="1:2" ht="15" customHeight="1" x14ac:dyDescent="0.25">
      <c r="A546" s="72">
        <v>8902</v>
      </c>
      <c r="B546" s="53" t="s">
        <v>1128</v>
      </c>
    </row>
    <row r="547" spans="1:2" ht="15" customHeight="1" x14ac:dyDescent="0.25">
      <c r="A547" s="72">
        <v>8905</v>
      </c>
      <c r="B547" s="53" t="s">
        <v>1129</v>
      </c>
    </row>
    <row r="550" spans="1:2" ht="15" customHeight="1" x14ac:dyDescent="0.25">
      <c r="A550" s="60"/>
      <c r="B550" s="59" t="s">
        <v>636</v>
      </c>
    </row>
    <row r="551" spans="1:2" ht="15" customHeight="1" x14ac:dyDescent="0.25">
      <c r="A551" s="61"/>
      <c r="B551" s="61" t="s">
        <v>637</v>
      </c>
    </row>
  </sheetData>
  <mergeCells count="2">
    <mergeCell ref="A3:B3"/>
    <mergeCell ref="A13:B13"/>
  </mergeCells>
  <pageMargins left="0.39370078740157483" right="0.39370078740157483" top="0.59055118110236227" bottom="0.47244094488188981" header="0" footer="0"/>
  <pageSetup paperSize="9" scale="80" firstPageNumber="29" fitToHeight="0" orientation="portrait" r:id="rId1"/>
  <headerFooter alignWithMargins="0">
    <oddFooter>&amp;L_x000D_&amp;1#&amp;"Calibri"&amp;9&amp;K000000 Klasifikace informací: Neveřejné&amp;C&amp;"Tahoma,Obyčejné"&amp;P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342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RowHeight="12.75" x14ac:dyDescent="0.2"/>
  <cols>
    <col min="1" max="1" width="8.140625" style="4" customWidth="1"/>
    <col min="2" max="2" width="10" style="4" customWidth="1"/>
    <col min="3" max="3" width="80.7109375" style="4" customWidth="1"/>
    <col min="4" max="6" width="15.7109375" style="4" customWidth="1"/>
    <col min="7" max="7" width="9.85546875" style="4" customWidth="1"/>
    <col min="8" max="16384" width="9.140625" style="4"/>
  </cols>
  <sheetData>
    <row r="1" spans="1:7" ht="15" customHeight="1" x14ac:dyDescent="0.2">
      <c r="A1" s="41" t="s">
        <v>9</v>
      </c>
      <c r="B1" s="41"/>
      <c r="C1" s="41"/>
      <c r="D1" s="41"/>
      <c r="E1" s="41"/>
      <c r="F1" s="41"/>
      <c r="G1" s="41"/>
    </row>
    <row r="2" spans="1:7" ht="15" customHeight="1" x14ac:dyDescent="0.2">
      <c r="A2" s="41" t="s">
        <v>1</v>
      </c>
      <c r="B2" s="41"/>
      <c r="C2" s="41"/>
      <c r="D2" s="41"/>
      <c r="E2" s="41"/>
      <c r="F2" s="41"/>
      <c r="G2" s="41"/>
    </row>
    <row r="3" spans="1:7" ht="15" customHeight="1" thickBot="1" x14ac:dyDescent="0.25">
      <c r="A3" s="1" t="s">
        <v>10</v>
      </c>
      <c r="G3" s="2" t="s">
        <v>11</v>
      </c>
    </row>
    <row r="4" spans="1:7" s="40" customFormat="1" ht="26.25" thickBot="1" x14ac:dyDescent="0.3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</row>
    <row r="5" spans="1:7" ht="15" customHeight="1" x14ac:dyDescent="0.2">
      <c r="A5" s="6"/>
      <c r="B5" s="76">
        <v>1111</v>
      </c>
      <c r="C5" s="7" t="str">
        <f>IF(COUNTBLANK(B5)=1,"",VLOOKUP(B5,Položky!$A$15:$B$547,2,0))</f>
        <v>Příjem z daně z příjmů fyzických osob placené plátci</v>
      </c>
      <c r="D5" s="8">
        <v>1900000</v>
      </c>
      <c r="E5" s="8">
        <v>1900000</v>
      </c>
      <c r="F5" s="8">
        <v>617044</v>
      </c>
      <c r="G5" s="9">
        <v>32.5</v>
      </c>
    </row>
    <row r="6" spans="1:7" ht="15" customHeight="1" x14ac:dyDescent="0.2">
      <c r="A6" s="6"/>
      <c r="B6" s="76">
        <v>1112</v>
      </c>
      <c r="C6" s="7" t="str">
        <f>IF(COUNTBLANK(B6)=1,"",VLOOKUP(B6,Položky!$A$15:$B$547,2,0))</f>
        <v>Příjem z daně z příjmů fyzických osob placené poplatníky</v>
      </c>
      <c r="D6" s="8">
        <v>150000</v>
      </c>
      <c r="E6" s="8">
        <v>150000</v>
      </c>
      <c r="F6" s="8">
        <v>47076</v>
      </c>
      <c r="G6" s="9">
        <v>31.4</v>
      </c>
    </row>
    <row r="7" spans="1:7" ht="15" customHeight="1" x14ac:dyDescent="0.2">
      <c r="A7" s="6"/>
      <c r="B7" s="76">
        <v>1113</v>
      </c>
      <c r="C7" s="7" t="str">
        <f>IF(COUNTBLANK(B7)=1,"",VLOOKUP(B7,Položky!$A$15:$B$547,2,0))</f>
        <v>Příjem z daně z příjmů fyzických osob vybírané srážkou podle zvláštní sazby daně</v>
      </c>
      <c r="D7" s="8">
        <v>250000</v>
      </c>
      <c r="E7" s="8">
        <v>250000</v>
      </c>
      <c r="F7" s="8">
        <v>119931</v>
      </c>
      <c r="G7" s="9">
        <v>48</v>
      </c>
    </row>
    <row r="8" spans="1:7" ht="15" customHeight="1" x14ac:dyDescent="0.2">
      <c r="A8" s="6"/>
      <c r="B8" s="76">
        <v>1121</v>
      </c>
      <c r="C8" s="7" t="str">
        <f>IF(COUNTBLANK(B8)=1,"",VLOOKUP(B8,Položky!$A$15:$B$547,2,0))</f>
        <v>Příjem z daně z příjmů právnických osob</v>
      </c>
      <c r="D8" s="8">
        <v>2800000</v>
      </c>
      <c r="E8" s="8">
        <v>2800000</v>
      </c>
      <c r="F8" s="8">
        <v>639470</v>
      </c>
      <c r="G8" s="9">
        <v>22.8</v>
      </c>
    </row>
    <row r="9" spans="1:7" ht="15" customHeight="1" x14ac:dyDescent="0.2">
      <c r="A9" s="6"/>
      <c r="B9" s="76">
        <v>1123</v>
      </c>
      <c r="C9" s="7" t="str">
        <f>IF(COUNTBLANK(B9)=1,"",VLOOKUP(B9,Položky!$A$15:$B$547,2,0))</f>
        <v>Příjem z daně z příjmů právnických osob v případech, kdy poplatníkem je kraj, s výjimkou daně vybírané srážkou podle zvláštní sazby daně</v>
      </c>
      <c r="D9" s="8">
        <v>150000</v>
      </c>
      <c r="E9" s="8">
        <v>150000</v>
      </c>
      <c r="F9" s="8">
        <v>0</v>
      </c>
      <c r="G9" s="9">
        <v>0</v>
      </c>
    </row>
    <row r="10" spans="1:7" ht="15" customHeight="1" x14ac:dyDescent="0.2">
      <c r="A10" s="6"/>
      <c r="B10" s="76">
        <v>1211</v>
      </c>
      <c r="C10" s="7" t="str">
        <f>IF(COUNTBLANK(B10)=1,"",VLOOKUP(B10,Položky!$A$15:$B$547,2,0))</f>
        <v>Příjem z daně z přidané hodnoty</v>
      </c>
      <c r="D10" s="8">
        <v>5500000</v>
      </c>
      <c r="E10" s="8">
        <v>5500000</v>
      </c>
      <c r="F10" s="8">
        <v>1720118</v>
      </c>
      <c r="G10" s="9">
        <v>31.3</v>
      </c>
    </row>
    <row r="11" spans="1:7" ht="15" customHeight="1" x14ac:dyDescent="0.2">
      <c r="A11" s="6"/>
      <c r="B11" s="76">
        <v>1332</v>
      </c>
      <c r="C11" s="7" t="str">
        <f>IF(COUNTBLANK(B11)=1,"",VLOOKUP(B11,Položky!$A$15:$B$547,2,0))</f>
        <v>Příjem z poplatků za znečišťování ovzduší</v>
      </c>
      <c r="D11" s="8">
        <v>4000</v>
      </c>
      <c r="E11" s="8">
        <v>4000</v>
      </c>
      <c r="F11" s="8">
        <v>4040</v>
      </c>
      <c r="G11" s="9">
        <v>101</v>
      </c>
    </row>
    <row r="12" spans="1:7" ht="15" customHeight="1" x14ac:dyDescent="0.2">
      <c r="A12" s="6"/>
      <c r="B12" s="76">
        <v>1356</v>
      </c>
      <c r="C12" s="7" t="str">
        <f>IF(COUNTBLANK(B12)=1,"",VLOOKUP(B12,Položky!$A$15:$B$547,2,0))</f>
        <v>Příjmy z úhrad za dobývání nerostů a poplatků za geologické práce</v>
      </c>
      <c r="D12" s="8">
        <v>1000</v>
      </c>
      <c r="E12" s="8">
        <v>1000</v>
      </c>
      <c r="F12" s="8">
        <v>13392</v>
      </c>
      <c r="G12" s="9">
        <v>1339.2</v>
      </c>
    </row>
    <row r="13" spans="1:7" ht="15" customHeight="1" x14ac:dyDescent="0.2">
      <c r="A13" s="6"/>
      <c r="B13" s="76">
        <v>1357</v>
      </c>
      <c r="C13" s="7" t="str">
        <f>IF(COUNTBLANK(B13)=1,"",VLOOKUP(B13,Položky!$A$15:$B$547,2,0))</f>
        <v>Příjem z poplatku za odebrané množství podzemní vody</v>
      </c>
      <c r="D13" s="8">
        <v>15000</v>
      </c>
      <c r="E13" s="8">
        <v>15000</v>
      </c>
      <c r="F13" s="8">
        <v>8743</v>
      </c>
      <c r="G13" s="9">
        <v>58.3</v>
      </c>
    </row>
    <row r="14" spans="1:7" ht="15" customHeight="1" x14ac:dyDescent="0.2">
      <c r="A14" s="6"/>
      <c r="B14" s="76">
        <v>1361</v>
      </c>
      <c r="C14" s="7" t="str">
        <f>IF(COUNTBLANK(B14)=1,"",VLOOKUP(B14,Položky!$A$15:$B$547,2,0))</f>
        <v>Příjem ze správních poplatků</v>
      </c>
      <c r="D14" s="8">
        <v>2400</v>
      </c>
      <c r="E14" s="8">
        <v>2400</v>
      </c>
      <c r="F14" s="8">
        <v>866</v>
      </c>
      <c r="G14" s="9">
        <v>36.1</v>
      </c>
    </row>
    <row r="15" spans="1:7" ht="15" customHeight="1" x14ac:dyDescent="0.2">
      <c r="A15" s="10"/>
      <c r="B15" s="11"/>
      <c r="C15" s="12" t="s">
        <v>16</v>
      </c>
      <c r="D15" s="13">
        <v>10772400</v>
      </c>
      <c r="E15" s="13">
        <v>10772400</v>
      </c>
      <c r="F15" s="13">
        <v>3170680</v>
      </c>
      <c r="G15" s="14">
        <v>29.4</v>
      </c>
    </row>
    <row r="16" spans="1:7" ht="15" customHeight="1" x14ac:dyDescent="0.2">
      <c r="A16" s="15"/>
      <c r="B16" s="15"/>
      <c r="C16" s="15"/>
      <c r="D16" s="15"/>
      <c r="E16" s="15"/>
      <c r="F16" s="15"/>
      <c r="G16" s="15"/>
    </row>
    <row r="17" spans="1:7" ht="15" customHeight="1" x14ac:dyDescent="0.2">
      <c r="A17" s="77">
        <v>1019</v>
      </c>
      <c r="B17" s="76">
        <v>2229</v>
      </c>
      <c r="C17" s="7" t="str">
        <f>IF(COUNTBLANK(B17)=1,"",VLOOKUP(B17,Položky!$A$15:$B$547,2,0))</f>
        <v>Ostatní přijaté vratky transferů a podobné příjmy</v>
      </c>
      <c r="D17" s="8">
        <v>0</v>
      </c>
      <c r="E17" s="8">
        <v>2</v>
      </c>
      <c r="F17" s="8">
        <v>2</v>
      </c>
      <c r="G17" s="9">
        <v>100</v>
      </c>
    </row>
    <row r="18" spans="1:7" ht="15" customHeight="1" x14ac:dyDescent="0.2">
      <c r="A18" s="78">
        <v>1019</v>
      </c>
      <c r="B18" s="11"/>
      <c r="C18" s="12" t="str">
        <f>IF(COUNTBLANK(A18)=1,"",VLOOKUP(A18,Paragrafy!$A$14:$B$539,2,0))</f>
        <v>Ostatní zemědělská a potravinářská činnost a rozvoj</v>
      </c>
      <c r="D18" s="13">
        <v>0</v>
      </c>
      <c r="E18" s="13">
        <v>2</v>
      </c>
      <c r="F18" s="13">
        <v>2</v>
      </c>
      <c r="G18" s="14">
        <v>100</v>
      </c>
    </row>
    <row r="19" spans="1:7" ht="15" customHeight="1" x14ac:dyDescent="0.2">
      <c r="A19" s="15"/>
      <c r="B19" s="15"/>
      <c r="C19" s="15"/>
      <c r="D19" s="15"/>
      <c r="E19" s="15"/>
      <c r="F19" s="15"/>
      <c r="G19" s="15"/>
    </row>
    <row r="20" spans="1:7" ht="15" customHeight="1" x14ac:dyDescent="0.2">
      <c r="A20" s="77">
        <v>2143</v>
      </c>
      <c r="B20" s="76">
        <v>2111</v>
      </c>
      <c r="C20" s="7" t="str">
        <f>IF(COUNTBLANK(B20)=1,"",VLOOKUP(B20,Položky!$A$15:$B$547,2,0))</f>
        <v>Příjem z poskytování služeb, výrobků, prací, výkonů a práv</v>
      </c>
      <c r="D20" s="8">
        <v>16500</v>
      </c>
      <c r="E20" s="8">
        <v>16791</v>
      </c>
      <c r="F20" s="8">
        <v>0</v>
      </c>
      <c r="G20" s="9">
        <v>0</v>
      </c>
    </row>
    <row r="21" spans="1:7" ht="15" customHeight="1" x14ac:dyDescent="0.2">
      <c r="A21" s="77">
        <v>2143</v>
      </c>
      <c r="B21" s="76">
        <v>2229</v>
      </c>
      <c r="C21" s="7" t="str">
        <f>IF(COUNTBLANK(B21)=1,"",VLOOKUP(B21,Položky!$A$15:$B$547,2,0))</f>
        <v>Ostatní přijaté vratky transferů a podobné příjmy</v>
      </c>
      <c r="D21" s="8">
        <v>0</v>
      </c>
      <c r="E21" s="8">
        <v>130</v>
      </c>
      <c r="F21" s="8">
        <v>778</v>
      </c>
      <c r="G21" s="9">
        <v>598.5</v>
      </c>
    </row>
    <row r="22" spans="1:7" ht="15" customHeight="1" x14ac:dyDescent="0.2">
      <c r="A22" s="78">
        <v>2143</v>
      </c>
      <c r="B22" s="11"/>
      <c r="C22" s="12" t="str">
        <f>IF(COUNTBLANK(A22)=1,"",VLOOKUP(A22,Paragrafy!$A$14:$B$539,2,0))</f>
        <v>Cestovní ruch</v>
      </c>
      <c r="D22" s="13">
        <v>16500</v>
      </c>
      <c r="E22" s="13">
        <v>16921</v>
      </c>
      <c r="F22" s="13">
        <v>778</v>
      </c>
      <c r="G22" s="14">
        <v>4.5999999999999996</v>
      </c>
    </row>
    <row r="23" spans="1:7" ht="15" customHeight="1" x14ac:dyDescent="0.2">
      <c r="A23" s="15"/>
      <c r="B23" s="15"/>
      <c r="C23" s="15"/>
      <c r="D23" s="15"/>
      <c r="E23" s="15"/>
      <c r="F23" s="15"/>
      <c r="G23" s="15"/>
    </row>
    <row r="24" spans="1:7" ht="15" customHeight="1" x14ac:dyDescent="0.2">
      <c r="A24" s="77">
        <v>2212</v>
      </c>
      <c r="B24" s="76">
        <v>2310</v>
      </c>
      <c r="C24" s="7" t="str">
        <f>IF(COUNTBLANK(B24)=1,"",VLOOKUP(B24,Položky!$A$15:$B$547,2,0))</f>
        <v>Příjem z prodeje krátkodobého a drobného dlouhodobého neinvestičního majetku</v>
      </c>
      <c r="D24" s="8">
        <v>0</v>
      </c>
      <c r="E24" s="8">
        <v>0</v>
      </c>
      <c r="F24" s="8">
        <v>1012</v>
      </c>
      <c r="G24" s="9">
        <v>0</v>
      </c>
    </row>
    <row r="25" spans="1:7" ht="15" customHeight="1" x14ac:dyDescent="0.2">
      <c r="A25" s="77">
        <v>2212</v>
      </c>
      <c r="B25" s="76">
        <v>3119</v>
      </c>
      <c r="C25" s="7" t="str">
        <f>IF(COUNTBLANK(B25)=1,"",VLOOKUP(B25,Položky!$A$15:$B$547,2,0))</f>
        <v>Ostatní příjmy z prodeje dlouhodobého majetku</v>
      </c>
      <c r="D25" s="8">
        <v>0</v>
      </c>
      <c r="E25" s="8">
        <v>7608</v>
      </c>
      <c r="F25" s="8">
        <v>7608</v>
      </c>
      <c r="G25" s="9">
        <v>100</v>
      </c>
    </row>
    <row r="26" spans="1:7" ht="15" customHeight="1" x14ac:dyDescent="0.2">
      <c r="A26" s="78">
        <v>2212</v>
      </c>
      <c r="B26" s="11"/>
      <c r="C26" s="12" t="str">
        <f>IF(COUNTBLANK(A26)=1,"",VLOOKUP(A26,Paragrafy!$A$14:$B$539,2,0))</f>
        <v>Silnice</v>
      </c>
      <c r="D26" s="13">
        <v>0</v>
      </c>
      <c r="E26" s="13">
        <v>7608</v>
      </c>
      <c r="F26" s="13">
        <v>8620</v>
      </c>
      <c r="G26" s="14">
        <v>113.3</v>
      </c>
    </row>
    <row r="27" spans="1:7" ht="15" customHeight="1" x14ac:dyDescent="0.2">
      <c r="A27" s="15"/>
      <c r="B27" s="15"/>
      <c r="C27" s="15"/>
      <c r="D27" s="15"/>
      <c r="E27" s="15"/>
      <c r="F27" s="15"/>
      <c r="G27" s="15"/>
    </row>
    <row r="28" spans="1:7" ht="15" customHeight="1" x14ac:dyDescent="0.2">
      <c r="A28" s="77">
        <v>2229</v>
      </c>
      <c r="B28" s="76">
        <v>2212</v>
      </c>
      <c r="C28" s="7" t="str">
        <f>IF(COUNTBLANK(B28)=1,"",VLOOKUP(B28,Položky!$A$15:$B$547,2,0))</f>
        <v>Příjem sankčních plateb přijatých od jiných osob</v>
      </c>
      <c r="D28" s="8">
        <v>9700</v>
      </c>
      <c r="E28" s="8">
        <v>9700</v>
      </c>
      <c r="F28" s="8">
        <v>7605</v>
      </c>
      <c r="G28" s="9">
        <v>78.400000000000006</v>
      </c>
    </row>
    <row r="29" spans="1:7" ht="15" customHeight="1" x14ac:dyDescent="0.2">
      <c r="A29" s="77">
        <v>2229</v>
      </c>
      <c r="B29" s="76">
        <v>2324</v>
      </c>
      <c r="C29" s="7" t="str">
        <f>IF(COUNTBLANK(B29)=1,"",VLOOKUP(B29,Položky!$A$15:$B$547,2,0))</f>
        <v>Přijaté neinvestiční příspěvky a náhrady</v>
      </c>
      <c r="D29" s="8">
        <v>100</v>
      </c>
      <c r="E29" s="8">
        <v>100</v>
      </c>
      <c r="F29" s="8">
        <v>13</v>
      </c>
      <c r="G29" s="9">
        <v>13</v>
      </c>
    </row>
    <row r="30" spans="1:7" ht="15" customHeight="1" x14ac:dyDescent="0.2">
      <c r="A30" s="77">
        <v>2229</v>
      </c>
      <c r="B30" s="76">
        <v>2329</v>
      </c>
      <c r="C30" s="7" t="str">
        <f>IF(COUNTBLANK(B30)=1,"",VLOOKUP(B30,Položky!$A$15:$B$547,2,0))</f>
        <v>Ostatní nedaňové příjmy jinde nezařazené</v>
      </c>
      <c r="D30" s="8">
        <v>200</v>
      </c>
      <c r="E30" s="8">
        <v>200</v>
      </c>
      <c r="F30" s="8">
        <v>20</v>
      </c>
      <c r="G30" s="9">
        <v>10</v>
      </c>
    </row>
    <row r="31" spans="1:7" ht="15" customHeight="1" x14ac:dyDescent="0.2">
      <c r="A31" s="78">
        <v>2229</v>
      </c>
      <c r="B31" s="11"/>
      <c r="C31" s="12" t="str">
        <f>IF(COUNTBLANK(A31)=1,"",VLOOKUP(A31,Paragrafy!$A$14:$B$539,2,0))</f>
        <v>Ostatní záležitosti v silniční dopravě</v>
      </c>
      <c r="D31" s="13">
        <v>10000</v>
      </c>
      <c r="E31" s="13">
        <v>10000</v>
      </c>
      <c r="F31" s="13">
        <v>7638</v>
      </c>
      <c r="G31" s="14">
        <v>76.400000000000006</v>
      </c>
    </row>
    <row r="32" spans="1:7" ht="15" customHeight="1" x14ac:dyDescent="0.2">
      <c r="A32" s="15"/>
      <c r="B32" s="15"/>
      <c r="C32" s="15"/>
      <c r="D32" s="15"/>
      <c r="E32" s="15"/>
      <c r="F32" s="15"/>
      <c r="G32" s="15"/>
    </row>
    <row r="33" spans="1:7" ht="15" customHeight="1" x14ac:dyDescent="0.2">
      <c r="A33" s="77">
        <v>2251</v>
      </c>
      <c r="B33" s="76">
        <v>2132</v>
      </c>
      <c r="C33" s="7" t="str">
        <f>IF(COUNTBLANK(B33)=1,"",VLOOKUP(B33,Položky!$A$15:$B$547,2,0))</f>
        <v>Příjem z pronájmu nebo pachtu ostatních nemovitých věcí a jejich částí</v>
      </c>
      <c r="D33" s="8">
        <v>8954</v>
      </c>
      <c r="E33" s="8">
        <v>1554</v>
      </c>
      <c r="F33" s="8">
        <v>0</v>
      </c>
      <c r="G33" s="9">
        <v>0</v>
      </c>
    </row>
    <row r="34" spans="1:7" ht="15" customHeight="1" x14ac:dyDescent="0.2">
      <c r="A34" s="78">
        <v>2251</v>
      </c>
      <c r="B34" s="11"/>
      <c r="C34" s="12" t="str">
        <f>IF(COUNTBLANK(A34)=1,"",VLOOKUP(A34,Paragrafy!$A$14:$B$539,2,0))</f>
        <v>Letiště</v>
      </c>
      <c r="D34" s="13">
        <v>8954</v>
      </c>
      <c r="E34" s="13">
        <v>1554</v>
      </c>
      <c r="F34" s="13">
        <v>0</v>
      </c>
      <c r="G34" s="14">
        <v>0</v>
      </c>
    </row>
    <row r="35" spans="1:7" ht="15" customHeight="1" x14ac:dyDescent="0.2">
      <c r="A35" s="15"/>
      <c r="B35" s="15"/>
      <c r="C35" s="15"/>
      <c r="D35" s="15"/>
      <c r="E35" s="15"/>
      <c r="F35" s="15"/>
      <c r="G35" s="15"/>
    </row>
    <row r="36" spans="1:7" ht="15" customHeight="1" x14ac:dyDescent="0.2">
      <c r="A36" s="77">
        <v>2292</v>
      </c>
      <c r="B36" s="76">
        <v>2212</v>
      </c>
      <c r="C36" s="7" t="str">
        <f>IF(COUNTBLANK(B36)=1,"",VLOOKUP(B36,Položky!$A$15:$B$547,2,0))</f>
        <v>Příjem sankčních plateb přijatých od jiných osob</v>
      </c>
      <c r="D36" s="8">
        <v>0</v>
      </c>
      <c r="E36" s="8">
        <v>337</v>
      </c>
      <c r="F36" s="8">
        <v>975</v>
      </c>
      <c r="G36" s="9">
        <v>289.3</v>
      </c>
    </row>
    <row r="37" spans="1:7" ht="15" customHeight="1" x14ac:dyDescent="0.2">
      <c r="A37" s="77">
        <v>2292</v>
      </c>
      <c r="B37" s="76">
        <v>2223</v>
      </c>
      <c r="C37" s="7" t="str">
        <f>IF(COUNTBLANK(B37)=1,"",VLOOKUP(B37,Položky!$A$15:$B$547,2,0))</f>
        <v>Příjem z finančního vypořádání mezi kraji, obcemi a dobrovolnými svazky obcí</v>
      </c>
      <c r="D37" s="8">
        <v>0</v>
      </c>
      <c r="E37" s="8">
        <v>0</v>
      </c>
      <c r="F37" s="8">
        <v>389</v>
      </c>
      <c r="G37" s="9">
        <v>0</v>
      </c>
    </row>
    <row r="38" spans="1:7" ht="15" customHeight="1" x14ac:dyDescent="0.2">
      <c r="A38" s="78">
        <v>2292</v>
      </c>
      <c r="B38" s="11"/>
      <c r="C38" s="12" t="str">
        <f>IF(COUNTBLANK(A38)=1,"",VLOOKUP(A38,Paragrafy!$A$14:$B$539,2,0))</f>
        <v>Dopravní obslužnost veřejnými službami - linková</v>
      </c>
      <c r="D38" s="13">
        <v>0</v>
      </c>
      <c r="E38" s="13">
        <v>337</v>
      </c>
      <c r="F38" s="13">
        <v>1364</v>
      </c>
      <c r="G38" s="14">
        <v>404.7</v>
      </c>
    </row>
    <row r="39" spans="1:7" ht="15" customHeight="1" x14ac:dyDescent="0.2">
      <c r="A39" s="15"/>
      <c r="B39" s="15"/>
      <c r="C39" s="15"/>
      <c r="D39" s="15"/>
      <c r="E39" s="15"/>
      <c r="F39" s="15"/>
      <c r="G39" s="15"/>
    </row>
    <row r="40" spans="1:7" ht="15" customHeight="1" x14ac:dyDescent="0.2">
      <c r="A40" s="77">
        <v>2294</v>
      </c>
      <c r="B40" s="76">
        <v>2212</v>
      </c>
      <c r="C40" s="7" t="str">
        <f>IF(COUNTBLANK(B40)=1,"",VLOOKUP(B40,Položky!$A$15:$B$547,2,0))</f>
        <v>Příjem sankčních plateb přijatých od jiných osob</v>
      </c>
      <c r="D40" s="8">
        <v>0</v>
      </c>
      <c r="E40" s="8">
        <v>5133</v>
      </c>
      <c r="F40" s="8">
        <v>13064</v>
      </c>
      <c r="G40" s="9">
        <v>254.5</v>
      </c>
    </row>
    <row r="41" spans="1:7" ht="15" customHeight="1" x14ac:dyDescent="0.2">
      <c r="A41" s="77">
        <v>2294</v>
      </c>
      <c r="B41" s="76">
        <v>2229</v>
      </c>
      <c r="C41" s="7" t="str">
        <f>IF(COUNTBLANK(B41)=1,"",VLOOKUP(B41,Položky!$A$15:$B$547,2,0))</f>
        <v>Ostatní přijaté vratky transferů a podobné příjmy</v>
      </c>
      <c r="D41" s="8">
        <v>0</v>
      </c>
      <c r="E41" s="8">
        <v>0</v>
      </c>
      <c r="F41" s="8">
        <v>9157</v>
      </c>
      <c r="G41" s="9">
        <v>0</v>
      </c>
    </row>
    <row r="42" spans="1:7" ht="15" customHeight="1" x14ac:dyDescent="0.2">
      <c r="A42" s="78">
        <v>2294</v>
      </c>
      <c r="B42" s="11"/>
      <c r="C42" s="12" t="str">
        <f>IF(COUNTBLANK(A42)=1,"",VLOOKUP(A42,Paragrafy!$A$14:$B$539,2,0))</f>
        <v>Dopravní obslužnost veřejnými službami - drážní</v>
      </c>
      <c r="D42" s="13">
        <v>0</v>
      </c>
      <c r="E42" s="13">
        <v>5133</v>
      </c>
      <c r="F42" s="13">
        <v>22221</v>
      </c>
      <c r="G42" s="14">
        <v>432.9</v>
      </c>
    </row>
    <row r="43" spans="1:7" ht="15" customHeight="1" x14ac:dyDescent="0.2">
      <c r="A43" s="15"/>
      <c r="B43" s="15"/>
      <c r="C43" s="15"/>
      <c r="D43" s="15"/>
      <c r="E43" s="15"/>
      <c r="F43" s="15"/>
      <c r="G43" s="15"/>
    </row>
    <row r="44" spans="1:7" ht="15" customHeight="1" x14ac:dyDescent="0.2">
      <c r="A44" s="77">
        <v>2299</v>
      </c>
      <c r="B44" s="76">
        <v>2212</v>
      </c>
      <c r="C44" s="7" t="str">
        <f>IF(COUNTBLANK(B44)=1,"",VLOOKUP(B44,Položky!$A$15:$B$547,2,0))</f>
        <v>Příjem sankčních plateb přijatých od jiných osob</v>
      </c>
      <c r="D44" s="8">
        <v>0</v>
      </c>
      <c r="E44" s="8">
        <v>0</v>
      </c>
      <c r="F44" s="8">
        <v>115</v>
      </c>
      <c r="G44" s="9">
        <v>0</v>
      </c>
    </row>
    <row r="45" spans="1:7" ht="15" customHeight="1" x14ac:dyDescent="0.2">
      <c r="A45" s="77">
        <v>2299</v>
      </c>
      <c r="B45" s="76">
        <v>2324</v>
      </c>
      <c r="C45" s="7" t="str">
        <f>IF(COUNTBLANK(B45)=1,"",VLOOKUP(B45,Položky!$A$15:$B$547,2,0))</f>
        <v>Přijaté neinvestiční příspěvky a náhrady</v>
      </c>
      <c r="D45" s="8">
        <v>0</v>
      </c>
      <c r="E45" s="8">
        <v>0</v>
      </c>
      <c r="F45" s="8">
        <v>2</v>
      </c>
      <c r="G45" s="9">
        <v>0</v>
      </c>
    </row>
    <row r="46" spans="1:7" ht="15" customHeight="1" x14ac:dyDescent="0.2">
      <c r="A46" s="78">
        <v>2299</v>
      </c>
      <c r="B46" s="11"/>
      <c r="C46" s="12" t="str">
        <f>IF(COUNTBLANK(A46)=1,"",VLOOKUP(A46,Paragrafy!$A$14:$B$539,2,0))</f>
        <v>Ostatní záležitosti v dopravě</v>
      </c>
      <c r="D46" s="13">
        <v>0</v>
      </c>
      <c r="E46" s="13">
        <v>0</v>
      </c>
      <c r="F46" s="13">
        <v>117</v>
      </c>
      <c r="G46" s="14">
        <v>0</v>
      </c>
    </row>
    <row r="47" spans="1:7" ht="15" customHeight="1" x14ac:dyDescent="0.2">
      <c r="A47" s="15"/>
      <c r="B47" s="15"/>
      <c r="C47" s="15"/>
      <c r="D47" s="15"/>
      <c r="E47" s="15"/>
      <c r="F47" s="15"/>
      <c r="G47" s="15"/>
    </row>
    <row r="48" spans="1:7" ht="15" customHeight="1" x14ac:dyDescent="0.2">
      <c r="A48" s="77">
        <v>2321</v>
      </c>
      <c r="B48" s="76">
        <v>2223</v>
      </c>
      <c r="C48" s="7" t="str">
        <f>IF(COUNTBLANK(B48)=1,"",VLOOKUP(B48,Položky!$A$15:$B$547,2,0))</f>
        <v>Příjem z finančního vypořádání mezi kraji, obcemi a dobrovolnými svazky obcí</v>
      </c>
      <c r="D48" s="8">
        <v>0</v>
      </c>
      <c r="E48" s="8">
        <v>42</v>
      </c>
      <c r="F48" s="8">
        <v>42</v>
      </c>
      <c r="G48" s="9">
        <v>100</v>
      </c>
    </row>
    <row r="49" spans="1:7" ht="15" customHeight="1" x14ac:dyDescent="0.2">
      <c r="A49" s="78">
        <v>2321</v>
      </c>
      <c r="B49" s="11"/>
      <c r="C49" s="12" t="str">
        <f>IF(COUNTBLANK(A49)=1,"",VLOOKUP(A49,Paragrafy!$A$14:$B$539,2,0))</f>
        <v>Odvádění a čistění odpadních vod a nakládání s kaly</v>
      </c>
      <c r="D49" s="13">
        <v>0</v>
      </c>
      <c r="E49" s="13">
        <v>42</v>
      </c>
      <c r="F49" s="13">
        <v>42</v>
      </c>
      <c r="G49" s="14">
        <v>100</v>
      </c>
    </row>
    <row r="50" spans="1:7" ht="15" customHeight="1" x14ac:dyDescent="0.2">
      <c r="A50" s="15"/>
      <c r="B50" s="15"/>
      <c r="C50" s="15"/>
      <c r="D50" s="15"/>
      <c r="E50" s="15"/>
      <c r="F50" s="15"/>
      <c r="G50" s="15"/>
    </row>
    <row r="51" spans="1:7" ht="15" customHeight="1" x14ac:dyDescent="0.2">
      <c r="A51" s="77">
        <v>3112</v>
      </c>
      <c r="B51" s="76">
        <v>2229</v>
      </c>
      <c r="C51" s="7" t="str">
        <f>IF(COUNTBLANK(B51)=1,"",VLOOKUP(B51,Položky!$A$15:$B$547,2,0))</f>
        <v>Ostatní přijaté vratky transferů a podobné příjmy</v>
      </c>
      <c r="D51" s="8">
        <v>0</v>
      </c>
      <c r="E51" s="8">
        <v>0</v>
      </c>
      <c r="F51" s="8">
        <v>1026</v>
      </c>
      <c r="G51" s="9">
        <v>0</v>
      </c>
    </row>
    <row r="52" spans="1:7" ht="15" customHeight="1" x14ac:dyDescent="0.2">
      <c r="A52" s="78">
        <v>3112</v>
      </c>
      <c r="B52" s="11"/>
      <c r="C52" s="12" t="str">
        <f>IF(COUNTBLANK(A52)=1,"",VLOOKUP(A52,Paragrafy!$A$14:$B$539,2,0))</f>
        <v>Mateřské školy pro děti se speciálními vzdělávacími potřebami</v>
      </c>
      <c r="D52" s="13">
        <v>0</v>
      </c>
      <c r="E52" s="13">
        <v>0</v>
      </c>
      <c r="F52" s="13">
        <v>1026</v>
      </c>
      <c r="G52" s="14">
        <v>0</v>
      </c>
    </row>
    <row r="53" spans="1:7" ht="15" customHeight="1" x14ac:dyDescent="0.2">
      <c r="A53" s="15"/>
      <c r="B53" s="15"/>
      <c r="C53" s="15"/>
      <c r="D53" s="15"/>
      <c r="E53" s="15"/>
      <c r="F53" s="15"/>
      <c r="G53" s="15"/>
    </row>
    <row r="54" spans="1:7" ht="15" customHeight="1" x14ac:dyDescent="0.2">
      <c r="A54" s="77">
        <v>3113</v>
      </c>
      <c r="B54" s="76">
        <v>2229</v>
      </c>
      <c r="C54" s="7" t="str">
        <f>IF(COUNTBLANK(B54)=1,"",VLOOKUP(B54,Položky!$A$15:$B$547,2,0))</f>
        <v>Ostatní přijaté vratky transferů a podobné příjmy</v>
      </c>
      <c r="D54" s="8">
        <v>0</v>
      </c>
      <c r="E54" s="8">
        <v>0</v>
      </c>
      <c r="F54" s="8">
        <v>712</v>
      </c>
      <c r="G54" s="9">
        <v>0</v>
      </c>
    </row>
    <row r="55" spans="1:7" ht="15" customHeight="1" x14ac:dyDescent="0.2">
      <c r="A55" s="78">
        <v>3113</v>
      </c>
      <c r="B55" s="11"/>
      <c r="C55" s="12" t="str">
        <f>IF(COUNTBLANK(A55)=1,"",VLOOKUP(A55,Paragrafy!$A$14:$B$539,2,0))</f>
        <v>Základní školy</v>
      </c>
      <c r="D55" s="13">
        <v>0</v>
      </c>
      <c r="E55" s="13">
        <v>0</v>
      </c>
      <c r="F55" s="13">
        <v>712</v>
      </c>
      <c r="G55" s="14">
        <v>0</v>
      </c>
    </row>
    <row r="56" spans="1:7" ht="15" customHeight="1" x14ac:dyDescent="0.2">
      <c r="A56" s="15"/>
      <c r="B56" s="15"/>
      <c r="C56" s="15"/>
      <c r="D56" s="15"/>
      <c r="E56" s="15"/>
      <c r="F56" s="15"/>
      <c r="G56" s="15"/>
    </row>
    <row r="57" spans="1:7" ht="15" customHeight="1" x14ac:dyDescent="0.2">
      <c r="A57" s="77">
        <v>3114</v>
      </c>
      <c r="B57" s="76">
        <v>2229</v>
      </c>
      <c r="C57" s="7" t="str">
        <f>IF(COUNTBLANK(B57)=1,"",VLOOKUP(B57,Položky!$A$15:$B$547,2,0))</f>
        <v>Ostatní přijaté vratky transferů a podobné příjmy</v>
      </c>
      <c r="D57" s="8">
        <v>0</v>
      </c>
      <c r="E57" s="8">
        <v>0</v>
      </c>
      <c r="F57" s="8">
        <v>7864</v>
      </c>
      <c r="G57" s="9">
        <v>0</v>
      </c>
    </row>
    <row r="58" spans="1:7" ht="15" customHeight="1" x14ac:dyDescent="0.2">
      <c r="A58" s="78">
        <v>3114</v>
      </c>
      <c r="B58" s="11"/>
      <c r="C58" s="12" t="str">
        <f>IF(COUNTBLANK(A58)=1,"",VLOOKUP(A58,Paragrafy!$A$14:$B$539,2,0))</f>
        <v>Základní školy pro žáky se speciálními vzdělávacími potřebami</v>
      </c>
      <c r="D58" s="13">
        <v>0</v>
      </c>
      <c r="E58" s="13">
        <v>0</v>
      </c>
      <c r="F58" s="13">
        <v>7864</v>
      </c>
      <c r="G58" s="14">
        <v>0</v>
      </c>
    </row>
    <row r="59" spans="1:7" ht="15" customHeight="1" x14ac:dyDescent="0.2">
      <c r="A59" s="15"/>
      <c r="B59" s="15"/>
      <c r="C59" s="15"/>
      <c r="D59" s="15"/>
      <c r="E59" s="15"/>
      <c r="F59" s="15"/>
      <c r="G59" s="15"/>
    </row>
    <row r="60" spans="1:7" ht="15" customHeight="1" x14ac:dyDescent="0.2">
      <c r="A60" s="77">
        <v>3121</v>
      </c>
      <c r="B60" s="76">
        <v>2229</v>
      </c>
      <c r="C60" s="7" t="str">
        <f>IF(COUNTBLANK(B60)=1,"",VLOOKUP(B60,Položky!$A$15:$B$547,2,0))</f>
        <v>Ostatní přijaté vratky transferů a podobné příjmy</v>
      </c>
      <c r="D60" s="8">
        <v>0</v>
      </c>
      <c r="E60" s="8">
        <v>1656</v>
      </c>
      <c r="F60" s="8">
        <v>10663</v>
      </c>
      <c r="G60" s="9">
        <v>643.9</v>
      </c>
    </row>
    <row r="61" spans="1:7" ht="15" customHeight="1" x14ac:dyDescent="0.2">
      <c r="A61" s="78">
        <v>3121</v>
      </c>
      <c r="B61" s="11"/>
      <c r="C61" s="12" t="str">
        <f>IF(COUNTBLANK(A61)=1,"",VLOOKUP(A61,Paragrafy!$A$14:$B$539,2,0))</f>
        <v>Gymnázia</v>
      </c>
      <c r="D61" s="13">
        <v>0</v>
      </c>
      <c r="E61" s="13">
        <v>1656</v>
      </c>
      <c r="F61" s="13">
        <v>10663</v>
      </c>
      <c r="G61" s="14">
        <v>643.9</v>
      </c>
    </row>
    <row r="62" spans="1:7" ht="15" customHeight="1" x14ac:dyDescent="0.2">
      <c r="A62" s="15"/>
      <c r="B62" s="15"/>
      <c r="C62" s="15"/>
      <c r="D62" s="15"/>
      <c r="E62" s="15"/>
      <c r="F62" s="15"/>
      <c r="G62" s="15"/>
    </row>
    <row r="63" spans="1:7" ht="15" customHeight="1" x14ac:dyDescent="0.2">
      <c r="A63" s="77">
        <v>3122</v>
      </c>
      <c r="B63" s="76">
        <v>2212</v>
      </c>
      <c r="C63" s="7" t="str">
        <f>IF(COUNTBLANK(B63)=1,"",VLOOKUP(B63,Položky!$A$15:$B$547,2,0))</f>
        <v>Příjem sankčních plateb přijatých od jiných osob</v>
      </c>
      <c r="D63" s="8">
        <v>0</v>
      </c>
      <c r="E63" s="8">
        <v>15</v>
      </c>
      <c r="F63" s="8">
        <v>15</v>
      </c>
      <c r="G63" s="9">
        <v>100</v>
      </c>
    </row>
    <row r="64" spans="1:7" ht="15" customHeight="1" x14ac:dyDescent="0.2">
      <c r="A64" s="77">
        <v>3122</v>
      </c>
      <c r="B64" s="76">
        <v>2229</v>
      </c>
      <c r="C64" s="7" t="str">
        <f>IF(COUNTBLANK(B64)=1,"",VLOOKUP(B64,Položky!$A$15:$B$547,2,0))</f>
        <v>Ostatní přijaté vratky transferů a podobné příjmy</v>
      </c>
      <c r="D64" s="8">
        <v>0</v>
      </c>
      <c r="E64" s="8">
        <v>7047</v>
      </c>
      <c r="F64" s="8">
        <v>15497</v>
      </c>
      <c r="G64" s="9">
        <v>219.9</v>
      </c>
    </row>
    <row r="65" spans="1:7" ht="15" customHeight="1" x14ac:dyDescent="0.2">
      <c r="A65" s="78">
        <v>3122</v>
      </c>
      <c r="B65" s="11"/>
      <c r="C65" s="12" t="str">
        <f>IF(COUNTBLANK(A65)=1,"",VLOOKUP(A65,Paragrafy!$A$14:$B$539,2,0))</f>
        <v>Střední odborné školy</v>
      </c>
      <c r="D65" s="13">
        <v>0</v>
      </c>
      <c r="E65" s="13">
        <v>7062</v>
      </c>
      <c r="F65" s="13">
        <v>15512</v>
      </c>
      <c r="G65" s="14">
        <v>219.7</v>
      </c>
    </row>
    <row r="66" spans="1:7" ht="15" customHeight="1" x14ac:dyDescent="0.2">
      <c r="A66" s="15"/>
      <c r="B66" s="15"/>
      <c r="C66" s="15"/>
      <c r="D66" s="15"/>
      <c r="E66" s="15"/>
      <c r="F66" s="15"/>
      <c r="G66" s="15"/>
    </row>
    <row r="67" spans="1:7" ht="15" customHeight="1" x14ac:dyDescent="0.2">
      <c r="A67" s="77">
        <v>3124</v>
      </c>
      <c r="B67" s="76">
        <v>2229</v>
      </c>
      <c r="C67" s="7" t="str">
        <f>IF(COUNTBLANK(B67)=1,"",VLOOKUP(B67,Položky!$A$15:$B$547,2,0))</f>
        <v>Ostatní přijaté vratky transferů a podobné příjmy</v>
      </c>
      <c r="D67" s="8">
        <v>0</v>
      </c>
      <c r="E67" s="8">
        <v>2</v>
      </c>
      <c r="F67" s="8">
        <v>1403</v>
      </c>
      <c r="G67" s="9">
        <v>70150</v>
      </c>
    </row>
    <row r="68" spans="1:7" ht="15" customHeight="1" x14ac:dyDescent="0.2">
      <c r="A68" s="78">
        <v>3124</v>
      </c>
      <c r="B68" s="11"/>
      <c r="C68" s="12" t="str">
        <f>IF(COUNTBLANK(A68)=1,"",VLOOKUP(A68,Paragrafy!$A$14:$B$539,2,0))</f>
        <v>Střední školy a konzervatoře pro žáky se speciálními vzdělávacími potřebami</v>
      </c>
      <c r="D68" s="13">
        <v>0</v>
      </c>
      <c r="E68" s="13">
        <v>2</v>
      </c>
      <c r="F68" s="13">
        <v>1403</v>
      </c>
      <c r="G68" s="14">
        <v>70150</v>
      </c>
    </row>
    <row r="69" spans="1:7" ht="15" customHeight="1" x14ac:dyDescent="0.2">
      <c r="A69" s="15"/>
      <c r="B69" s="15"/>
      <c r="C69" s="15"/>
      <c r="D69" s="15"/>
      <c r="E69" s="15"/>
      <c r="F69" s="15"/>
      <c r="G69" s="15"/>
    </row>
    <row r="70" spans="1:7" ht="15" customHeight="1" x14ac:dyDescent="0.2">
      <c r="A70" s="77">
        <v>3125</v>
      </c>
      <c r="B70" s="76">
        <v>2229</v>
      </c>
      <c r="C70" s="7" t="str">
        <f>IF(COUNTBLANK(B70)=1,"",VLOOKUP(B70,Položky!$A$15:$B$547,2,0))</f>
        <v>Ostatní přijaté vratky transferů a podobné příjmy</v>
      </c>
      <c r="D70" s="8">
        <v>0</v>
      </c>
      <c r="E70" s="8">
        <v>0</v>
      </c>
      <c r="F70" s="8">
        <v>2166</v>
      </c>
      <c r="G70" s="9">
        <v>0</v>
      </c>
    </row>
    <row r="71" spans="1:7" ht="15" customHeight="1" x14ac:dyDescent="0.2">
      <c r="A71" s="78">
        <v>3125</v>
      </c>
      <c r="B71" s="11"/>
      <c r="C71" s="12" t="str">
        <f>IF(COUNTBLANK(A71)=1,"",VLOOKUP(A71,Paragrafy!$A$14:$B$539,2,0))</f>
        <v>Střediska praktického vyučování a školní hospodářství</v>
      </c>
      <c r="D71" s="13">
        <v>0</v>
      </c>
      <c r="E71" s="13">
        <v>0</v>
      </c>
      <c r="F71" s="13">
        <v>2166</v>
      </c>
      <c r="G71" s="14">
        <v>0</v>
      </c>
    </row>
    <row r="72" spans="1:7" ht="15" customHeight="1" x14ac:dyDescent="0.2">
      <c r="A72" s="15"/>
      <c r="B72" s="15"/>
      <c r="C72" s="15"/>
      <c r="D72" s="15"/>
      <c r="E72" s="15"/>
      <c r="F72" s="15"/>
      <c r="G72" s="15"/>
    </row>
    <row r="73" spans="1:7" ht="15" customHeight="1" x14ac:dyDescent="0.2">
      <c r="A73" s="77">
        <v>3126</v>
      </c>
      <c r="B73" s="76">
        <v>2229</v>
      </c>
      <c r="C73" s="7" t="str">
        <f>IF(COUNTBLANK(B73)=1,"",VLOOKUP(B73,Položky!$A$15:$B$547,2,0))</f>
        <v>Ostatní přijaté vratky transferů a podobné příjmy</v>
      </c>
      <c r="D73" s="8">
        <v>0</v>
      </c>
      <c r="E73" s="8">
        <v>43</v>
      </c>
      <c r="F73" s="8">
        <v>929</v>
      </c>
      <c r="G73" s="9">
        <v>2160.5</v>
      </c>
    </row>
    <row r="74" spans="1:7" ht="15" customHeight="1" x14ac:dyDescent="0.2">
      <c r="A74" s="78">
        <v>3126</v>
      </c>
      <c r="B74" s="11"/>
      <c r="C74" s="12" t="str">
        <f>IF(COUNTBLANK(A74)=1,"",VLOOKUP(A74,Paragrafy!$A$14:$B$539,2,0))</f>
        <v>Konzervatoře</v>
      </c>
      <c r="D74" s="13">
        <v>0</v>
      </c>
      <c r="E74" s="13">
        <v>43</v>
      </c>
      <c r="F74" s="13">
        <v>929</v>
      </c>
      <c r="G74" s="14">
        <v>2160.5</v>
      </c>
    </row>
    <row r="75" spans="1:7" ht="15" customHeight="1" x14ac:dyDescent="0.2">
      <c r="A75" s="15"/>
      <c r="B75" s="15"/>
      <c r="C75" s="15"/>
      <c r="D75" s="15"/>
      <c r="E75" s="15"/>
      <c r="F75" s="15"/>
      <c r="G75" s="15"/>
    </row>
    <row r="76" spans="1:7" ht="15" customHeight="1" x14ac:dyDescent="0.2">
      <c r="A76" s="77">
        <v>3127</v>
      </c>
      <c r="B76" s="76">
        <v>2229</v>
      </c>
      <c r="C76" s="7" t="str">
        <f>IF(COUNTBLANK(B76)=1,"",VLOOKUP(B76,Položky!$A$15:$B$547,2,0))</f>
        <v>Ostatní přijaté vratky transferů a podobné příjmy</v>
      </c>
      <c r="D76" s="8">
        <v>0</v>
      </c>
      <c r="E76" s="8">
        <v>188</v>
      </c>
      <c r="F76" s="8">
        <v>27711</v>
      </c>
      <c r="G76" s="9">
        <v>14739.9</v>
      </c>
    </row>
    <row r="77" spans="1:7" ht="15" customHeight="1" x14ac:dyDescent="0.2">
      <c r="A77" s="77">
        <v>3127</v>
      </c>
      <c r="B77" s="76">
        <v>2321</v>
      </c>
      <c r="C77" s="7" t="str">
        <f>IF(COUNTBLANK(B77)=1,"",VLOOKUP(B77,Položky!$A$15:$B$547,2,0))</f>
        <v>Přijaté peněžité neinvestiční dary</v>
      </c>
      <c r="D77" s="8">
        <v>0</v>
      </c>
      <c r="E77" s="8">
        <v>100</v>
      </c>
      <c r="F77" s="8">
        <v>100</v>
      </c>
      <c r="G77" s="9">
        <v>100</v>
      </c>
    </row>
    <row r="78" spans="1:7" ht="15" customHeight="1" x14ac:dyDescent="0.2">
      <c r="A78" s="78">
        <v>3127</v>
      </c>
      <c r="B78" s="11"/>
      <c r="C78" s="12" t="str">
        <f>IF(COUNTBLANK(A78)=1,"",VLOOKUP(A78,Paragrafy!$A$14:$B$539,2,0))</f>
        <v>Střední školy</v>
      </c>
      <c r="D78" s="13">
        <v>0</v>
      </c>
      <c r="E78" s="13">
        <v>288</v>
      </c>
      <c r="F78" s="13">
        <v>27811</v>
      </c>
      <c r="G78" s="14">
        <v>9656.6</v>
      </c>
    </row>
    <row r="79" spans="1:7" ht="15" customHeight="1" x14ac:dyDescent="0.2">
      <c r="A79" s="15"/>
      <c r="B79" s="15"/>
      <c r="C79" s="15"/>
      <c r="D79" s="15"/>
      <c r="E79" s="15"/>
      <c r="F79" s="15"/>
      <c r="G79" s="15"/>
    </row>
    <row r="80" spans="1:7" ht="15" customHeight="1" x14ac:dyDescent="0.2">
      <c r="A80" s="77">
        <v>3133</v>
      </c>
      <c r="B80" s="76">
        <v>2229</v>
      </c>
      <c r="C80" s="7" t="str">
        <f>IF(COUNTBLANK(B80)=1,"",VLOOKUP(B80,Položky!$A$15:$B$547,2,0))</f>
        <v>Ostatní přijaté vratky transferů a podobné příjmy</v>
      </c>
      <c r="D80" s="8">
        <v>0</v>
      </c>
      <c r="E80" s="8">
        <v>600</v>
      </c>
      <c r="F80" s="8">
        <v>6493</v>
      </c>
      <c r="G80" s="9">
        <v>1082.2</v>
      </c>
    </row>
    <row r="81" spans="1:7" ht="15" customHeight="1" x14ac:dyDescent="0.2">
      <c r="A81" s="78">
        <v>3133</v>
      </c>
      <c r="B81" s="11"/>
      <c r="C81" s="12" t="str">
        <f>IF(COUNTBLANK(A81)=1,"",VLOOKUP(A81,Paragrafy!$A$14:$B$539,2,0))</f>
        <v>Dětské domovy</v>
      </c>
      <c r="D81" s="13">
        <v>0</v>
      </c>
      <c r="E81" s="13">
        <v>600</v>
      </c>
      <c r="F81" s="13">
        <v>6493</v>
      </c>
      <c r="G81" s="14">
        <v>1082.2</v>
      </c>
    </row>
    <row r="82" spans="1:7" ht="15" customHeight="1" x14ac:dyDescent="0.2">
      <c r="A82" s="15"/>
      <c r="B82" s="15"/>
      <c r="C82" s="15"/>
      <c r="D82" s="15"/>
      <c r="E82" s="15"/>
      <c r="F82" s="15"/>
      <c r="G82" s="15"/>
    </row>
    <row r="83" spans="1:7" ht="15" customHeight="1" x14ac:dyDescent="0.2">
      <c r="A83" s="77">
        <v>3141</v>
      </c>
      <c r="B83" s="76">
        <v>2122</v>
      </c>
      <c r="C83" s="7" t="str">
        <f>IF(COUNTBLANK(B83)=1,"",VLOOKUP(B83,Položky!$A$15:$B$547,2,0))</f>
        <v>Příjem z odvodů příspěvkových organizací</v>
      </c>
      <c r="D83" s="8">
        <v>0</v>
      </c>
      <c r="E83" s="8">
        <v>3517</v>
      </c>
      <c r="F83" s="8">
        <v>3517</v>
      </c>
      <c r="G83" s="9">
        <v>100</v>
      </c>
    </row>
    <row r="84" spans="1:7" ht="15" customHeight="1" x14ac:dyDescent="0.2">
      <c r="A84" s="77">
        <v>3141</v>
      </c>
      <c r="B84" s="76">
        <v>2229</v>
      </c>
      <c r="C84" s="7" t="str">
        <f>IF(COUNTBLANK(B84)=1,"",VLOOKUP(B84,Položky!$A$15:$B$547,2,0))</f>
        <v>Ostatní přijaté vratky transferů a podobné příjmy</v>
      </c>
      <c r="D84" s="8">
        <v>0</v>
      </c>
      <c r="E84" s="8">
        <v>273</v>
      </c>
      <c r="F84" s="8">
        <v>273</v>
      </c>
      <c r="G84" s="9">
        <v>100</v>
      </c>
    </row>
    <row r="85" spans="1:7" ht="15" customHeight="1" x14ac:dyDescent="0.2">
      <c r="A85" s="78">
        <v>3141</v>
      </c>
      <c r="B85" s="11"/>
      <c r="C85" s="12" t="str">
        <f>IF(COUNTBLANK(A85)=1,"",VLOOKUP(A85,Paragrafy!$A$14:$B$539,2,0))</f>
        <v>Školní stravování</v>
      </c>
      <c r="D85" s="13">
        <v>0</v>
      </c>
      <c r="E85" s="13">
        <v>3790</v>
      </c>
      <c r="F85" s="13">
        <v>3790</v>
      </c>
      <c r="G85" s="14">
        <v>100</v>
      </c>
    </row>
    <row r="86" spans="1:7" ht="15" customHeight="1" x14ac:dyDescent="0.2">
      <c r="A86" s="15"/>
      <c r="B86" s="15"/>
      <c r="C86" s="15"/>
      <c r="D86" s="15"/>
      <c r="E86" s="15"/>
      <c r="F86" s="15"/>
      <c r="G86" s="15"/>
    </row>
    <row r="87" spans="1:7" ht="15" customHeight="1" x14ac:dyDescent="0.2">
      <c r="A87" s="77">
        <v>3146</v>
      </c>
      <c r="B87" s="76">
        <v>2229</v>
      </c>
      <c r="C87" s="7" t="str">
        <f>IF(COUNTBLANK(B87)=1,"",VLOOKUP(B87,Položky!$A$15:$B$547,2,0))</f>
        <v>Ostatní přijaté vratky transferů a podobné příjmy</v>
      </c>
      <c r="D87" s="8">
        <v>0</v>
      </c>
      <c r="E87" s="8">
        <v>0</v>
      </c>
      <c r="F87" s="8">
        <v>1568</v>
      </c>
      <c r="G87" s="9">
        <v>0</v>
      </c>
    </row>
    <row r="88" spans="1:7" ht="15" customHeight="1" x14ac:dyDescent="0.2">
      <c r="A88" s="78">
        <v>3146</v>
      </c>
      <c r="B88" s="11"/>
      <c r="C88" s="12" t="str">
        <f>IF(COUNTBLANK(A88)=1,"",VLOOKUP(A88,Paragrafy!$A$14:$B$539,2,0))</f>
        <v>Zařízení výchovného poradenství</v>
      </c>
      <c r="D88" s="13">
        <v>0</v>
      </c>
      <c r="E88" s="13">
        <v>0</v>
      </c>
      <c r="F88" s="13">
        <v>1568</v>
      </c>
      <c r="G88" s="14">
        <v>0</v>
      </c>
    </row>
    <row r="89" spans="1:7" ht="15" customHeight="1" x14ac:dyDescent="0.2">
      <c r="A89" s="15"/>
      <c r="B89" s="15"/>
      <c r="C89" s="15"/>
      <c r="D89" s="15"/>
      <c r="E89" s="15"/>
      <c r="F89" s="15"/>
      <c r="G89" s="15"/>
    </row>
    <row r="90" spans="1:7" ht="15" customHeight="1" x14ac:dyDescent="0.2">
      <c r="A90" s="77">
        <v>3147</v>
      </c>
      <c r="B90" s="76">
        <v>2229</v>
      </c>
      <c r="C90" s="7" t="str">
        <f>IF(COUNTBLANK(B90)=1,"",VLOOKUP(B90,Položky!$A$15:$B$547,2,0))</f>
        <v>Ostatní přijaté vratky transferů a podobné příjmy</v>
      </c>
      <c r="D90" s="8">
        <v>0</v>
      </c>
      <c r="E90" s="8">
        <v>0</v>
      </c>
      <c r="F90" s="8">
        <v>1511</v>
      </c>
      <c r="G90" s="9">
        <v>0</v>
      </c>
    </row>
    <row r="91" spans="1:7" ht="15" customHeight="1" x14ac:dyDescent="0.2">
      <c r="A91" s="78">
        <v>3147</v>
      </c>
      <c r="B91" s="11"/>
      <c r="C91" s="12" t="str">
        <f>IF(COUNTBLANK(A91)=1,"",VLOOKUP(A91,Paragrafy!$A$14:$B$539,2,0))</f>
        <v>Domovy mládeže</v>
      </c>
      <c r="D91" s="13">
        <v>0</v>
      </c>
      <c r="E91" s="13">
        <v>0</v>
      </c>
      <c r="F91" s="13">
        <v>1511</v>
      </c>
      <c r="G91" s="14">
        <v>0</v>
      </c>
    </row>
    <row r="92" spans="1:7" ht="15" customHeight="1" x14ac:dyDescent="0.2">
      <c r="A92" s="15"/>
      <c r="B92" s="15"/>
      <c r="C92" s="15"/>
      <c r="D92" s="15"/>
      <c r="E92" s="15"/>
      <c r="F92" s="15"/>
      <c r="G92" s="15"/>
    </row>
    <row r="93" spans="1:7" ht="15" customHeight="1" x14ac:dyDescent="0.2">
      <c r="A93" s="77">
        <v>3149</v>
      </c>
      <c r="B93" s="76">
        <v>2229</v>
      </c>
      <c r="C93" s="7" t="str">
        <f>IF(COUNTBLANK(B93)=1,"",VLOOKUP(B93,Položky!$A$15:$B$547,2,0))</f>
        <v>Ostatní přijaté vratky transferů a podobné příjmy</v>
      </c>
      <c r="D93" s="8">
        <v>0</v>
      </c>
      <c r="E93" s="8">
        <v>0</v>
      </c>
      <c r="F93" s="8">
        <v>68</v>
      </c>
      <c r="G93" s="9">
        <v>0</v>
      </c>
    </row>
    <row r="94" spans="1:7" ht="15" customHeight="1" x14ac:dyDescent="0.2">
      <c r="A94" s="78">
        <v>3149</v>
      </c>
      <c r="B94" s="11"/>
      <c r="C94" s="12" t="str">
        <f>IF(COUNTBLANK(A94)=1,"",VLOOKUP(A94,Paragrafy!$A$14:$B$539,2,0))</f>
        <v>Ostatní zařízení související s výchovou a vzděláváním mládeže</v>
      </c>
      <c r="D94" s="13">
        <v>0</v>
      </c>
      <c r="E94" s="13">
        <v>0</v>
      </c>
      <c r="F94" s="13">
        <v>68</v>
      </c>
      <c r="G94" s="14">
        <v>0</v>
      </c>
    </row>
    <row r="95" spans="1:7" ht="15" customHeight="1" x14ac:dyDescent="0.2">
      <c r="A95" s="15"/>
      <c r="B95" s="15"/>
      <c r="C95" s="15"/>
      <c r="D95" s="15"/>
      <c r="E95" s="15"/>
      <c r="F95" s="15"/>
      <c r="G95" s="15"/>
    </row>
    <row r="96" spans="1:7" ht="15" customHeight="1" x14ac:dyDescent="0.2">
      <c r="A96" s="77">
        <v>3231</v>
      </c>
      <c r="B96" s="76">
        <v>2229</v>
      </c>
      <c r="C96" s="7" t="str">
        <f>IF(COUNTBLANK(B96)=1,"",VLOOKUP(B96,Položky!$A$15:$B$547,2,0))</f>
        <v>Ostatní přijaté vratky transferů a podobné příjmy</v>
      </c>
      <c r="D96" s="8">
        <v>0</v>
      </c>
      <c r="E96" s="8">
        <v>744</v>
      </c>
      <c r="F96" s="8">
        <v>767</v>
      </c>
      <c r="G96" s="9">
        <v>103.1</v>
      </c>
    </row>
    <row r="97" spans="1:7" ht="15" customHeight="1" x14ac:dyDescent="0.2">
      <c r="A97" s="78">
        <v>3231</v>
      </c>
      <c r="B97" s="11"/>
      <c r="C97" s="12" t="str">
        <f>IF(COUNTBLANK(A97)=1,"",VLOOKUP(A97,Paragrafy!$A$14:$B$539,2,0))</f>
        <v>Základní umělecké školy</v>
      </c>
      <c r="D97" s="13">
        <v>0</v>
      </c>
      <c r="E97" s="13">
        <v>744</v>
      </c>
      <c r="F97" s="13">
        <v>767</v>
      </c>
      <c r="G97" s="14">
        <v>103.1</v>
      </c>
    </row>
    <row r="98" spans="1:7" ht="15" customHeight="1" x14ac:dyDescent="0.2">
      <c r="A98" s="15"/>
      <c r="B98" s="15"/>
      <c r="C98" s="15"/>
      <c r="D98" s="15"/>
      <c r="E98" s="15"/>
      <c r="F98" s="15"/>
      <c r="G98" s="15"/>
    </row>
    <row r="99" spans="1:7" ht="15" customHeight="1" x14ac:dyDescent="0.2">
      <c r="A99" s="77">
        <v>3299</v>
      </c>
      <c r="B99" s="76">
        <v>2212</v>
      </c>
      <c r="C99" s="7" t="str">
        <f>IF(COUNTBLANK(B99)=1,"",VLOOKUP(B99,Položky!$A$15:$B$547,2,0))</f>
        <v>Příjem sankčních plateb přijatých od jiných osob</v>
      </c>
      <c r="D99" s="8">
        <v>0</v>
      </c>
      <c r="E99" s="8">
        <v>0</v>
      </c>
      <c r="F99" s="8">
        <v>100</v>
      </c>
      <c r="G99" s="9">
        <v>0</v>
      </c>
    </row>
    <row r="100" spans="1:7" ht="15" customHeight="1" x14ac:dyDescent="0.2">
      <c r="A100" s="77">
        <v>3299</v>
      </c>
      <c r="B100" s="76">
        <v>2223</v>
      </c>
      <c r="C100" s="7" t="str">
        <f>IF(COUNTBLANK(B100)=1,"",VLOOKUP(B100,Položky!$A$15:$B$547,2,0))</f>
        <v>Příjem z finančního vypořádání mezi kraji, obcemi a dobrovolnými svazky obcí</v>
      </c>
      <c r="D100" s="8">
        <v>0</v>
      </c>
      <c r="E100" s="8">
        <v>12</v>
      </c>
      <c r="F100" s="8">
        <v>12</v>
      </c>
      <c r="G100" s="9">
        <v>100</v>
      </c>
    </row>
    <row r="101" spans="1:7" ht="15" customHeight="1" x14ac:dyDescent="0.2">
      <c r="A101" s="77">
        <v>3299</v>
      </c>
      <c r="B101" s="76">
        <v>2229</v>
      </c>
      <c r="C101" s="7" t="str">
        <f>IF(COUNTBLANK(B101)=1,"",VLOOKUP(B101,Položky!$A$15:$B$547,2,0))</f>
        <v>Ostatní přijaté vratky transferů a podobné příjmy</v>
      </c>
      <c r="D101" s="8">
        <v>0</v>
      </c>
      <c r="E101" s="8">
        <v>24</v>
      </c>
      <c r="F101" s="8">
        <v>310</v>
      </c>
      <c r="G101" s="9">
        <v>1291.7</v>
      </c>
    </row>
    <row r="102" spans="1:7" ht="15" customHeight="1" x14ac:dyDescent="0.2">
      <c r="A102" s="78">
        <v>3299</v>
      </c>
      <c r="B102" s="11"/>
      <c r="C102" s="12" t="str">
        <f>IF(COUNTBLANK(A102)=1,"",VLOOKUP(A102,Paragrafy!$A$14:$B$539,2,0))</f>
        <v>Ostatní záležitosti vzdělávání</v>
      </c>
      <c r="D102" s="13">
        <v>0</v>
      </c>
      <c r="E102" s="13">
        <v>36</v>
      </c>
      <c r="F102" s="13">
        <v>422</v>
      </c>
      <c r="G102" s="14">
        <v>1172.2</v>
      </c>
    </row>
    <row r="103" spans="1:7" ht="15" customHeight="1" x14ac:dyDescent="0.2">
      <c r="A103" s="15"/>
      <c r="B103" s="15"/>
      <c r="C103" s="15"/>
      <c r="D103" s="15"/>
      <c r="E103" s="15"/>
      <c r="F103" s="15"/>
      <c r="G103" s="15"/>
    </row>
    <row r="104" spans="1:7" ht="15" customHeight="1" x14ac:dyDescent="0.2">
      <c r="A104" s="77">
        <v>3311</v>
      </c>
      <c r="B104" s="76">
        <v>2229</v>
      </c>
      <c r="C104" s="7" t="str">
        <f>IF(COUNTBLANK(B104)=1,"",VLOOKUP(B104,Položky!$A$15:$B$547,2,0))</f>
        <v>Ostatní přijaté vratky transferů a podobné příjmy</v>
      </c>
      <c r="D104" s="8">
        <v>0</v>
      </c>
      <c r="E104" s="8">
        <v>860</v>
      </c>
      <c r="F104" s="8">
        <v>2709</v>
      </c>
      <c r="G104" s="9">
        <v>315</v>
      </c>
    </row>
    <row r="105" spans="1:7" ht="15" customHeight="1" x14ac:dyDescent="0.2">
      <c r="A105" s="78">
        <v>3311</v>
      </c>
      <c r="B105" s="11"/>
      <c r="C105" s="12" t="str">
        <f>IF(COUNTBLANK(A105)=1,"",VLOOKUP(A105,Paragrafy!$A$14:$B$539,2,0))</f>
        <v>Divadelní činnost</v>
      </c>
      <c r="D105" s="13">
        <v>0</v>
      </c>
      <c r="E105" s="13">
        <v>860</v>
      </c>
      <c r="F105" s="13">
        <v>2709</v>
      </c>
      <c r="G105" s="14">
        <v>315</v>
      </c>
    </row>
    <row r="106" spans="1:7" ht="15" customHeight="1" x14ac:dyDescent="0.2">
      <c r="A106" s="15"/>
      <c r="B106" s="15"/>
      <c r="C106" s="15"/>
      <c r="D106" s="15"/>
      <c r="E106" s="15"/>
      <c r="F106" s="15"/>
      <c r="G106" s="15"/>
    </row>
    <row r="107" spans="1:7" ht="15" customHeight="1" x14ac:dyDescent="0.2">
      <c r="A107" s="77">
        <v>3315</v>
      </c>
      <c r="B107" s="76">
        <v>2229</v>
      </c>
      <c r="C107" s="7" t="str">
        <f>IF(COUNTBLANK(B107)=1,"",VLOOKUP(B107,Položky!$A$15:$B$547,2,0))</f>
        <v>Ostatní přijaté vratky transferů a podobné příjmy</v>
      </c>
      <c r="D107" s="8">
        <v>0</v>
      </c>
      <c r="E107" s="8">
        <v>3845</v>
      </c>
      <c r="F107" s="8">
        <v>4478</v>
      </c>
      <c r="G107" s="9">
        <v>116.5</v>
      </c>
    </row>
    <row r="108" spans="1:7" ht="15" customHeight="1" x14ac:dyDescent="0.2">
      <c r="A108" s="78">
        <v>3315</v>
      </c>
      <c r="B108" s="11"/>
      <c r="C108" s="12" t="str">
        <f>IF(COUNTBLANK(A108)=1,"",VLOOKUP(A108,Paragrafy!$A$14:$B$539,2,0))</f>
        <v>Činnosti muzeí a galerií</v>
      </c>
      <c r="D108" s="13">
        <v>0</v>
      </c>
      <c r="E108" s="13">
        <v>3845</v>
      </c>
      <c r="F108" s="13">
        <v>4478</v>
      </c>
      <c r="G108" s="14">
        <v>116.5</v>
      </c>
    </row>
    <row r="109" spans="1:7" ht="15" customHeight="1" x14ac:dyDescent="0.2">
      <c r="A109" s="15"/>
      <c r="B109" s="15"/>
      <c r="C109" s="15"/>
      <c r="D109" s="15"/>
      <c r="E109" s="15"/>
      <c r="F109" s="15"/>
      <c r="G109" s="15"/>
    </row>
    <row r="110" spans="1:7" ht="15" customHeight="1" x14ac:dyDescent="0.2">
      <c r="A110" s="77">
        <v>3319</v>
      </c>
      <c r="B110" s="76">
        <v>2223</v>
      </c>
      <c r="C110" s="7" t="str">
        <f>IF(COUNTBLANK(B110)=1,"",VLOOKUP(B110,Položky!$A$15:$B$547,2,0))</f>
        <v>Příjem z finančního vypořádání mezi kraji, obcemi a dobrovolnými svazky obcí</v>
      </c>
      <c r="D110" s="8">
        <v>0</v>
      </c>
      <c r="E110" s="8">
        <v>108</v>
      </c>
      <c r="F110" s="8">
        <v>108</v>
      </c>
      <c r="G110" s="9">
        <v>100</v>
      </c>
    </row>
    <row r="111" spans="1:7" ht="15" customHeight="1" x14ac:dyDescent="0.2">
      <c r="A111" s="77">
        <v>3319</v>
      </c>
      <c r="B111" s="76">
        <v>2229</v>
      </c>
      <c r="C111" s="7" t="str">
        <f>IF(COUNTBLANK(B111)=1,"",VLOOKUP(B111,Položky!$A$15:$B$547,2,0))</f>
        <v>Ostatní přijaté vratky transferů a podobné příjmy</v>
      </c>
      <c r="D111" s="8">
        <v>0</v>
      </c>
      <c r="E111" s="8">
        <v>176</v>
      </c>
      <c r="F111" s="8">
        <v>1197</v>
      </c>
      <c r="G111" s="9">
        <v>680.1</v>
      </c>
    </row>
    <row r="112" spans="1:7" ht="15" customHeight="1" x14ac:dyDescent="0.2">
      <c r="A112" s="78">
        <v>3319</v>
      </c>
      <c r="B112" s="11"/>
      <c r="C112" s="12" t="str">
        <f>IF(COUNTBLANK(A112)=1,"",VLOOKUP(A112,Paragrafy!$A$14:$B$539,2,0))</f>
        <v>Ostatní záležitosti kultury</v>
      </c>
      <c r="D112" s="13">
        <v>0</v>
      </c>
      <c r="E112" s="13">
        <v>284</v>
      </c>
      <c r="F112" s="13">
        <v>1305</v>
      </c>
      <c r="G112" s="14">
        <v>459.5</v>
      </c>
    </row>
    <row r="113" spans="1:7" ht="15" customHeight="1" x14ac:dyDescent="0.2">
      <c r="A113" s="15"/>
      <c r="B113" s="15"/>
      <c r="C113" s="15"/>
      <c r="D113" s="15"/>
      <c r="E113" s="15"/>
      <c r="F113" s="15"/>
      <c r="G113" s="15"/>
    </row>
    <row r="114" spans="1:7" ht="15" customHeight="1" x14ac:dyDescent="0.2">
      <c r="A114" s="77">
        <v>3322</v>
      </c>
      <c r="B114" s="76">
        <v>2223</v>
      </c>
      <c r="C114" s="7" t="str">
        <f>IF(COUNTBLANK(B114)=1,"",VLOOKUP(B114,Položky!$A$15:$B$547,2,0))</f>
        <v>Příjem z finančního vypořádání mezi kraji, obcemi a dobrovolnými svazky obcí</v>
      </c>
      <c r="D114" s="8">
        <v>0</v>
      </c>
      <c r="E114" s="8">
        <v>6</v>
      </c>
      <c r="F114" s="8">
        <v>6</v>
      </c>
      <c r="G114" s="9">
        <v>100</v>
      </c>
    </row>
    <row r="115" spans="1:7" ht="15" customHeight="1" x14ac:dyDescent="0.2">
      <c r="A115" s="78">
        <v>3322</v>
      </c>
      <c r="B115" s="11"/>
      <c r="C115" s="12" t="str">
        <f>IF(COUNTBLANK(A115)=1,"",VLOOKUP(A115,Paragrafy!$A$14:$B$539,2,0))</f>
        <v>Zachování a obnova kulturních památek</v>
      </c>
      <c r="D115" s="13">
        <v>0</v>
      </c>
      <c r="E115" s="13">
        <v>6</v>
      </c>
      <c r="F115" s="13">
        <v>6</v>
      </c>
      <c r="G115" s="14">
        <v>100</v>
      </c>
    </row>
    <row r="116" spans="1:7" ht="15" customHeight="1" x14ac:dyDescent="0.2">
      <c r="A116" s="15"/>
      <c r="B116" s="15"/>
      <c r="C116" s="15"/>
      <c r="D116" s="15"/>
      <c r="E116" s="15"/>
      <c r="F116" s="15"/>
      <c r="G116" s="15"/>
    </row>
    <row r="117" spans="1:7" ht="15" customHeight="1" x14ac:dyDescent="0.2">
      <c r="A117" s="77">
        <v>3399</v>
      </c>
      <c r="B117" s="76">
        <v>2229</v>
      </c>
      <c r="C117" s="7" t="str">
        <f>IF(COUNTBLANK(B117)=1,"",VLOOKUP(B117,Položky!$A$15:$B$547,2,0))</f>
        <v>Ostatní přijaté vratky transferů a podobné příjmy</v>
      </c>
      <c r="D117" s="8">
        <v>0</v>
      </c>
      <c r="E117" s="8">
        <v>2250</v>
      </c>
      <c r="F117" s="8">
        <v>2250</v>
      </c>
      <c r="G117" s="9">
        <v>100</v>
      </c>
    </row>
    <row r="118" spans="1:7" ht="15" customHeight="1" x14ac:dyDescent="0.2">
      <c r="A118" s="78">
        <v>3399</v>
      </c>
      <c r="B118" s="11"/>
      <c r="C118" s="12" t="str">
        <f>IF(COUNTBLANK(A118)=1,"",VLOOKUP(A118,Paragrafy!$A$14:$B$539,2,0))</f>
        <v>Ostatní záležitosti kultury, církví a sdělovacích prostředků</v>
      </c>
      <c r="D118" s="13">
        <v>0</v>
      </c>
      <c r="E118" s="13">
        <v>2250</v>
      </c>
      <c r="F118" s="13">
        <v>2250</v>
      </c>
      <c r="G118" s="14">
        <v>100</v>
      </c>
    </row>
    <row r="119" spans="1:7" ht="15" customHeight="1" x14ac:dyDescent="0.2">
      <c r="A119" s="15"/>
      <c r="B119" s="15"/>
      <c r="C119" s="15"/>
      <c r="D119" s="15"/>
      <c r="E119" s="15"/>
      <c r="F119" s="15"/>
      <c r="G119" s="15"/>
    </row>
    <row r="120" spans="1:7" ht="15" customHeight="1" x14ac:dyDescent="0.2">
      <c r="A120" s="77">
        <v>3419</v>
      </c>
      <c r="B120" s="76">
        <v>2111</v>
      </c>
      <c r="C120" s="7" t="str">
        <f>IF(COUNTBLANK(B120)=1,"",VLOOKUP(B120,Položky!$A$15:$B$547,2,0))</f>
        <v>Příjem z poskytování služeb, výrobků, prací, výkonů a práv</v>
      </c>
      <c r="D120" s="8">
        <v>0</v>
      </c>
      <c r="E120" s="8">
        <v>201</v>
      </c>
      <c r="F120" s="8">
        <v>1338</v>
      </c>
      <c r="G120" s="9">
        <v>665.7</v>
      </c>
    </row>
    <row r="121" spans="1:7" ht="15" customHeight="1" x14ac:dyDescent="0.2">
      <c r="A121" s="77">
        <v>3419</v>
      </c>
      <c r="B121" s="76">
        <v>2229</v>
      </c>
      <c r="C121" s="7" t="str">
        <f>IF(COUNTBLANK(B121)=1,"",VLOOKUP(B121,Položky!$A$15:$B$547,2,0))</f>
        <v>Ostatní přijaté vratky transferů a podobné příjmy</v>
      </c>
      <c r="D121" s="8">
        <v>0</v>
      </c>
      <c r="E121" s="8">
        <v>24</v>
      </c>
      <c r="F121" s="8">
        <v>524</v>
      </c>
      <c r="G121" s="9">
        <v>2183.3000000000002</v>
      </c>
    </row>
    <row r="122" spans="1:7" ht="15" customHeight="1" x14ac:dyDescent="0.2">
      <c r="A122" s="77">
        <v>3419</v>
      </c>
      <c r="B122" s="76">
        <v>2324</v>
      </c>
      <c r="C122" s="7" t="str">
        <f>IF(COUNTBLANK(B122)=1,"",VLOOKUP(B122,Položky!$A$15:$B$547,2,0))</f>
        <v>Přijaté neinvestiční příspěvky a náhrady</v>
      </c>
      <c r="D122" s="8">
        <v>0</v>
      </c>
      <c r="E122" s="8">
        <v>2016</v>
      </c>
      <c r="F122" s="8">
        <v>2016</v>
      </c>
      <c r="G122" s="9">
        <v>100</v>
      </c>
    </row>
    <row r="123" spans="1:7" ht="15" customHeight="1" x14ac:dyDescent="0.2">
      <c r="A123" s="77">
        <v>3419</v>
      </c>
      <c r="B123" s="76">
        <v>2329</v>
      </c>
      <c r="C123" s="7" t="str">
        <f>IF(COUNTBLANK(B123)=1,"",VLOOKUP(B123,Položky!$A$15:$B$547,2,0))</f>
        <v>Ostatní nedaňové příjmy jinde nezařazené</v>
      </c>
      <c r="D123" s="8">
        <v>0</v>
      </c>
      <c r="E123" s="8">
        <v>0</v>
      </c>
      <c r="F123" s="8">
        <v>19</v>
      </c>
      <c r="G123" s="9">
        <v>0</v>
      </c>
    </row>
    <row r="124" spans="1:7" ht="15" customHeight="1" x14ac:dyDescent="0.2">
      <c r="A124" s="78">
        <v>3419</v>
      </c>
      <c r="B124" s="11"/>
      <c r="C124" s="12" t="str">
        <f>IF(COUNTBLANK(A124)=1,"",VLOOKUP(A124,Paragrafy!$A$14:$B$539,2,0))</f>
        <v>Ostatní sportovní činnost</v>
      </c>
      <c r="D124" s="13">
        <v>0</v>
      </c>
      <c r="E124" s="13">
        <v>2241</v>
      </c>
      <c r="F124" s="13">
        <v>3897</v>
      </c>
      <c r="G124" s="14">
        <v>173.9</v>
      </c>
    </row>
    <row r="125" spans="1:7" ht="15" customHeight="1" x14ac:dyDescent="0.2">
      <c r="A125" s="15"/>
      <c r="B125" s="15"/>
      <c r="C125" s="15"/>
      <c r="D125" s="15"/>
      <c r="E125" s="15"/>
      <c r="F125" s="15"/>
      <c r="G125" s="15"/>
    </row>
    <row r="126" spans="1:7" ht="15" customHeight="1" x14ac:dyDescent="0.2">
      <c r="A126" s="77">
        <v>3421</v>
      </c>
      <c r="B126" s="76">
        <v>2229</v>
      </c>
      <c r="C126" s="7" t="str">
        <f>IF(COUNTBLANK(B126)=1,"",VLOOKUP(B126,Položky!$A$15:$B$547,2,0))</f>
        <v>Ostatní přijaté vratky transferů a podobné příjmy</v>
      </c>
      <c r="D126" s="8">
        <v>0</v>
      </c>
      <c r="E126" s="8">
        <v>12</v>
      </c>
      <c r="F126" s="8">
        <v>14</v>
      </c>
      <c r="G126" s="9">
        <v>116.7</v>
      </c>
    </row>
    <row r="127" spans="1:7" ht="15" customHeight="1" x14ac:dyDescent="0.2">
      <c r="A127" s="78">
        <v>3421</v>
      </c>
      <c r="B127" s="11"/>
      <c r="C127" s="12" t="str">
        <f>IF(COUNTBLANK(A127)=1,"",VLOOKUP(A127,Paragrafy!$A$14:$B$539,2,0))</f>
        <v>Využití volného času dětí a mládeže</v>
      </c>
      <c r="D127" s="13">
        <v>0</v>
      </c>
      <c r="E127" s="13">
        <v>12</v>
      </c>
      <c r="F127" s="13">
        <v>14</v>
      </c>
      <c r="G127" s="14">
        <v>116.7</v>
      </c>
    </row>
    <row r="128" spans="1:7" ht="15" customHeight="1" x14ac:dyDescent="0.2">
      <c r="A128" s="15"/>
      <c r="B128" s="15"/>
      <c r="C128" s="15"/>
      <c r="D128" s="15"/>
      <c r="E128" s="15"/>
      <c r="F128" s="15"/>
      <c r="G128" s="15"/>
    </row>
    <row r="129" spans="1:7" ht="15" customHeight="1" x14ac:dyDescent="0.2">
      <c r="A129" s="77">
        <v>3522</v>
      </c>
      <c r="B129" s="76">
        <v>2122</v>
      </c>
      <c r="C129" s="7" t="str">
        <f>IF(COUNTBLANK(B129)=1,"",VLOOKUP(B129,Položky!$A$15:$B$547,2,0))</f>
        <v>Příjem z odvodů příspěvkových organizací</v>
      </c>
      <c r="D129" s="8">
        <v>0</v>
      </c>
      <c r="E129" s="8">
        <v>2453</v>
      </c>
      <c r="F129" s="8">
        <v>2453</v>
      </c>
      <c r="G129" s="9">
        <v>100</v>
      </c>
    </row>
    <row r="130" spans="1:7" ht="15" customHeight="1" x14ac:dyDescent="0.2">
      <c r="A130" s="77">
        <v>3522</v>
      </c>
      <c r="B130" s="76">
        <v>2132</v>
      </c>
      <c r="C130" s="7" t="str">
        <f>IF(COUNTBLANK(B130)=1,"",VLOOKUP(B130,Položky!$A$15:$B$547,2,0))</f>
        <v>Příjem z pronájmu nebo pachtu ostatních nemovitých věcí a jejich částí</v>
      </c>
      <c r="D130" s="8">
        <v>20324</v>
      </c>
      <c r="E130" s="8">
        <v>20324</v>
      </c>
      <c r="F130" s="8">
        <v>20324</v>
      </c>
      <c r="G130" s="9">
        <v>100</v>
      </c>
    </row>
    <row r="131" spans="1:7" ht="15" customHeight="1" x14ac:dyDescent="0.2">
      <c r="A131" s="77">
        <v>3522</v>
      </c>
      <c r="B131" s="76">
        <v>2229</v>
      </c>
      <c r="C131" s="7" t="str">
        <f>IF(COUNTBLANK(B131)=1,"",VLOOKUP(B131,Položky!$A$15:$B$547,2,0))</f>
        <v>Ostatní přijaté vratky transferů a podobné příjmy</v>
      </c>
      <c r="D131" s="8">
        <v>0</v>
      </c>
      <c r="E131" s="8">
        <v>1784</v>
      </c>
      <c r="F131" s="8">
        <v>1784</v>
      </c>
      <c r="G131" s="9">
        <v>100</v>
      </c>
    </row>
    <row r="132" spans="1:7" ht="15" customHeight="1" x14ac:dyDescent="0.2">
      <c r="A132" s="78">
        <v>3522</v>
      </c>
      <c r="B132" s="11"/>
      <c r="C132" s="12" t="str">
        <f>IF(COUNTBLANK(A132)=1,"",VLOOKUP(A132,Paragrafy!$A$14:$B$539,2,0))</f>
        <v>Ostatní nemocnice</v>
      </c>
      <c r="D132" s="13">
        <v>20324</v>
      </c>
      <c r="E132" s="13">
        <v>24561</v>
      </c>
      <c r="F132" s="13">
        <v>24561</v>
      </c>
      <c r="G132" s="14">
        <v>100</v>
      </c>
    </row>
    <row r="133" spans="1:7" ht="15" customHeight="1" x14ac:dyDescent="0.2">
      <c r="A133" s="15"/>
      <c r="B133" s="15"/>
      <c r="C133" s="15"/>
      <c r="D133" s="15"/>
      <c r="E133" s="15"/>
      <c r="F133" s="15"/>
      <c r="G133" s="15"/>
    </row>
    <row r="134" spans="1:7" ht="15" customHeight="1" x14ac:dyDescent="0.2">
      <c r="A134" s="77">
        <v>3526</v>
      </c>
      <c r="B134" s="76">
        <v>2229</v>
      </c>
      <c r="C134" s="7" t="str">
        <f>IF(COUNTBLANK(B134)=1,"",VLOOKUP(B134,Položky!$A$15:$B$547,2,0))</f>
        <v>Ostatní přijaté vratky transferů a podobné příjmy</v>
      </c>
      <c r="D134" s="8">
        <v>0</v>
      </c>
      <c r="E134" s="8">
        <v>0</v>
      </c>
      <c r="F134" s="8">
        <v>3343</v>
      </c>
      <c r="G134" s="9">
        <v>0</v>
      </c>
    </row>
    <row r="135" spans="1:7" ht="15" customHeight="1" x14ac:dyDescent="0.2">
      <c r="A135" s="78">
        <v>3526</v>
      </c>
      <c r="B135" s="11"/>
      <c r="C135" s="12" t="str">
        <f>IF(COUNTBLANK(A135)=1,"",VLOOKUP(A135,Paragrafy!$A$14:$B$539,2,0))</f>
        <v>Lázeňské léčebny, ozdravovny, sanatoria</v>
      </c>
      <c r="D135" s="13">
        <v>0</v>
      </c>
      <c r="E135" s="13">
        <v>0</v>
      </c>
      <c r="F135" s="13">
        <v>3343</v>
      </c>
      <c r="G135" s="14">
        <v>0</v>
      </c>
    </row>
    <row r="136" spans="1:7" ht="15" customHeight="1" x14ac:dyDescent="0.2">
      <c r="A136" s="15"/>
      <c r="B136" s="15"/>
      <c r="C136" s="15"/>
      <c r="D136" s="15"/>
      <c r="E136" s="15"/>
      <c r="F136" s="15"/>
      <c r="G136" s="15"/>
    </row>
    <row r="137" spans="1:7" ht="15" customHeight="1" x14ac:dyDescent="0.2">
      <c r="A137" s="77">
        <v>3533</v>
      </c>
      <c r="B137" s="76">
        <v>2229</v>
      </c>
      <c r="C137" s="7" t="str">
        <f>IF(COUNTBLANK(B137)=1,"",VLOOKUP(B137,Položky!$A$15:$B$547,2,0))</f>
        <v>Ostatní přijaté vratky transferů a podobné příjmy</v>
      </c>
      <c r="D137" s="8">
        <v>0</v>
      </c>
      <c r="E137" s="8">
        <v>0</v>
      </c>
      <c r="F137" s="8">
        <v>16974</v>
      </c>
      <c r="G137" s="9">
        <v>0</v>
      </c>
    </row>
    <row r="138" spans="1:7" ht="15" customHeight="1" x14ac:dyDescent="0.2">
      <c r="A138" s="78">
        <v>3533</v>
      </c>
      <c r="B138" s="11"/>
      <c r="C138" s="12" t="str">
        <f>IF(COUNTBLANK(A138)=1,"",VLOOKUP(A138,Paragrafy!$A$14:$B$539,2,0))</f>
        <v>Zdravotnická záchranná služba</v>
      </c>
      <c r="D138" s="13">
        <v>0</v>
      </c>
      <c r="E138" s="13">
        <v>0</v>
      </c>
      <c r="F138" s="13">
        <v>16974</v>
      </c>
      <c r="G138" s="14">
        <v>0</v>
      </c>
    </row>
    <row r="139" spans="1:7" ht="15" customHeight="1" x14ac:dyDescent="0.2">
      <c r="A139" s="15"/>
      <c r="B139" s="15"/>
      <c r="C139" s="15"/>
      <c r="D139" s="15"/>
      <c r="E139" s="15"/>
      <c r="F139" s="15"/>
      <c r="G139" s="15"/>
    </row>
    <row r="140" spans="1:7" ht="15" customHeight="1" x14ac:dyDescent="0.2">
      <c r="A140" s="77">
        <v>3549</v>
      </c>
      <c r="B140" s="76">
        <v>2229</v>
      </c>
      <c r="C140" s="7" t="str">
        <f>IF(COUNTBLANK(B140)=1,"",VLOOKUP(B140,Položky!$A$15:$B$547,2,0))</f>
        <v>Ostatní přijaté vratky transferů a podobné příjmy</v>
      </c>
      <c r="D140" s="8">
        <v>0</v>
      </c>
      <c r="E140" s="8">
        <v>219</v>
      </c>
      <c r="F140" s="8">
        <v>219</v>
      </c>
      <c r="G140" s="9">
        <v>100</v>
      </c>
    </row>
    <row r="141" spans="1:7" ht="15" customHeight="1" x14ac:dyDescent="0.2">
      <c r="A141" s="78">
        <v>3549</v>
      </c>
      <c r="B141" s="11"/>
      <c r="C141" s="12" t="str">
        <f>IF(COUNTBLANK(A141)=1,"",VLOOKUP(A141,Paragrafy!$A$14:$B$539,2,0))</f>
        <v>Ostatní speciální zdravotnická péče</v>
      </c>
      <c r="D141" s="13">
        <v>0</v>
      </c>
      <c r="E141" s="13">
        <v>219</v>
      </c>
      <c r="F141" s="13">
        <v>219</v>
      </c>
      <c r="G141" s="14">
        <v>100</v>
      </c>
    </row>
    <row r="142" spans="1:7" ht="15" customHeight="1" x14ac:dyDescent="0.2">
      <c r="A142" s="15"/>
      <c r="B142" s="15"/>
      <c r="C142" s="15"/>
      <c r="D142" s="15"/>
      <c r="E142" s="15"/>
      <c r="F142" s="15"/>
      <c r="G142" s="15"/>
    </row>
    <row r="143" spans="1:7" ht="15" customHeight="1" x14ac:dyDescent="0.2">
      <c r="A143" s="77">
        <v>3599</v>
      </c>
      <c r="B143" s="76">
        <v>2212</v>
      </c>
      <c r="C143" s="7" t="str">
        <f>IF(COUNTBLANK(B143)=1,"",VLOOKUP(B143,Položky!$A$15:$B$547,2,0))</f>
        <v>Příjem sankčních plateb přijatých od jiných osob</v>
      </c>
      <c r="D143" s="8">
        <v>0</v>
      </c>
      <c r="E143" s="8">
        <v>54</v>
      </c>
      <c r="F143" s="8">
        <v>54</v>
      </c>
      <c r="G143" s="9">
        <v>100</v>
      </c>
    </row>
    <row r="144" spans="1:7" ht="15" customHeight="1" x14ac:dyDescent="0.2">
      <c r="A144" s="77">
        <v>3599</v>
      </c>
      <c r="B144" s="76">
        <v>2229</v>
      </c>
      <c r="C144" s="7" t="str">
        <f>IF(COUNTBLANK(B144)=1,"",VLOOKUP(B144,Položky!$A$15:$B$547,2,0))</f>
        <v>Ostatní přijaté vratky transferů a podobné příjmy</v>
      </c>
      <c r="D144" s="8">
        <v>0</v>
      </c>
      <c r="E144" s="8">
        <v>24</v>
      </c>
      <c r="F144" s="8">
        <v>24</v>
      </c>
      <c r="G144" s="9">
        <v>100</v>
      </c>
    </row>
    <row r="145" spans="1:7" ht="15" customHeight="1" x14ac:dyDescent="0.2">
      <c r="A145" s="77">
        <v>3599</v>
      </c>
      <c r="B145" s="76">
        <v>2324</v>
      </c>
      <c r="C145" s="7" t="str">
        <f>IF(COUNTBLANK(B145)=1,"",VLOOKUP(B145,Položky!$A$15:$B$547,2,0))</f>
        <v>Přijaté neinvestiční příspěvky a náhrady</v>
      </c>
      <c r="D145" s="8">
        <v>0</v>
      </c>
      <c r="E145" s="8">
        <v>1</v>
      </c>
      <c r="F145" s="8">
        <v>1</v>
      </c>
      <c r="G145" s="9">
        <v>100</v>
      </c>
    </row>
    <row r="146" spans="1:7" ht="15" customHeight="1" x14ac:dyDescent="0.2">
      <c r="A146" s="77">
        <v>3599</v>
      </c>
      <c r="B146" s="76">
        <v>2329</v>
      </c>
      <c r="C146" s="7" t="str">
        <f>IF(COUNTBLANK(B146)=1,"",VLOOKUP(B146,Položky!$A$15:$B$547,2,0))</f>
        <v>Ostatní nedaňové příjmy jinde nezařazené</v>
      </c>
      <c r="D146" s="8">
        <v>0</v>
      </c>
      <c r="E146" s="8">
        <v>1</v>
      </c>
      <c r="F146" s="8">
        <v>2</v>
      </c>
      <c r="G146" s="9">
        <v>200</v>
      </c>
    </row>
    <row r="147" spans="1:7" ht="15" customHeight="1" x14ac:dyDescent="0.2">
      <c r="A147" s="78">
        <v>3599</v>
      </c>
      <c r="B147" s="11"/>
      <c r="C147" s="12" t="str">
        <f>IF(COUNTBLANK(A147)=1,"",VLOOKUP(A147,Paragrafy!$A$14:$B$539,2,0))</f>
        <v>Ostatní činnost ve zdravotnictví</v>
      </c>
      <c r="D147" s="13">
        <v>0</v>
      </c>
      <c r="E147" s="13">
        <v>80</v>
      </c>
      <c r="F147" s="13">
        <v>81</v>
      </c>
      <c r="G147" s="14">
        <v>101.3</v>
      </c>
    </row>
    <row r="148" spans="1:7" ht="15" customHeight="1" x14ac:dyDescent="0.2">
      <c r="A148" s="15"/>
      <c r="B148" s="15"/>
      <c r="C148" s="15"/>
      <c r="D148" s="15"/>
      <c r="E148" s="15"/>
      <c r="F148" s="15"/>
      <c r="G148" s="15"/>
    </row>
    <row r="149" spans="1:7" ht="15" customHeight="1" x14ac:dyDescent="0.2">
      <c r="A149" s="77">
        <v>3636</v>
      </c>
      <c r="B149" s="76">
        <v>2223</v>
      </c>
      <c r="C149" s="7" t="str">
        <f>IF(COUNTBLANK(B149)=1,"",VLOOKUP(B149,Položky!$A$15:$B$547,2,0))</f>
        <v>Příjem z finančního vypořádání mezi kraji, obcemi a dobrovolnými svazky obcí</v>
      </c>
      <c r="D149" s="8">
        <v>0</v>
      </c>
      <c r="E149" s="8">
        <v>556</v>
      </c>
      <c r="F149" s="8">
        <v>581</v>
      </c>
      <c r="G149" s="9">
        <v>104.5</v>
      </c>
    </row>
    <row r="150" spans="1:7" ht="15" customHeight="1" x14ac:dyDescent="0.2">
      <c r="A150" s="77">
        <v>3636</v>
      </c>
      <c r="B150" s="76">
        <v>2229</v>
      </c>
      <c r="C150" s="7" t="str">
        <f>IF(COUNTBLANK(B150)=1,"",VLOOKUP(B150,Položky!$A$15:$B$547,2,0))</f>
        <v>Ostatní přijaté vratky transferů a podobné příjmy</v>
      </c>
      <c r="D150" s="8">
        <v>0</v>
      </c>
      <c r="E150" s="8">
        <v>741</v>
      </c>
      <c r="F150" s="8">
        <v>741</v>
      </c>
      <c r="G150" s="9">
        <v>100</v>
      </c>
    </row>
    <row r="151" spans="1:7" ht="15" customHeight="1" x14ac:dyDescent="0.2">
      <c r="A151" s="78">
        <v>3636</v>
      </c>
      <c r="B151" s="11"/>
      <c r="C151" s="12" t="str">
        <f>IF(COUNTBLANK(A151)=1,"",VLOOKUP(A151,Paragrafy!$A$14:$B$539,2,0))</f>
        <v>Územní rozvoj</v>
      </c>
      <c r="D151" s="13">
        <v>0</v>
      </c>
      <c r="E151" s="13">
        <v>1297</v>
      </c>
      <c r="F151" s="13">
        <v>1322</v>
      </c>
      <c r="G151" s="14">
        <v>101.9</v>
      </c>
    </row>
    <row r="152" spans="1:7" ht="15" customHeight="1" x14ac:dyDescent="0.2">
      <c r="A152" s="15"/>
      <c r="B152" s="15"/>
      <c r="C152" s="15"/>
      <c r="D152" s="15"/>
      <c r="E152" s="15"/>
      <c r="F152" s="15"/>
      <c r="G152" s="15"/>
    </row>
    <row r="153" spans="1:7" ht="15" customHeight="1" x14ac:dyDescent="0.2">
      <c r="A153" s="77">
        <v>3639</v>
      </c>
      <c r="B153" s="76">
        <v>2111</v>
      </c>
      <c r="C153" s="7" t="str">
        <f>IF(COUNTBLANK(B153)=1,"",VLOOKUP(B153,Položky!$A$15:$B$547,2,0))</f>
        <v>Příjem z poskytování služeb, výrobků, prací, výkonů a práv</v>
      </c>
      <c r="D153" s="8">
        <v>2405</v>
      </c>
      <c r="E153" s="8">
        <v>3278</v>
      </c>
      <c r="F153" s="8">
        <v>1461</v>
      </c>
      <c r="G153" s="9">
        <v>44.6</v>
      </c>
    </row>
    <row r="154" spans="1:7" ht="15" customHeight="1" x14ac:dyDescent="0.2">
      <c r="A154" s="77">
        <v>3639</v>
      </c>
      <c r="B154" s="76">
        <v>2119</v>
      </c>
      <c r="C154" s="7" t="str">
        <f>IF(COUNTBLANK(B154)=1,"",VLOOKUP(B154,Položky!$A$15:$B$547,2,0))</f>
        <v>Ostatní příjmy z vlastní činnosti</v>
      </c>
      <c r="D154" s="8">
        <v>2500</v>
      </c>
      <c r="E154" s="8">
        <v>2500</v>
      </c>
      <c r="F154" s="8">
        <v>725</v>
      </c>
      <c r="G154" s="9">
        <v>29</v>
      </c>
    </row>
    <row r="155" spans="1:7" ht="15" customHeight="1" x14ac:dyDescent="0.2">
      <c r="A155" s="77">
        <v>3639</v>
      </c>
      <c r="B155" s="76">
        <v>2131</v>
      </c>
      <c r="C155" s="7" t="str">
        <f>IF(COUNTBLANK(B155)=1,"",VLOOKUP(B155,Položky!$A$15:$B$547,2,0))</f>
        <v>Příjem z pronájmu nebo pachtu pozemků</v>
      </c>
      <c r="D155" s="8">
        <v>78</v>
      </c>
      <c r="E155" s="8">
        <v>78</v>
      </c>
      <c r="F155" s="8">
        <v>32</v>
      </c>
      <c r="G155" s="9">
        <v>41</v>
      </c>
    </row>
    <row r="156" spans="1:7" ht="15" customHeight="1" x14ac:dyDescent="0.2">
      <c r="A156" s="77">
        <v>3639</v>
      </c>
      <c r="B156" s="76">
        <v>2132</v>
      </c>
      <c r="C156" s="7" t="str">
        <f>IF(COUNTBLANK(B156)=1,"",VLOOKUP(B156,Položky!$A$15:$B$547,2,0))</f>
        <v>Příjem z pronájmu nebo pachtu ostatních nemovitých věcí a jejich částí</v>
      </c>
      <c r="D156" s="8">
        <v>111</v>
      </c>
      <c r="E156" s="8">
        <v>154</v>
      </c>
      <c r="F156" s="8">
        <v>71</v>
      </c>
      <c r="G156" s="9">
        <v>46.1</v>
      </c>
    </row>
    <row r="157" spans="1:7" ht="15" customHeight="1" x14ac:dyDescent="0.2">
      <c r="A157" s="77">
        <v>3639</v>
      </c>
      <c r="B157" s="76">
        <v>2133</v>
      </c>
      <c r="C157" s="7" t="str">
        <f>IF(COUNTBLANK(B157)=1,"",VLOOKUP(B157,Položky!$A$15:$B$547,2,0))</f>
        <v>Příjem z pronájmu nebo pachtu movitých věcí</v>
      </c>
      <c r="D157" s="8">
        <v>12</v>
      </c>
      <c r="E157" s="8">
        <v>12</v>
      </c>
      <c r="F157" s="8">
        <v>0</v>
      </c>
      <c r="G157" s="9">
        <v>0</v>
      </c>
    </row>
    <row r="158" spans="1:7" ht="15" customHeight="1" x14ac:dyDescent="0.2">
      <c r="A158" s="77">
        <v>3639</v>
      </c>
      <c r="B158" s="76">
        <v>2212</v>
      </c>
      <c r="C158" s="7" t="str">
        <f>IF(COUNTBLANK(B158)=1,"",VLOOKUP(B158,Položky!$A$15:$B$547,2,0))</f>
        <v>Příjem sankčních plateb přijatých od jiných osob</v>
      </c>
      <c r="D158" s="8">
        <v>0</v>
      </c>
      <c r="E158" s="8">
        <v>0</v>
      </c>
      <c r="F158" s="8">
        <v>16</v>
      </c>
      <c r="G158" s="9">
        <v>0</v>
      </c>
    </row>
    <row r="159" spans="1:7" ht="15" customHeight="1" x14ac:dyDescent="0.2">
      <c r="A159" s="77">
        <v>3639</v>
      </c>
      <c r="B159" s="76">
        <v>2223</v>
      </c>
      <c r="C159" s="7" t="str">
        <f>IF(COUNTBLANK(B159)=1,"",VLOOKUP(B159,Položky!$A$15:$B$547,2,0))</f>
        <v>Příjem z finančního vypořádání mezi kraji, obcemi a dobrovolnými svazky obcí</v>
      </c>
      <c r="D159" s="8">
        <v>0</v>
      </c>
      <c r="E159" s="8">
        <v>372</v>
      </c>
      <c r="F159" s="8">
        <v>124</v>
      </c>
      <c r="G159" s="9">
        <v>33.299999999999997</v>
      </c>
    </row>
    <row r="160" spans="1:7" ht="15" customHeight="1" x14ac:dyDescent="0.2">
      <c r="A160" s="77">
        <v>3639</v>
      </c>
      <c r="B160" s="76">
        <v>2229</v>
      </c>
      <c r="C160" s="7" t="str">
        <f>IF(COUNTBLANK(B160)=1,"",VLOOKUP(B160,Položky!$A$15:$B$547,2,0))</f>
        <v>Ostatní přijaté vratky transferů a podobné příjmy</v>
      </c>
      <c r="D160" s="8">
        <v>0</v>
      </c>
      <c r="E160" s="8">
        <v>56</v>
      </c>
      <c r="F160" s="8">
        <v>1015</v>
      </c>
      <c r="G160" s="9">
        <v>1812.5</v>
      </c>
    </row>
    <row r="161" spans="1:7" ht="15" customHeight="1" x14ac:dyDescent="0.2">
      <c r="A161" s="77">
        <v>3639</v>
      </c>
      <c r="B161" s="76">
        <v>3111</v>
      </c>
      <c r="C161" s="7" t="str">
        <f>IF(COUNTBLANK(B161)=1,"",VLOOKUP(B161,Položky!$A$15:$B$547,2,0))</f>
        <v>Příjem z prodeje pozemků</v>
      </c>
      <c r="D161" s="8">
        <v>4522</v>
      </c>
      <c r="E161" s="8">
        <v>4522</v>
      </c>
      <c r="F161" s="8">
        <v>1988</v>
      </c>
      <c r="G161" s="9">
        <v>44</v>
      </c>
    </row>
    <row r="162" spans="1:7" ht="15" customHeight="1" x14ac:dyDescent="0.2">
      <c r="A162" s="77">
        <v>3639</v>
      </c>
      <c r="B162" s="76">
        <v>3112</v>
      </c>
      <c r="C162" s="7" t="str">
        <f>IF(COUNTBLANK(B162)=1,"",VLOOKUP(B162,Položky!$A$15:$B$547,2,0))</f>
        <v>Příjem z prodeje ostatních nemovitých věcí a jejich částí</v>
      </c>
      <c r="D162" s="8">
        <v>1081</v>
      </c>
      <c r="E162" s="8">
        <v>1081</v>
      </c>
      <c r="F162" s="8">
        <v>2022</v>
      </c>
      <c r="G162" s="9">
        <v>187</v>
      </c>
    </row>
    <row r="163" spans="1:7" ht="15" customHeight="1" x14ac:dyDescent="0.2">
      <c r="A163" s="78">
        <v>3639</v>
      </c>
      <c r="B163" s="11"/>
      <c r="C163" s="12" t="str">
        <f>IF(COUNTBLANK(A163)=1,"",VLOOKUP(A163,Paragrafy!$A$14:$B$539,2,0))</f>
        <v>Komunální služby a územní rozvoj jinde nezařazené</v>
      </c>
      <c r="D163" s="13">
        <v>10709</v>
      </c>
      <c r="E163" s="13">
        <v>12053</v>
      </c>
      <c r="F163" s="13">
        <v>7454</v>
      </c>
      <c r="G163" s="14">
        <v>61.8</v>
      </c>
    </row>
    <row r="164" spans="1:7" ht="15" customHeight="1" x14ac:dyDescent="0.2">
      <c r="A164" s="15"/>
      <c r="B164" s="15"/>
      <c r="C164" s="15"/>
      <c r="D164" s="15"/>
      <c r="E164" s="15"/>
      <c r="F164" s="15"/>
      <c r="G164" s="15"/>
    </row>
    <row r="165" spans="1:7" ht="15" customHeight="1" x14ac:dyDescent="0.2">
      <c r="A165" s="77">
        <v>3769</v>
      </c>
      <c r="B165" s="76">
        <v>2212</v>
      </c>
      <c r="C165" s="7" t="str">
        <f>IF(COUNTBLANK(B165)=1,"",VLOOKUP(B165,Položky!$A$15:$B$547,2,0))</f>
        <v>Příjem sankčních plateb přijatých od jiných osob</v>
      </c>
      <c r="D165" s="8">
        <v>0</v>
      </c>
      <c r="E165" s="8">
        <v>0</v>
      </c>
      <c r="F165" s="8">
        <v>119</v>
      </c>
      <c r="G165" s="9">
        <v>0</v>
      </c>
    </row>
    <row r="166" spans="1:7" ht="15" customHeight="1" x14ac:dyDescent="0.2">
      <c r="A166" s="77">
        <v>3769</v>
      </c>
      <c r="B166" s="76">
        <v>2324</v>
      </c>
      <c r="C166" s="7" t="str">
        <f>IF(COUNTBLANK(B166)=1,"",VLOOKUP(B166,Položky!$A$15:$B$547,2,0))</f>
        <v>Přijaté neinvestiční příspěvky a náhrady</v>
      </c>
      <c r="D166" s="8">
        <v>650</v>
      </c>
      <c r="E166" s="8">
        <v>650</v>
      </c>
      <c r="F166" s="8">
        <v>60</v>
      </c>
      <c r="G166" s="9">
        <v>9.1999999999999993</v>
      </c>
    </row>
    <row r="167" spans="1:7" ht="15" customHeight="1" x14ac:dyDescent="0.2">
      <c r="A167" s="78">
        <v>3769</v>
      </c>
      <c r="B167" s="11"/>
      <c r="C167" s="12" t="str">
        <f>IF(COUNTBLANK(A167)=1,"",VLOOKUP(A167,Paragrafy!$A$14:$B$539,2,0))</f>
        <v>Ostatní správa v ochraně životního prostředí</v>
      </c>
      <c r="D167" s="13">
        <v>650</v>
      </c>
      <c r="E167" s="13">
        <v>650</v>
      </c>
      <c r="F167" s="13">
        <v>179</v>
      </c>
      <c r="G167" s="14">
        <v>27.5</v>
      </c>
    </row>
    <row r="168" spans="1:7" ht="15" customHeight="1" x14ac:dyDescent="0.2">
      <c r="A168" s="15"/>
      <c r="B168" s="15"/>
      <c r="C168" s="15"/>
      <c r="D168" s="15"/>
      <c r="E168" s="15"/>
      <c r="F168" s="15"/>
      <c r="G168" s="15"/>
    </row>
    <row r="169" spans="1:7" ht="15" customHeight="1" x14ac:dyDescent="0.2">
      <c r="A169" s="77">
        <v>3792</v>
      </c>
      <c r="B169" s="76">
        <v>2223</v>
      </c>
      <c r="C169" s="7" t="str">
        <f>IF(COUNTBLANK(B169)=1,"",VLOOKUP(B169,Položky!$A$15:$B$547,2,0))</f>
        <v>Příjem z finančního vypořádání mezi kraji, obcemi a dobrovolnými svazky obcí</v>
      </c>
      <c r="D169" s="8">
        <v>0</v>
      </c>
      <c r="E169" s="8">
        <v>0</v>
      </c>
      <c r="F169" s="8">
        <v>150</v>
      </c>
      <c r="G169" s="9">
        <v>0</v>
      </c>
    </row>
    <row r="170" spans="1:7" ht="15" customHeight="1" x14ac:dyDescent="0.2">
      <c r="A170" s="78">
        <v>3792</v>
      </c>
      <c r="B170" s="11"/>
      <c r="C170" s="12" t="str">
        <f>IF(COUNTBLANK(A170)=1,"",VLOOKUP(A170,Paragrafy!$A$14:$B$539,2,0))</f>
        <v>Ekologická výchova a osvěta</v>
      </c>
      <c r="D170" s="13">
        <v>0</v>
      </c>
      <c r="E170" s="13">
        <v>0</v>
      </c>
      <c r="F170" s="13">
        <v>150</v>
      </c>
      <c r="G170" s="14">
        <v>0</v>
      </c>
    </row>
    <row r="171" spans="1:7" ht="15" customHeight="1" x14ac:dyDescent="0.2">
      <c r="A171" s="15"/>
      <c r="B171" s="15"/>
      <c r="C171" s="15"/>
      <c r="D171" s="15"/>
      <c r="E171" s="15"/>
      <c r="F171" s="15"/>
      <c r="G171" s="15"/>
    </row>
    <row r="172" spans="1:7" ht="15" customHeight="1" x14ac:dyDescent="0.2">
      <c r="A172" s="77">
        <v>3799</v>
      </c>
      <c r="B172" s="76">
        <v>2212</v>
      </c>
      <c r="C172" s="7" t="str">
        <f>IF(COUNTBLANK(B172)=1,"",VLOOKUP(B172,Položky!$A$15:$B$547,2,0))</f>
        <v>Příjem sankčních plateb přijatých od jiných osob</v>
      </c>
      <c r="D172" s="8">
        <v>0</v>
      </c>
      <c r="E172" s="8">
        <v>10</v>
      </c>
      <c r="F172" s="8">
        <v>10</v>
      </c>
      <c r="G172" s="9">
        <v>100</v>
      </c>
    </row>
    <row r="173" spans="1:7" ht="15" customHeight="1" x14ac:dyDescent="0.2">
      <c r="A173" s="78">
        <v>3799</v>
      </c>
      <c r="B173" s="11"/>
      <c r="C173" s="12" t="str">
        <f>IF(COUNTBLANK(A173)=1,"",VLOOKUP(A173,Paragrafy!$A$14:$B$539,2,0))</f>
        <v>Ostatní ekologické záležitosti</v>
      </c>
      <c r="D173" s="13">
        <v>0</v>
      </c>
      <c r="E173" s="13">
        <v>10</v>
      </c>
      <c r="F173" s="13">
        <v>10</v>
      </c>
      <c r="G173" s="14">
        <v>100</v>
      </c>
    </row>
    <row r="174" spans="1:7" ht="15" customHeight="1" x14ac:dyDescent="0.2">
      <c r="A174" s="15"/>
      <c r="B174" s="15"/>
      <c r="C174" s="15"/>
      <c r="D174" s="15"/>
      <c r="E174" s="15"/>
      <c r="F174" s="15"/>
      <c r="G174" s="15"/>
    </row>
    <row r="175" spans="1:7" ht="15" customHeight="1" x14ac:dyDescent="0.2">
      <c r="A175" s="77">
        <v>3900</v>
      </c>
      <c r="B175" s="76">
        <v>2223</v>
      </c>
      <c r="C175" s="7" t="str">
        <f>IF(COUNTBLANK(B175)=1,"",VLOOKUP(B175,Položky!$A$15:$B$547,2,0))</f>
        <v>Příjem z finančního vypořádání mezi kraji, obcemi a dobrovolnými svazky obcí</v>
      </c>
      <c r="D175" s="8">
        <v>0</v>
      </c>
      <c r="E175" s="8">
        <v>138</v>
      </c>
      <c r="F175" s="8">
        <v>138</v>
      </c>
      <c r="G175" s="9">
        <v>100</v>
      </c>
    </row>
    <row r="176" spans="1:7" ht="15" customHeight="1" x14ac:dyDescent="0.2">
      <c r="A176" s="77">
        <v>3900</v>
      </c>
      <c r="B176" s="76">
        <v>2229</v>
      </c>
      <c r="C176" s="7" t="str">
        <f>IF(COUNTBLANK(B176)=1,"",VLOOKUP(B176,Položky!$A$15:$B$547,2,0))</f>
        <v>Ostatní přijaté vratky transferů a podobné příjmy</v>
      </c>
      <c r="D176" s="8">
        <v>0</v>
      </c>
      <c r="E176" s="8">
        <v>15</v>
      </c>
      <c r="F176" s="8">
        <v>181</v>
      </c>
      <c r="G176" s="9">
        <v>1206.7</v>
      </c>
    </row>
    <row r="177" spans="1:7" ht="15" customHeight="1" x14ac:dyDescent="0.2">
      <c r="A177" s="78">
        <v>3900</v>
      </c>
      <c r="B177" s="11"/>
      <c r="C177" s="12" t="str">
        <f>IF(COUNTBLANK(A177)=1,"",VLOOKUP(A177,Paragrafy!$A$14:$B$539,2,0))</f>
        <v>Ostatní činnosti související se službami pro fyzické osoby</v>
      </c>
      <c r="D177" s="13">
        <v>0</v>
      </c>
      <c r="E177" s="13">
        <v>153</v>
      </c>
      <c r="F177" s="13">
        <v>319</v>
      </c>
      <c r="G177" s="14">
        <v>208.5</v>
      </c>
    </row>
    <row r="178" spans="1:7" ht="15" customHeight="1" x14ac:dyDescent="0.2">
      <c r="A178" s="15"/>
      <c r="B178" s="15"/>
      <c r="C178" s="15"/>
      <c r="D178" s="15"/>
      <c r="E178" s="15"/>
      <c r="F178" s="15"/>
      <c r="G178" s="15"/>
    </row>
    <row r="179" spans="1:7" ht="15" customHeight="1" x14ac:dyDescent="0.2">
      <c r="A179" s="77">
        <v>4312</v>
      </c>
      <c r="B179" s="76">
        <v>2223</v>
      </c>
      <c r="C179" s="7" t="str">
        <f>IF(COUNTBLANK(B179)=1,"",VLOOKUP(B179,Položky!$A$15:$B$547,2,0))</f>
        <v>Příjem z finančního vypořádání mezi kraji, obcemi a dobrovolnými svazky obcí</v>
      </c>
      <c r="D179" s="8">
        <v>0</v>
      </c>
      <c r="E179" s="8">
        <v>111</v>
      </c>
      <c r="F179" s="8">
        <v>111</v>
      </c>
      <c r="G179" s="9">
        <v>100</v>
      </c>
    </row>
    <row r="180" spans="1:7" ht="15" customHeight="1" x14ac:dyDescent="0.2">
      <c r="A180" s="77">
        <v>4312</v>
      </c>
      <c r="B180" s="76">
        <v>2229</v>
      </c>
      <c r="C180" s="7" t="str">
        <f>IF(COUNTBLANK(B180)=1,"",VLOOKUP(B180,Položky!$A$15:$B$547,2,0))</f>
        <v>Ostatní přijaté vratky transferů a podobné příjmy</v>
      </c>
      <c r="D180" s="8">
        <v>0</v>
      </c>
      <c r="E180" s="8">
        <v>195</v>
      </c>
      <c r="F180" s="8">
        <v>235</v>
      </c>
      <c r="G180" s="9">
        <v>120.5</v>
      </c>
    </row>
    <row r="181" spans="1:7" ht="15" customHeight="1" x14ac:dyDescent="0.2">
      <c r="A181" s="78">
        <v>4312</v>
      </c>
      <c r="B181" s="11"/>
      <c r="C181" s="12" t="str">
        <f>IF(COUNTBLANK(A181)=1,"",VLOOKUP(A181,Paragrafy!$A$14:$B$539,2,0))</f>
        <v>Odborné sociální poradenství</v>
      </c>
      <c r="D181" s="13">
        <v>0</v>
      </c>
      <c r="E181" s="13">
        <v>306</v>
      </c>
      <c r="F181" s="13">
        <v>346</v>
      </c>
      <c r="G181" s="14">
        <v>113.1</v>
      </c>
    </row>
    <row r="182" spans="1:7" ht="15" customHeight="1" x14ac:dyDescent="0.2">
      <c r="A182" s="15"/>
      <c r="B182" s="15"/>
      <c r="C182" s="15"/>
      <c r="D182" s="15"/>
      <c r="E182" s="15"/>
      <c r="F182" s="15"/>
      <c r="G182" s="15"/>
    </row>
    <row r="183" spans="1:7" ht="15" customHeight="1" x14ac:dyDescent="0.2">
      <c r="A183" s="77">
        <v>4324</v>
      </c>
      <c r="B183" s="76">
        <v>2229</v>
      </c>
      <c r="C183" s="7" t="str">
        <f>IF(COUNTBLANK(B183)=1,"",VLOOKUP(B183,Položky!$A$15:$B$547,2,0))</f>
        <v>Ostatní přijaté vratky transferů a podobné příjmy</v>
      </c>
      <c r="D183" s="8">
        <v>0</v>
      </c>
      <c r="E183" s="8">
        <v>0</v>
      </c>
      <c r="F183" s="8">
        <v>405</v>
      </c>
      <c r="G183" s="9">
        <v>0</v>
      </c>
    </row>
    <row r="184" spans="1:7" ht="15" customHeight="1" x14ac:dyDescent="0.2">
      <c r="A184" s="78">
        <v>4324</v>
      </c>
      <c r="B184" s="11"/>
      <c r="C184" s="12" t="str">
        <f>IF(COUNTBLANK(A184)=1,"",VLOOKUP(A184,Paragrafy!$A$14:$B$539,2,0))</f>
        <v>Zařízení pro děti vyžadující okamžitou pomoc</v>
      </c>
      <c r="D184" s="13">
        <v>0</v>
      </c>
      <c r="E184" s="13">
        <v>0</v>
      </c>
      <c r="F184" s="13">
        <v>405</v>
      </c>
      <c r="G184" s="14">
        <v>0</v>
      </c>
    </row>
    <row r="185" spans="1:7" ht="15" customHeight="1" x14ac:dyDescent="0.2">
      <c r="A185" s="15"/>
      <c r="B185" s="15"/>
      <c r="C185" s="15"/>
      <c r="D185" s="15"/>
      <c r="E185" s="15"/>
      <c r="F185" s="15"/>
      <c r="G185" s="15"/>
    </row>
    <row r="186" spans="1:7" ht="15" customHeight="1" x14ac:dyDescent="0.2">
      <c r="A186" s="77">
        <v>4329</v>
      </c>
      <c r="B186" s="76">
        <v>2223</v>
      </c>
      <c r="C186" s="7" t="str">
        <f>IF(COUNTBLANK(B186)=1,"",VLOOKUP(B186,Položky!$A$15:$B$547,2,0))</f>
        <v>Příjem z finančního vypořádání mezi kraji, obcemi a dobrovolnými svazky obcí</v>
      </c>
      <c r="D186" s="8">
        <v>0</v>
      </c>
      <c r="E186" s="8">
        <v>39</v>
      </c>
      <c r="F186" s="8">
        <v>39</v>
      </c>
      <c r="G186" s="9">
        <v>100</v>
      </c>
    </row>
    <row r="187" spans="1:7" ht="15" customHeight="1" x14ac:dyDescent="0.2">
      <c r="A187" s="77">
        <v>4329</v>
      </c>
      <c r="B187" s="76">
        <v>2229</v>
      </c>
      <c r="C187" s="7" t="str">
        <f>IF(COUNTBLANK(B187)=1,"",VLOOKUP(B187,Položky!$A$15:$B$547,2,0))</f>
        <v>Ostatní přijaté vratky transferů a podobné příjmy</v>
      </c>
      <c r="D187" s="8">
        <v>0</v>
      </c>
      <c r="E187" s="8">
        <v>38</v>
      </c>
      <c r="F187" s="8">
        <v>615</v>
      </c>
      <c r="G187" s="9">
        <v>1618.4</v>
      </c>
    </row>
    <row r="188" spans="1:7" ht="15" customHeight="1" x14ac:dyDescent="0.2">
      <c r="A188" s="78">
        <v>4329</v>
      </c>
      <c r="B188" s="11"/>
      <c r="C188" s="12" t="str">
        <f>IF(COUNTBLANK(A188)=1,"",VLOOKUP(A188,Paragrafy!$A$14:$B$539,2,0))</f>
        <v>Ostatní sociální péče a pomoc dětem a mládeži</v>
      </c>
      <c r="D188" s="13">
        <v>0</v>
      </c>
      <c r="E188" s="13">
        <v>77</v>
      </c>
      <c r="F188" s="13">
        <v>654</v>
      </c>
      <c r="G188" s="14">
        <v>849.4</v>
      </c>
    </row>
    <row r="189" spans="1:7" ht="15" customHeight="1" x14ac:dyDescent="0.2">
      <c r="A189" s="15"/>
      <c r="B189" s="15"/>
      <c r="C189" s="15"/>
      <c r="D189" s="15"/>
      <c r="E189" s="15"/>
      <c r="F189" s="15"/>
      <c r="G189" s="15"/>
    </row>
    <row r="190" spans="1:7" ht="15" customHeight="1" x14ac:dyDescent="0.2">
      <c r="A190" s="77">
        <v>4339</v>
      </c>
      <c r="B190" s="76">
        <v>2223</v>
      </c>
      <c r="C190" s="7" t="str">
        <f>IF(COUNTBLANK(B190)=1,"",VLOOKUP(B190,Položky!$A$15:$B$547,2,0))</f>
        <v>Příjem z finančního vypořádání mezi kraji, obcemi a dobrovolnými svazky obcí</v>
      </c>
      <c r="D190" s="8">
        <v>0</v>
      </c>
      <c r="E190" s="8">
        <v>13</v>
      </c>
      <c r="F190" s="8">
        <v>13</v>
      </c>
      <c r="G190" s="9">
        <v>100</v>
      </c>
    </row>
    <row r="191" spans="1:7" ht="15" customHeight="1" x14ac:dyDescent="0.2">
      <c r="A191" s="77">
        <v>4339</v>
      </c>
      <c r="B191" s="76">
        <v>2229</v>
      </c>
      <c r="C191" s="7" t="str">
        <f>IF(COUNTBLANK(B191)=1,"",VLOOKUP(B191,Položky!$A$15:$B$547,2,0))</f>
        <v>Ostatní přijaté vratky transferů a podobné příjmy</v>
      </c>
      <c r="D191" s="8">
        <v>0</v>
      </c>
      <c r="E191" s="8">
        <v>164</v>
      </c>
      <c r="F191" s="8">
        <v>164</v>
      </c>
      <c r="G191" s="9">
        <v>100</v>
      </c>
    </row>
    <row r="192" spans="1:7" ht="15" customHeight="1" x14ac:dyDescent="0.2">
      <c r="A192" s="78">
        <v>4339</v>
      </c>
      <c r="B192" s="11"/>
      <c r="C192" s="12" t="str">
        <f>IF(COUNTBLANK(A192)=1,"",VLOOKUP(A192,Paragrafy!$A$14:$B$539,2,0))</f>
        <v>Ostatní sociální péče a pomoc rodině a manželství</v>
      </c>
      <c r="D192" s="13">
        <v>0</v>
      </c>
      <c r="E192" s="13">
        <v>177</v>
      </c>
      <c r="F192" s="13">
        <v>177</v>
      </c>
      <c r="G192" s="14">
        <v>100</v>
      </c>
    </row>
    <row r="193" spans="1:7" ht="15" customHeight="1" x14ac:dyDescent="0.2">
      <c r="A193" s="15"/>
      <c r="B193" s="15"/>
      <c r="C193" s="15"/>
      <c r="D193" s="15"/>
      <c r="E193" s="15"/>
      <c r="F193" s="15"/>
      <c r="G193" s="15"/>
    </row>
    <row r="194" spans="1:7" ht="15" customHeight="1" x14ac:dyDescent="0.2">
      <c r="A194" s="77">
        <v>4341</v>
      </c>
      <c r="B194" s="76">
        <v>2212</v>
      </c>
      <c r="C194" s="7" t="str">
        <f>IF(COUNTBLANK(B194)=1,"",VLOOKUP(B194,Položky!$A$15:$B$547,2,0))</f>
        <v>Příjem sankčních plateb přijatých od jiných osob</v>
      </c>
      <c r="D194" s="8">
        <v>0</v>
      </c>
      <c r="E194" s="8">
        <v>69</v>
      </c>
      <c r="F194" s="8">
        <v>120</v>
      </c>
      <c r="G194" s="9">
        <v>173.9</v>
      </c>
    </row>
    <row r="195" spans="1:7" ht="15" customHeight="1" x14ac:dyDescent="0.2">
      <c r="A195" s="78">
        <v>4341</v>
      </c>
      <c r="B195" s="11"/>
      <c r="C195" s="12" t="str">
        <f>IF(COUNTBLANK(A195)=1,"",VLOOKUP(A195,Paragrafy!$A$14:$B$539,2,0))</f>
        <v>Sociální pomoc osobám v hmotné nouzi a občanům sociálně nepřizpůsobivým</v>
      </c>
      <c r="D195" s="13">
        <v>0</v>
      </c>
      <c r="E195" s="13">
        <v>69</v>
      </c>
      <c r="F195" s="13">
        <v>120</v>
      </c>
      <c r="G195" s="14">
        <v>173.9</v>
      </c>
    </row>
    <row r="196" spans="1:7" ht="15" customHeight="1" x14ac:dyDescent="0.2">
      <c r="A196" s="15"/>
      <c r="B196" s="15"/>
      <c r="C196" s="15"/>
      <c r="D196" s="15"/>
      <c r="E196" s="15"/>
      <c r="F196" s="15"/>
      <c r="G196" s="15"/>
    </row>
    <row r="197" spans="1:7" ht="15" customHeight="1" x14ac:dyDescent="0.2">
      <c r="A197" s="77">
        <v>4344</v>
      </c>
      <c r="B197" s="76">
        <v>2229</v>
      </c>
      <c r="C197" s="7" t="str">
        <f>IF(COUNTBLANK(B197)=1,"",VLOOKUP(B197,Položky!$A$15:$B$547,2,0))</f>
        <v>Ostatní přijaté vratky transferů a podobné příjmy</v>
      </c>
      <c r="D197" s="8">
        <v>0</v>
      </c>
      <c r="E197" s="8">
        <v>3398</v>
      </c>
      <c r="F197" s="8">
        <v>3398</v>
      </c>
      <c r="G197" s="9">
        <v>100</v>
      </c>
    </row>
    <row r="198" spans="1:7" ht="15" customHeight="1" x14ac:dyDescent="0.2">
      <c r="A198" s="78">
        <v>4344</v>
      </c>
      <c r="B198" s="11"/>
      <c r="C198" s="12" t="str">
        <f>IF(COUNTBLANK(A198)=1,"",VLOOKUP(A198,Paragrafy!$A$14:$B$539,2,0))</f>
        <v>Sociální rehabilitace</v>
      </c>
      <c r="D198" s="13">
        <v>0</v>
      </c>
      <c r="E198" s="13">
        <v>3398</v>
      </c>
      <c r="F198" s="13">
        <v>3398</v>
      </c>
      <c r="G198" s="14">
        <v>100</v>
      </c>
    </row>
    <row r="199" spans="1:7" ht="15" customHeight="1" x14ac:dyDescent="0.2">
      <c r="A199" s="15"/>
      <c r="B199" s="15"/>
      <c r="C199" s="15"/>
      <c r="D199" s="15"/>
      <c r="E199" s="15"/>
      <c r="F199" s="15"/>
      <c r="G199" s="15"/>
    </row>
    <row r="200" spans="1:7" ht="15" customHeight="1" x14ac:dyDescent="0.2">
      <c r="A200" s="77">
        <v>4349</v>
      </c>
      <c r="B200" s="76">
        <v>2229</v>
      </c>
      <c r="C200" s="7" t="str">
        <f>IF(COUNTBLANK(B200)=1,"",VLOOKUP(B200,Položky!$A$15:$B$547,2,0))</f>
        <v>Ostatní přijaté vratky transferů a podobné příjmy</v>
      </c>
      <c r="D200" s="8">
        <v>0</v>
      </c>
      <c r="E200" s="8">
        <v>4</v>
      </c>
      <c r="F200" s="8">
        <v>4</v>
      </c>
      <c r="G200" s="9">
        <v>100</v>
      </c>
    </row>
    <row r="201" spans="1:7" ht="15" customHeight="1" x14ac:dyDescent="0.2">
      <c r="A201" s="78">
        <v>4349</v>
      </c>
      <c r="B201" s="11"/>
      <c r="C201" s="12" t="str">
        <f>IF(COUNTBLANK(A201)=1,"",VLOOKUP(A201,Paragrafy!$A$14:$B$539,2,0))</f>
        <v>Ostatní sociální péče a pomoc ostatním skupinám fyzických osob</v>
      </c>
      <c r="D201" s="13">
        <v>0</v>
      </c>
      <c r="E201" s="13">
        <v>4</v>
      </c>
      <c r="F201" s="13">
        <v>4</v>
      </c>
      <c r="G201" s="14">
        <v>100</v>
      </c>
    </row>
    <row r="202" spans="1:7" ht="15" customHeight="1" x14ac:dyDescent="0.2">
      <c r="A202" s="15"/>
      <c r="B202" s="15"/>
      <c r="C202" s="15"/>
      <c r="D202" s="15"/>
      <c r="E202" s="15"/>
      <c r="F202" s="15"/>
      <c r="G202" s="15"/>
    </row>
    <row r="203" spans="1:7" ht="15" customHeight="1" x14ac:dyDescent="0.2">
      <c r="A203" s="77">
        <v>4350</v>
      </c>
      <c r="B203" s="76">
        <v>2212</v>
      </c>
      <c r="C203" s="7" t="str">
        <f>IF(COUNTBLANK(B203)=1,"",VLOOKUP(B203,Položky!$A$15:$B$547,2,0))</f>
        <v>Příjem sankčních plateb přijatých od jiných osob</v>
      </c>
      <c r="D203" s="8">
        <v>0</v>
      </c>
      <c r="E203" s="8">
        <v>0</v>
      </c>
      <c r="F203" s="8">
        <v>99</v>
      </c>
      <c r="G203" s="9">
        <v>0</v>
      </c>
    </row>
    <row r="204" spans="1:7" ht="15" customHeight="1" x14ac:dyDescent="0.2">
      <c r="A204" s="77">
        <v>4350</v>
      </c>
      <c r="B204" s="76">
        <v>2223</v>
      </c>
      <c r="C204" s="7" t="str">
        <f>IF(COUNTBLANK(B204)=1,"",VLOOKUP(B204,Položky!$A$15:$B$547,2,0))</f>
        <v>Příjem z finančního vypořádání mezi kraji, obcemi a dobrovolnými svazky obcí</v>
      </c>
      <c r="D204" s="8">
        <v>0</v>
      </c>
      <c r="E204" s="8">
        <v>106</v>
      </c>
      <c r="F204" s="8">
        <v>106</v>
      </c>
      <c r="G204" s="9">
        <v>100</v>
      </c>
    </row>
    <row r="205" spans="1:7" ht="15" customHeight="1" x14ac:dyDescent="0.2">
      <c r="A205" s="77">
        <v>4350</v>
      </c>
      <c r="B205" s="76">
        <v>2229</v>
      </c>
      <c r="C205" s="7" t="str">
        <f>IF(COUNTBLANK(B205)=1,"",VLOOKUP(B205,Položky!$A$15:$B$547,2,0))</f>
        <v>Ostatní přijaté vratky transferů a podobné příjmy</v>
      </c>
      <c r="D205" s="8">
        <v>0</v>
      </c>
      <c r="E205" s="8">
        <v>1517</v>
      </c>
      <c r="F205" s="8">
        <v>1517</v>
      </c>
      <c r="G205" s="9">
        <v>100</v>
      </c>
    </row>
    <row r="206" spans="1:7" ht="15" customHeight="1" x14ac:dyDescent="0.2">
      <c r="A206" s="78">
        <v>4350</v>
      </c>
      <c r="B206" s="11"/>
      <c r="C206" s="12" t="str">
        <f>IF(COUNTBLANK(A206)=1,"",VLOOKUP(A206,Paragrafy!$A$14:$B$539,2,0))</f>
        <v>Domovy pro seniory</v>
      </c>
      <c r="D206" s="13">
        <v>0</v>
      </c>
      <c r="E206" s="13">
        <v>1623</v>
      </c>
      <c r="F206" s="13">
        <v>1722</v>
      </c>
      <c r="G206" s="14">
        <v>106.1</v>
      </c>
    </row>
    <row r="207" spans="1:7" ht="15" customHeight="1" x14ac:dyDescent="0.2">
      <c r="A207" s="15"/>
      <c r="B207" s="15"/>
      <c r="C207" s="15"/>
      <c r="D207" s="15"/>
      <c r="E207" s="15"/>
      <c r="F207" s="15"/>
      <c r="G207" s="15"/>
    </row>
    <row r="208" spans="1:7" ht="15" customHeight="1" x14ac:dyDescent="0.2">
      <c r="A208" s="77">
        <v>4351</v>
      </c>
      <c r="B208" s="76">
        <v>2223</v>
      </c>
      <c r="C208" s="7" t="str">
        <f>IF(COUNTBLANK(B208)=1,"",VLOOKUP(B208,Položky!$A$15:$B$547,2,0))</f>
        <v>Příjem z finančního vypořádání mezi kraji, obcemi a dobrovolnými svazky obcí</v>
      </c>
      <c r="D208" s="8">
        <v>0</v>
      </c>
      <c r="E208" s="8">
        <v>0</v>
      </c>
      <c r="F208" s="8">
        <v>0</v>
      </c>
      <c r="G208" s="9">
        <v>0</v>
      </c>
    </row>
    <row r="209" spans="1:7" ht="15" customHeight="1" x14ac:dyDescent="0.2">
      <c r="A209" s="77">
        <v>4351</v>
      </c>
      <c r="B209" s="76">
        <v>2229</v>
      </c>
      <c r="C209" s="7" t="str">
        <f>IF(COUNTBLANK(B209)=1,"",VLOOKUP(B209,Položky!$A$15:$B$547,2,0))</f>
        <v>Ostatní přijaté vratky transferů a podobné příjmy</v>
      </c>
      <c r="D209" s="8">
        <v>0</v>
      </c>
      <c r="E209" s="8">
        <v>105</v>
      </c>
      <c r="F209" s="8">
        <v>105</v>
      </c>
      <c r="G209" s="9">
        <v>100</v>
      </c>
    </row>
    <row r="210" spans="1:7" ht="15" customHeight="1" x14ac:dyDescent="0.2">
      <c r="A210" s="78">
        <v>4351</v>
      </c>
      <c r="B210" s="11"/>
      <c r="C210" s="12" t="str">
        <f>IF(COUNTBLANK(A210)=1,"",VLOOKUP(A210,Paragrafy!$A$14:$B$539,2,0))</f>
        <v>Osobní asistence, pečovatelská služba a podpora samostatného bydlení</v>
      </c>
      <c r="D210" s="13">
        <v>0</v>
      </c>
      <c r="E210" s="13">
        <v>105</v>
      </c>
      <c r="F210" s="13">
        <v>105</v>
      </c>
      <c r="G210" s="14">
        <v>100</v>
      </c>
    </row>
    <row r="211" spans="1:7" ht="15" customHeight="1" x14ac:dyDescent="0.2">
      <c r="A211" s="15"/>
      <c r="B211" s="15"/>
      <c r="C211" s="15"/>
      <c r="D211" s="15"/>
      <c r="E211" s="15"/>
      <c r="F211" s="15"/>
      <c r="G211" s="15"/>
    </row>
    <row r="212" spans="1:7" ht="15" customHeight="1" x14ac:dyDescent="0.2">
      <c r="A212" s="77">
        <v>4354</v>
      </c>
      <c r="B212" s="76">
        <v>2229</v>
      </c>
      <c r="C212" s="7" t="str">
        <f>IF(COUNTBLANK(B212)=1,"",VLOOKUP(B212,Položky!$A$15:$B$547,2,0))</f>
        <v>Ostatní přijaté vratky transferů a podobné příjmy</v>
      </c>
      <c r="D212" s="8">
        <v>0</v>
      </c>
      <c r="E212" s="8">
        <v>57</v>
      </c>
      <c r="F212" s="8">
        <v>657</v>
      </c>
      <c r="G212" s="9">
        <v>1152.5999999999999</v>
      </c>
    </row>
    <row r="213" spans="1:7" ht="15" customHeight="1" x14ac:dyDescent="0.2">
      <c r="A213" s="78">
        <v>4354</v>
      </c>
      <c r="B213" s="11"/>
      <c r="C213" s="12" t="str">
        <f>IF(COUNTBLANK(A213)=1,"",VLOOKUP(A213,Paragrafy!$A$14:$B$539,2,0))</f>
        <v>Chráněné bydlení</v>
      </c>
      <c r="D213" s="13">
        <v>0</v>
      </c>
      <c r="E213" s="13">
        <v>57</v>
      </c>
      <c r="F213" s="13">
        <v>657</v>
      </c>
      <c r="G213" s="14">
        <v>1152.5999999999999</v>
      </c>
    </row>
    <row r="214" spans="1:7" ht="15" customHeight="1" x14ac:dyDescent="0.2">
      <c r="A214" s="15"/>
      <c r="B214" s="15"/>
      <c r="C214" s="15"/>
      <c r="D214" s="15"/>
      <c r="E214" s="15"/>
      <c r="F214" s="15"/>
      <c r="G214" s="15"/>
    </row>
    <row r="215" spans="1:7" ht="15" customHeight="1" x14ac:dyDescent="0.2">
      <c r="A215" s="77">
        <v>4356</v>
      </c>
      <c r="B215" s="76">
        <v>2229</v>
      </c>
      <c r="C215" s="7" t="str">
        <f>IF(COUNTBLANK(B215)=1,"",VLOOKUP(B215,Položky!$A$15:$B$547,2,0))</f>
        <v>Ostatní přijaté vratky transferů a podobné příjmy</v>
      </c>
      <c r="D215" s="8">
        <v>0</v>
      </c>
      <c r="E215" s="8">
        <v>57</v>
      </c>
      <c r="F215" s="8">
        <v>57</v>
      </c>
      <c r="G215" s="9">
        <v>100</v>
      </c>
    </row>
    <row r="216" spans="1:7" ht="15" customHeight="1" x14ac:dyDescent="0.2">
      <c r="A216" s="78">
        <v>4356</v>
      </c>
      <c r="B216" s="11"/>
      <c r="C216" s="12" t="str">
        <f>IF(COUNTBLANK(A216)=1,"",VLOOKUP(A216,Paragrafy!$A$14:$B$539,2,0))</f>
        <v>Denní stacionáře a centra denních služeb</v>
      </c>
      <c r="D216" s="13">
        <v>0</v>
      </c>
      <c r="E216" s="13">
        <v>57</v>
      </c>
      <c r="F216" s="13">
        <v>57</v>
      </c>
      <c r="G216" s="14">
        <v>100</v>
      </c>
    </row>
    <row r="217" spans="1:7" ht="15" customHeight="1" x14ac:dyDescent="0.2">
      <c r="A217" s="15"/>
      <c r="B217" s="15"/>
      <c r="C217" s="15"/>
      <c r="D217" s="15"/>
      <c r="E217" s="15"/>
      <c r="F217" s="15"/>
      <c r="G217" s="15"/>
    </row>
    <row r="218" spans="1:7" ht="15" customHeight="1" x14ac:dyDescent="0.2">
      <c r="A218" s="77">
        <v>4357</v>
      </c>
      <c r="B218" s="76">
        <v>2223</v>
      </c>
      <c r="C218" s="7" t="str">
        <f>IF(COUNTBLANK(B218)=1,"",VLOOKUP(B218,Položky!$A$15:$B$547,2,0))</f>
        <v>Příjem z finančního vypořádání mezi kraji, obcemi a dobrovolnými svazky obcí</v>
      </c>
      <c r="D218" s="8">
        <v>0</v>
      </c>
      <c r="E218" s="8">
        <v>67</v>
      </c>
      <c r="F218" s="8">
        <v>67</v>
      </c>
      <c r="G218" s="9">
        <v>100</v>
      </c>
    </row>
    <row r="219" spans="1:7" ht="15" customHeight="1" x14ac:dyDescent="0.2">
      <c r="A219" s="77">
        <v>4357</v>
      </c>
      <c r="B219" s="76">
        <v>2229</v>
      </c>
      <c r="C219" s="7" t="str">
        <f>IF(COUNTBLANK(B219)=1,"",VLOOKUP(B219,Položky!$A$15:$B$547,2,0))</f>
        <v>Ostatní přijaté vratky transferů a podobné příjmy</v>
      </c>
      <c r="D219" s="8">
        <v>0</v>
      </c>
      <c r="E219" s="8">
        <v>1411</v>
      </c>
      <c r="F219" s="8">
        <v>3959</v>
      </c>
      <c r="G219" s="9">
        <v>280.60000000000002</v>
      </c>
    </row>
    <row r="220" spans="1:7" ht="15" customHeight="1" x14ac:dyDescent="0.2">
      <c r="A220" s="78">
        <v>4357</v>
      </c>
      <c r="B220" s="11"/>
      <c r="C220" s="12" t="str">
        <f>IF(COUNTBLANK(A220)=1,"",VLOOKUP(A220,Paragrafy!$A$14:$B$539,2,0))</f>
        <v>Domovy pro osoby se zdravotním postižením a domovy se zvláštním režimem</v>
      </c>
      <c r="D220" s="13">
        <v>0</v>
      </c>
      <c r="E220" s="13">
        <v>1478</v>
      </c>
      <c r="F220" s="13">
        <v>4026</v>
      </c>
      <c r="G220" s="14">
        <v>272.39999999999998</v>
      </c>
    </row>
    <row r="221" spans="1:7" ht="15" customHeight="1" x14ac:dyDescent="0.2">
      <c r="A221" s="15"/>
      <c r="B221" s="15"/>
      <c r="C221" s="15"/>
      <c r="D221" s="15"/>
      <c r="E221" s="15"/>
      <c r="F221" s="15"/>
      <c r="G221" s="15"/>
    </row>
    <row r="222" spans="1:7" ht="15" customHeight="1" x14ac:dyDescent="0.2">
      <c r="A222" s="77">
        <v>4358</v>
      </c>
      <c r="B222" s="76">
        <v>2229</v>
      </c>
      <c r="C222" s="7" t="str">
        <f>IF(COUNTBLANK(B222)=1,"",VLOOKUP(B222,Položky!$A$15:$B$547,2,0))</f>
        <v>Ostatní přijaté vratky transferů a podobné příjmy</v>
      </c>
      <c r="D222" s="8">
        <v>0</v>
      </c>
      <c r="E222" s="8">
        <v>24</v>
      </c>
      <c r="F222" s="8">
        <v>24</v>
      </c>
      <c r="G222" s="9">
        <v>100</v>
      </c>
    </row>
    <row r="223" spans="1:7" ht="15" customHeight="1" x14ac:dyDescent="0.2">
      <c r="A223" s="78">
        <v>4358</v>
      </c>
      <c r="B223" s="11"/>
      <c r="C223" s="12" t="str">
        <f>IF(COUNTBLANK(A223)=1,"",VLOOKUP(A223,Paragrafy!$A$14:$B$539,2,0))</f>
        <v>Sociální služby poskytované ve zdravotnických zařízeních ústavní péče</v>
      </c>
      <c r="D223" s="13">
        <v>0</v>
      </c>
      <c r="E223" s="13">
        <v>24</v>
      </c>
      <c r="F223" s="13">
        <v>24</v>
      </c>
      <c r="G223" s="14">
        <v>100</v>
      </c>
    </row>
    <row r="224" spans="1:7" ht="15" customHeight="1" x14ac:dyDescent="0.2">
      <c r="A224" s="15"/>
      <c r="B224" s="15"/>
      <c r="C224" s="15"/>
      <c r="D224" s="15"/>
      <c r="E224" s="15"/>
      <c r="F224" s="15"/>
      <c r="G224" s="15"/>
    </row>
    <row r="225" spans="1:7" ht="15" customHeight="1" x14ac:dyDescent="0.2">
      <c r="A225" s="77">
        <v>4359</v>
      </c>
      <c r="B225" s="76">
        <v>2229</v>
      </c>
      <c r="C225" s="7" t="str">
        <f>IF(COUNTBLANK(B225)=1,"",VLOOKUP(B225,Položky!$A$15:$B$547,2,0))</f>
        <v>Ostatní přijaté vratky transferů a podobné příjmy</v>
      </c>
      <c r="D225" s="8">
        <v>0</v>
      </c>
      <c r="E225" s="8">
        <v>378</v>
      </c>
      <c r="F225" s="8">
        <v>378</v>
      </c>
      <c r="G225" s="9">
        <v>100</v>
      </c>
    </row>
    <row r="226" spans="1:7" ht="15" customHeight="1" x14ac:dyDescent="0.2">
      <c r="A226" s="78">
        <v>4359</v>
      </c>
      <c r="B226" s="11"/>
      <c r="C226" s="12" t="str">
        <f>IF(COUNTBLANK(A226)=1,"",VLOOKUP(A226,Paragrafy!$A$14:$B$539,2,0))</f>
        <v>Ostatní služby a činnosti v oblasti sociální péče</v>
      </c>
      <c r="D226" s="13">
        <v>0</v>
      </c>
      <c r="E226" s="13">
        <v>378</v>
      </c>
      <c r="F226" s="13">
        <v>378</v>
      </c>
      <c r="G226" s="14">
        <v>100</v>
      </c>
    </row>
    <row r="227" spans="1:7" ht="15" customHeight="1" x14ac:dyDescent="0.2">
      <c r="A227" s="15"/>
      <c r="B227" s="15"/>
      <c r="C227" s="15"/>
      <c r="D227" s="15"/>
      <c r="E227" s="15"/>
      <c r="F227" s="15"/>
      <c r="G227" s="15"/>
    </row>
    <row r="228" spans="1:7" ht="15" customHeight="1" x14ac:dyDescent="0.2">
      <c r="A228" s="77">
        <v>4371</v>
      </c>
      <c r="B228" s="76">
        <v>2212</v>
      </c>
      <c r="C228" s="7" t="str">
        <f>IF(COUNTBLANK(B228)=1,"",VLOOKUP(B228,Položky!$A$15:$B$547,2,0))</f>
        <v>Příjem sankčních plateb přijatých od jiných osob</v>
      </c>
      <c r="D228" s="8">
        <v>0</v>
      </c>
      <c r="E228" s="8">
        <v>244</v>
      </c>
      <c r="F228" s="8">
        <v>244</v>
      </c>
      <c r="G228" s="9">
        <v>100</v>
      </c>
    </row>
    <row r="229" spans="1:7" ht="15" customHeight="1" x14ac:dyDescent="0.2">
      <c r="A229" s="77">
        <v>4371</v>
      </c>
      <c r="B229" s="76">
        <v>2223</v>
      </c>
      <c r="C229" s="7" t="str">
        <f>IF(COUNTBLANK(B229)=1,"",VLOOKUP(B229,Položky!$A$15:$B$547,2,0))</f>
        <v>Příjem z finančního vypořádání mezi kraji, obcemi a dobrovolnými svazky obcí</v>
      </c>
      <c r="D229" s="8">
        <v>0</v>
      </c>
      <c r="E229" s="8">
        <v>79</v>
      </c>
      <c r="F229" s="8">
        <v>79</v>
      </c>
      <c r="G229" s="9">
        <v>100</v>
      </c>
    </row>
    <row r="230" spans="1:7" ht="15" customHeight="1" x14ac:dyDescent="0.2">
      <c r="A230" s="77">
        <v>4371</v>
      </c>
      <c r="B230" s="76">
        <v>2229</v>
      </c>
      <c r="C230" s="7" t="str">
        <f>IF(COUNTBLANK(B230)=1,"",VLOOKUP(B230,Položky!$A$15:$B$547,2,0))</f>
        <v>Ostatní přijaté vratky transferů a podobné příjmy</v>
      </c>
      <c r="D230" s="8">
        <v>0</v>
      </c>
      <c r="E230" s="8">
        <v>260</v>
      </c>
      <c r="F230" s="8">
        <v>260</v>
      </c>
      <c r="G230" s="9">
        <v>100</v>
      </c>
    </row>
    <row r="231" spans="1:7" ht="15" customHeight="1" x14ac:dyDescent="0.2">
      <c r="A231" s="78">
        <v>4371</v>
      </c>
      <c r="B231" s="11"/>
      <c r="C231" s="12" t="str">
        <f>IF(COUNTBLANK(A231)=1,"",VLOOKUP(A231,Paragrafy!$A$14:$B$539,2,0))</f>
        <v>Raná péče a sociálně aktivizační služby pro rodiny s dětmi</v>
      </c>
      <c r="D231" s="13">
        <v>0</v>
      </c>
      <c r="E231" s="13">
        <v>583</v>
      </c>
      <c r="F231" s="13">
        <v>583</v>
      </c>
      <c r="G231" s="14">
        <v>100</v>
      </c>
    </row>
    <row r="232" spans="1:7" ht="15" customHeight="1" x14ac:dyDescent="0.2">
      <c r="A232" s="15"/>
      <c r="B232" s="15"/>
      <c r="C232" s="15"/>
      <c r="D232" s="15"/>
      <c r="E232" s="15"/>
      <c r="F232" s="15"/>
      <c r="G232" s="15"/>
    </row>
    <row r="233" spans="1:7" ht="15" customHeight="1" x14ac:dyDescent="0.2">
      <c r="A233" s="77">
        <v>4372</v>
      </c>
      <c r="B233" s="76">
        <v>2212</v>
      </c>
      <c r="C233" s="7" t="str">
        <f>IF(COUNTBLANK(B233)=1,"",VLOOKUP(B233,Položky!$A$15:$B$547,2,0))</f>
        <v>Příjem sankčních plateb přijatých od jiných osob</v>
      </c>
      <c r="D233" s="8">
        <v>0</v>
      </c>
      <c r="E233" s="8">
        <v>256</v>
      </c>
      <c r="F233" s="8">
        <v>256</v>
      </c>
      <c r="G233" s="9">
        <v>100</v>
      </c>
    </row>
    <row r="234" spans="1:7" ht="15" customHeight="1" x14ac:dyDescent="0.2">
      <c r="A234" s="78">
        <v>4372</v>
      </c>
      <c r="B234" s="11"/>
      <c r="C234" s="12" t="str">
        <f>IF(COUNTBLANK(A234)=1,"",VLOOKUP(A234,Paragrafy!$A$14:$B$539,2,0))</f>
        <v>Krizová pomoc</v>
      </c>
      <c r="D234" s="13">
        <v>0</v>
      </c>
      <c r="E234" s="13">
        <v>256</v>
      </c>
      <c r="F234" s="13">
        <v>256</v>
      </c>
      <c r="G234" s="14">
        <v>100</v>
      </c>
    </row>
    <row r="235" spans="1:7" ht="15" customHeight="1" x14ac:dyDescent="0.2">
      <c r="A235" s="15"/>
      <c r="B235" s="15"/>
      <c r="C235" s="15"/>
      <c r="D235" s="15"/>
      <c r="E235" s="15"/>
      <c r="F235" s="15"/>
      <c r="G235" s="15"/>
    </row>
    <row r="236" spans="1:7" ht="15" customHeight="1" x14ac:dyDescent="0.2">
      <c r="A236" s="77">
        <v>4373</v>
      </c>
      <c r="B236" s="76">
        <v>2223</v>
      </c>
      <c r="C236" s="7" t="str">
        <f>IF(COUNTBLANK(B236)=1,"",VLOOKUP(B236,Položky!$A$15:$B$547,2,0))</f>
        <v>Příjem z finančního vypořádání mezi kraji, obcemi a dobrovolnými svazky obcí</v>
      </c>
      <c r="D236" s="8">
        <v>0</v>
      </c>
      <c r="E236" s="8">
        <v>307</v>
      </c>
      <c r="F236" s="8">
        <v>307</v>
      </c>
      <c r="G236" s="9">
        <v>100</v>
      </c>
    </row>
    <row r="237" spans="1:7" ht="15" customHeight="1" x14ac:dyDescent="0.2">
      <c r="A237" s="78">
        <v>4373</v>
      </c>
      <c r="B237" s="11"/>
      <c r="C237" s="12" t="str">
        <f>IF(COUNTBLANK(A237)=1,"",VLOOKUP(A237,Paragrafy!$A$14:$B$539,2,0))</f>
        <v>Domy na půl cesty</v>
      </c>
      <c r="D237" s="13">
        <v>0</v>
      </c>
      <c r="E237" s="13">
        <v>307</v>
      </c>
      <c r="F237" s="13">
        <v>307</v>
      </c>
      <c r="G237" s="14">
        <v>100</v>
      </c>
    </row>
    <row r="238" spans="1:7" ht="15" customHeight="1" x14ac:dyDescent="0.2">
      <c r="A238" s="15"/>
      <c r="B238" s="15"/>
      <c r="C238" s="15"/>
      <c r="D238" s="15"/>
      <c r="E238" s="15"/>
      <c r="F238" s="15"/>
      <c r="G238" s="15"/>
    </row>
    <row r="239" spans="1:7" ht="15" customHeight="1" x14ac:dyDescent="0.2">
      <c r="A239" s="77">
        <v>4374</v>
      </c>
      <c r="B239" s="76">
        <v>2229</v>
      </c>
      <c r="C239" s="7" t="str">
        <f>IF(COUNTBLANK(B239)=1,"",VLOOKUP(B239,Položky!$A$15:$B$547,2,0))</f>
        <v>Ostatní přijaté vratky transferů a podobné příjmy</v>
      </c>
      <c r="D239" s="8">
        <v>0</v>
      </c>
      <c r="E239" s="8">
        <v>22</v>
      </c>
      <c r="F239" s="8">
        <v>22</v>
      </c>
      <c r="G239" s="9">
        <v>100</v>
      </c>
    </row>
    <row r="240" spans="1:7" ht="15" customHeight="1" x14ac:dyDescent="0.2">
      <c r="A240" s="78">
        <v>4374</v>
      </c>
      <c r="B240" s="11"/>
      <c r="C240" s="12" t="str">
        <f>IF(COUNTBLANK(A240)=1,"",VLOOKUP(A240,Paragrafy!$A$14:$B$539,2,0))</f>
        <v>Azylové domy, nízkoprahová denní centra a noclehárny</v>
      </c>
      <c r="D240" s="13">
        <v>0</v>
      </c>
      <c r="E240" s="13">
        <v>22</v>
      </c>
      <c r="F240" s="13">
        <v>22</v>
      </c>
      <c r="G240" s="14">
        <v>100</v>
      </c>
    </row>
    <row r="241" spans="1:7" ht="15" customHeight="1" x14ac:dyDescent="0.2">
      <c r="A241" s="15"/>
      <c r="B241" s="15"/>
      <c r="C241" s="15"/>
      <c r="D241" s="15"/>
      <c r="E241" s="15"/>
      <c r="F241" s="15"/>
      <c r="G241" s="15"/>
    </row>
    <row r="242" spans="1:7" ht="15" customHeight="1" x14ac:dyDescent="0.2">
      <c r="A242" s="77">
        <v>4375</v>
      </c>
      <c r="B242" s="76">
        <v>2229</v>
      </c>
      <c r="C242" s="7" t="str">
        <f>IF(COUNTBLANK(B242)=1,"",VLOOKUP(B242,Položky!$A$15:$B$547,2,0))</f>
        <v>Ostatní přijaté vratky transferů a podobné příjmy</v>
      </c>
      <c r="D242" s="8">
        <v>0</v>
      </c>
      <c r="E242" s="8">
        <v>306</v>
      </c>
      <c r="F242" s="8">
        <v>306</v>
      </c>
      <c r="G242" s="9">
        <v>100</v>
      </c>
    </row>
    <row r="243" spans="1:7" ht="15" customHeight="1" x14ac:dyDescent="0.2">
      <c r="A243" s="78">
        <v>4375</v>
      </c>
      <c r="B243" s="11"/>
      <c r="C243" s="12" t="str">
        <f>IF(COUNTBLANK(A243)=1,"",VLOOKUP(A243,Paragrafy!$A$14:$B$539,2,0))</f>
        <v>Nízkoprahová zařízení pro děti a mládež</v>
      </c>
      <c r="D243" s="13">
        <v>0</v>
      </c>
      <c r="E243" s="13">
        <v>306</v>
      </c>
      <c r="F243" s="13">
        <v>306</v>
      </c>
      <c r="G243" s="14">
        <v>100</v>
      </c>
    </row>
    <row r="244" spans="1:7" ht="15" customHeight="1" x14ac:dyDescent="0.2">
      <c r="A244" s="15"/>
      <c r="B244" s="15"/>
      <c r="C244" s="15"/>
      <c r="D244" s="15"/>
      <c r="E244" s="15"/>
      <c r="F244" s="15"/>
      <c r="G244" s="15"/>
    </row>
    <row r="245" spans="1:7" ht="15" customHeight="1" x14ac:dyDescent="0.2">
      <c r="A245" s="77">
        <v>4376</v>
      </c>
      <c r="B245" s="76">
        <v>2229</v>
      </c>
      <c r="C245" s="7" t="str">
        <f>IF(COUNTBLANK(B245)=1,"",VLOOKUP(B245,Položky!$A$15:$B$547,2,0))</f>
        <v>Ostatní přijaté vratky transferů a podobné příjmy</v>
      </c>
      <c r="D245" s="8">
        <v>0</v>
      </c>
      <c r="E245" s="8">
        <v>57</v>
      </c>
      <c r="F245" s="8">
        <v>57</v>
      </c>
      <c r="G245" s="9">
        <v>100</v>
      </c>
    </row>
    <row r="246" spans="1:7" ht="15" customHeight="1" x14ac:dyDescent="0.2">
      <c r="A246" s="78">
        <v>4376</v>
      </c>
      <c r="B246" s="11"/>
      <c r="C246" s="12" t="str">
        <f>IF(COUNTBLANK(A246)=1,"",VLOOKUP(A246,Paragrafy!$A$14:$B$539,2,0))</f>
        <v>Služby následné péče, terapeutické komunity a kontaktní centra</v>
      </c>
      <c r="D246" s="13">
        <v>0</v>
      </c>
      <c r="E246" s="13">
        <v>57</v>
      </c>
      <c r="F246" s="13">
        <v>57</v>
      </c>
      <c r="G246" s="14">
        <v>100</v>
      </c>
    </row>
    <row r="247" spans="1:7" ht="15" customHeight="1" x14ac:dyDescent="0.2">
      <c r="A247" s="15"/>
      <c r="B247" s="15"/>
      <c r="C247" s="15"/>
      <c r="D247" s="15"/>
      <c r="E247" s="15"/>
      <c r="F247" s="15"/>
      <c r="G247" s="15"/>
    </row>
    <row r="248" spans="1:7" ht="15" customHeight="1" x14ac:dyDescent="0.2">
      <c r="A248" s="77">
        <v>4377</v>
      </c>
      <c r="B248" s="76">
        <v>2229</v>
      </c>
      <c r="C248" s="7" t="str">
        <f>IF(COUNTBLANK(B248)=1,"",VLOOKUP(B248,Položky!$A$15:$B$547,2,0))</f>
        <v>Ostatní přijaté vratky transferů a podobné příjmy</v>
      </c>
      <c r="D248" s="8">
        <v>0</v>
      </c>
      <c r="E248" s="8">
        <v>53</v>
      </c>
      <c r="F248" s="8">
        <v>53</v>
      </c>
      <c r="G248" s="9">
        <v>100</v>
      </c>
    </row>
    <row r="249" spans="1:7" ht="15" customHeight="1" x14ac:dyDescent="0.2">
      <c r="A249" s="78">
        <v>4377</v>
      </c>
      <c r="B249" s="11"/>
      <c r="C249" s="12" t="str">
        <f>IF(COUNTBLANK(A249)=1,"",VLOOKUP(A249,Paragrafy!$A$14:$B$539,2,0))</f>
        <v>Sociálně terapeutické dílny</v>
      </c>
      <c r="D249" s="13">
        <v>0</v>
      </c>
      <c r="E249" s="13">
        <v>53</v>
      </c>
      <c r="F249" s="13">
        <v>53</v>
      </c>
      <c r="G249" s="14">
        <v>100</v>
      </c>
    </row>
    <row r="250" spans="1:7" ht="15" customHeight="1" x14ac:dyDescent="0.2">
      <c r="A250" s="15"/>
      <c r="B250" s="15"/>
      <c r="C250" s="15"/>
      <c r="D250" s="15"/>
      <c r="E250" s="15"/>
      <c r="F250" s="15"/>
      <c r="G250" s="15"/>
    </row>
    <row r="251" spans="1:7" ht="15" customHeight="1" x14ac:dyDescent="0.2">
      <c r="A251" s="77">
        <v>4378</v>
      </c>
      <c r="B251" s="76">
        <v>2229</v>
      </c>
      <c r="C251" s="7" t="str">
        <f>IF(COUNTBLANK(B251)=1,"",VLOOKUP(B251,Položky!$A$15:$B$547,2,0))</f>
        <v>Ostatní přijaté vratky transferů a podobné příjmy</v>
      </c>
      <c r="D251" s="8">
        <v>0</v>
      </c>
      <c r="E251" s="8">
        <v>349</v>
      </c>
      <c r="F251" s="8">
        <v>349</v>
      </c>
      <c r="G251" s="9">
        <v>100</v>
      </c>
    </row>
    <row r="252" spans="1:7" ht="15" customHeight="1" x14ac:dyDescent="0.2">
      <c r="A252" s="78">
        <v>4378</v>
      </c>
      <c r="B252" s="11"/>
      <c r="C252" s="12" t="str">
        <f>IF(COUNTBLANK(A252)=1,"",VLOOKUP(A252,Paragrafy!$A$14:$B$539,2,0))</f>
        <v>Terénní programy</v>
      </c>
      <c r="D252" s="13">
        <v>0</v>
      </c>
      <c r="E252" s="13">
        <v>349</v>
      </c>
      <c r="F252" s="13">
        <v>349</v>
      </c>
      <c r="G252" s="14">
        <v>100</v>
      </c>
    </row>
    <row r="253" spans="1:7" ht="15" customHeight="1" x14ac:dyDescent="0.2">
      <c r="A253" s="15"/>
      <c r="B253" s="15"/>
      <c r="C253" s="15"/>
      <c r="D253" s="15"/>
      <c r="E253" s="15"/>
      <c r="F253" s="15"/>
      <c r="G253" s="15"/>
    </row>
    <row r="254" spans="1:7" ht="15" customHeight="1" x14ac:dyDescent="0.2">
      <c r="A254" s="77">
        <v>4379</v>
      </c>
      <c r="B254" s="76">
        <v>2229</v>
      </c>
      <c r="C254" s="7" t="str">
        <f>IF(COUNTBLANK(B254)=1,"",VLOOKUP(B254,Položky!$A$15:$B$547,2,0))</f>
        <v>Ostatní přijaté vratky transferů a podobné příjmy</v>
      </c>
      <c r="D254" s="8">
        <v>0</v>
      </c>
      <c r="E254" s="8">
        <v>53</v>
      </c>
      <c r="F254" s="8">
        <v>53</v>
      </c>
      <c r="G254" s="9">
        <v>100</v>
      </c>
    </row>
    <row r="255" spans="1:7" ht="15" customHeight="1" x14ac:dyDescent="0.2">
      <c r="A255" s="78">
        <v>4379</v>
      </c>
      <c r="B255" s="11"/>
      <c r="C255" s="12" t="str">
        <f>IF(COUNTBLANK(A255)=1,"",VLOOKUP(A255,Paragrafy!$A$14:$B$539,2,0))</f>
        <v>Ostatní služby a činnosti v oblasti sociální prevence</v>
      </c>
      <c r="D255" s="13">
        <v>0</v>
      </c>
      <c r="E255" s="13">
        <v>53</v>
      </c>
      <c r="F255" s="13">
        <v>53</v>
      </c>
      <c r="G255" s="14">
        <v>100</v>
      </c>
    </row>
    <row r="256" spans="1:7" ht="15" customHeight="1" x14ac:dyDescent="0.2">
      <c r="A256" s="15"/>
      <c r="B256" s="15"/>
      <c r="C256" s="15"/>
      <c r="D256" s="15"/>
      <c r="E256" s="15"/>
      <c r="F256" s="15"/>
      <c r="G256" s="15"/>
    </row>
    <row r="257" spans="1:7" ht="15" customHeight="1" x14ac:dyDescent="0.2">
      <c r="A257" s="77">
        <v>4399</v>
      </c>
      <c r="B257" s="76">
        <v>2212</v>
      </c>
      <c r="C257" s="7" t="str">
        <f>IF(COUNTBLANK(B257)=1,"",VLOOKUP(B257,Položky!$A$15:$B$547,2,0))</f>
        <v>Příjem sankčních plateb přijatých od jiných osob</v>
      </c>
      <c r="D257" s="8">
        <v>0</v>
      </c>
      <c r="E257" s="8">
        <v>0</v>
      </c>
      <c r="F257" s="8">
        <v>114</v>
      </c>
      <c r="G257" s="9">
        <v>0</v>
      </c>
    </row>
    <row r="258" spans="1:7" ht="15" customHeight="1" x14ac:dyDescent="0.2">
      <c r="A258" s="77">
        <v>4399</v>
      </c>
      <c r="B258" s="76">
        <v>2229</v>
      </c>
      <c r="C258" s="7" t="str">
        <f>IF(COUNTBLANK(B258)=1,"",VLOOKUP(B258,Položky!$A$15:$B$547,2,0))</f>
        <v>Ostatní přijaté vratky transferů a podobné příjmy</v>
      </c>
      <c r="D258" s="8">
        <v>0</v>
      </c>
      <c r="E258" s="8">
        <v>22</v>
      </c>
      <c r="F258" s="8">
        <v>252</v>
      </c>
      <c r="G258" s="9">
        <v>1145.5</v>
      </c>
    </row>
    <row r="259" spans="1:7" ht="15" customHeight="1" x14ac:dyDescent="0.2">
      <c r="A259" s="78">
        <v>4399</v>
      </c>
      <c r="B259" s="11"/>
      <c r="C259" s="12" t="str">
        <f>IF(COUNTBLANK(A259)=1,"",VLOOKUP(A259,Paragrafy!$A$14:$B$539,2,0))</f>
        <v>Ostatní záležitosti sociálních věcí a politiky zaměstnanosti</v>
      </c>
      <c r="D259" s="13">
        <v>0</v>
      </c>
      <c r="E259" s="13">
        <v>22</v>
      </c>
      <c r="F259" s="13">
        <v>366</v>
      </c>
      <c r="G259" s="14">
        <v>1663.6</v>
      </c>
    </row>
    <row r="260" spans="1:7" ht="15" customHeight="1" x14ac:dyDescent="0.2">
      <c r="A260" s="15"/>
      <c r="B260" s="15"/>
      <c r="C260" s="15"/>
      <c r="D260" s="15"/>
      <c r="E260" s="15"/>
      <c r="F260" s="15"/>
      <c r="G260" s="15"/>
    </row>
    <row r="261" spans="1:7" ht="15" customHeight="1" x14ac:dyDescent="0.2">
      <c r="A261" s="77">
        <v>5213</v>
      </c>
      <c r="B261" s="76">
        <v>2211</v>
      </c>
      <c r="C261" s="7" t="str">
        <f>IF(COUNTBLANK(B261)=1,"",VLOOKUP(B261,Položky!$A$15:$B$547,2,0))</f>
        <v>Příjem sankčních plateb přijatých od státu, obcí a krajů</v>
      </c>
      <c r="D261" s="8">
        <v>0</v>
      </c>
      <c r="E261" s="8">
        <v>68</v>
      </c>
      <c r="F261" s="8">
        <v>68</v>
      </c>
      <c r="G261" s="9">
        <v>100</v>
      </c>
    </row>
    <row r="262" spans="1:7" ht="15" customHeight="1" x14ac:dyDescent="0.2">
      <c r="A262" s="77">
        <v>5213</v>
      </c>
      <c r="B262" s="76">
        <v>2223</v>
      </c>
      <c r="C262" s="7" t="str">
        <f>IF(COUNTBLANK(B262)=1,"",VLOOKUP(B262,Položky!$A$15:$B$547,2,0))</f>
        <v>Příjem z finančního vypořádání mezi kraji, obcemi a dobrovolnými svazky obcí</v>
      </c>
      <c r="D262" s="8">
        <v>0</v>
      </c>
      <c r="E262" s="8">
        <v>115171</v>
      </c>
      <c r="F262" s="8">
        <v>115471</v>
      </c>
      <c r="G262" s="9">
        <v>100.3</v>
      </c>
    </row>
    <row r="263" spans="1:7" ht="15" customHeight="1" x14ac:dyDescent="0.2">
      <c r="A263" s="77">
        <v>5213</v>
      </c>
      <c r="B263" s="76">
        <v>2229</v>
      </c>
      <c r="C263" s="7" t="str">
        <f>IF(COUNTBLANK(B263)=1,"",VLOOKUP(B263,Položky!$A$15:$B$547,2,0))</f>
        <v>Ostatní přijaté vratky transferů a podobné příjmy</v>
      </c>
      <c r="D263" s="8">
        <v>0</v>
      </c>
      <c r="E263" s="8">
        <v>1167</v>
      </c>
      <c r="F263" s="8">
        <v>1167</v>
      </c>
      <c r="G263" s="9">
        <v>100</v>
      </c>
    </row>
    <row r="264" spans="1:7" ht="15" customHeight="1" x14ac:dyDescent="0.2">
      <c r="A264" s="77">
        <v>5213</v>
      </c>
      <c r="B264" s="76">
        <v>2329</v>
      </c>
      <c r="C264" s="7" t="str">
        <f>IF(COUNTBLANK(B264)=1,"",VLOOKUP(B264,Položky!$A$15:$B$547,2,0))</f>
        <v>Ostatní nedaňové příjmy jinde nezařazené</v>
      </c>
      <c r="D264" s="8">
        <v>0</v>
      </c>
      <c r="E264" s="8">
        <v>1000</v>
      </c>
      <c r="F264" s="8">
        <v>1000</v>
      </c>
      <c r="G264" s="9">
        <v>100</v>
      </c>
    </row>
    <row r="265" spans="1:7" ht="15" customHeight="1" x14ac:dyDescent="0.2">
      <c r="A265" s="78">
        <v>5213</v>
      </c>
      <c r="B265" s="11"/>
      <c r="C265" s="12" t="str">
        <f>IF(COUNTBLANK(A265)=1,"",VLOOKUP(A265,Paragrafy!$A$14:$B$539,2,0))</f>
        <v>Krizová opatření</v>
      </c>
      <c r="D265" s="13">
        <v>0</v>
      </c>
      <c r="E265" s="13">
        <v>117406</v>
      </c>
      <c r="F265" s="13">
        <v>117706</v>
      </c>
      <c r="G265" s="14">
        <v>100.3</v>
      </c>
    </row>
    <row r="266" spans="1:7" ht="15" customHeight="1" x14ac:dyDescent="0.2">
      <c r="A266" s="15"/>
      <c r="B266" s="15"/>
      <c r="C266" s="15"/>
      <c r="D266" s="15"/>
      <c r="E266" s="15"/>
      <c r="F266" s="15"/>
      <c r="G266" s="15"/>
    </row>
    <row r="267" spans="1:7" ht="15" customHeight="1" x14ac:dyDescent="0.2">
      <c r="A267" s="77">
        <v>5279</v>
      </c>
      <c r="B267" s="76">
        <v>2229</v>
      </c>
      <c r="C267" s="7" t="str">
        <f>IF(COUNTBLANK(B267)=1,"",VLOOKUP(B267,Položky!$A$15:$B$547,2,0))</f>
        <v>Ostatní přijaté vratky transferů a podobné příjmy</v>
      </c>
      <c r="D267" s="8">
        <v>0</v>
      </c>
      <c r="E267" s="8">
        <v>30</v>
      </c>
      <c r="F267" s="8">
        <v>30</v>
      </c>
      <c r="G267" s="9">
        <v>100</v>
      </c>
    </row>
    <row r="268" spans="1:7" ht="15" customHeight="1" x14ac:dyDescent="0.2">
      <c r="A268" s="78">
        <v>5279</v>
      </c>
      <c r="B268" s="11"/>
      <c r="C268" s="12" t="str">
        <f>IF(COUNTBLANK(A268)=1,"",VLOOKUP(A268,Paragrafy!$A$14:$B$539,2,0))</f>
        <v>Záležitosti krizového řízení jinde nezařazené</v>
      </c>
      <c r="D268" s="13">
        <v>0</v>
      </c>
      <c r="E268" s="13">
        <v>30</v>
      </c>
      <c r="F268" s="13">
        <v>30</v>
      </c>
      <c r="G268" s="14">
        <v>100</v>
      </c>
    </row>
    <row r="269" spans="1:7" ht="15" customHeight="1" x14ac:dyDescent="0.2">
      <c r="A269" s="15"/>
      <c r="B269" s="15"/>
      <c r="C269" s="15"/>
      <c r="D269" s="15"/>
      <c r="E269" s="15"/>
      <c r="F269" s="15"/>
      <c r="G269" s="15"/>
    </row>
    <row r="270" spans="1:7" ht="15" customHeight="1" x14ac:dyDescent="0.2">
      <c r="A270" s="77">
        <v>5511</v>
      </c>
      <c r="B270" s="76">
        <v>2229</v>
      </c>
      <c r="C270" s="7" t="str">
        <f>IF(COUNTBLANK(B270)=1,"",VLOOKUP(B270,Položky!$A$15:$B$547,2,0))</f>
        <v>Ostatní přijaté vratky transferů a podobné příjmy</v>
      </c>
      <c r="D270" s="8">
        <v>0</v>
      </c>
      <c r="E270" s="8">
        <v>0</v>
      </c>
      <c r="F270" s="8">
        <v>0</v>
      </c>
      <c r="G270" s="9">
        <v>0</v>
      </c>
    </row>
    <row r="271" spans="1:7" ht="15" customHeight="1" x14ac:dyDescent="0.2">
      <c r="A271" s="78">
        <v>5511</v>
      </c>
      <c r="B271" s="11"/>
      <c r="C271" s="12" t="str">
        <f>IF(COUNTBLANK(A271)=1,"",VLOOKUP(A271,Paragrafy!$A$14:$B$539,2,0))</f>
        <v>Požární ochrana - profesionální část</v>
      </c>
      <c r="D271" s="13">
        <v>0</v>
      </c>
      <c r="E271" s="13">
        <v>0</v>
      </c>
      <c r="F271" s="13">
        <v>0</v>
      </c>
      <c r="G271" s="14">
        <v>0</v>
      </c>
    </row>
    <row r="272" spans="1:7" ht="15" customHeight="1" x14ac:dyDescent="0.2">
      <c r="A272" s="15"/>
      <c r="B272" s="15"/>
      <c r="C272" s="15"/>
      <c r="D272" s="15"/>
      <c r="E272" s="15"/>
      <c r="F272" s="15"/>
      <c r="G272" s="15"/>
    </row>
    <row r="273" spans="1:7" ht="15" customHeight="1" x14ac:dyDescent="0.2">
      <c r="A273" s="77">
        <v>5521</v>
      </c>
      <c r="B273" s="76">
        <v>2132</v>
      </c>
      <c r="C273" s="7" t="str">
        <f>IF(COUNTBLANK(B273)=1,"",VLOOKUP(B273,Položky!$A$15:$B$547,2,0))</f>
        <v>Příjem z pronájmu nebo pachtu ostatních nemovitých věcí a jejich částí</v>
      </c>
      <c r="D273" s="8">
        <v>18</v>
      </c>
      <c r="E273" s="8">
        <v>18</v>
      </c>
      <c r="F273" s="8">
        <v>2</v>
      </c>
      <c r="G273" s="9">
        <v>11.1</v>
      </c>
    </row>
    <row r="274" spans="1:7" ht="15" customHeight="1" x14ac:dyDescent="0.2">
      <c r="A274" s="78">
        <v>5521</v>
      </c>
      <c r="B274" s="11"/>
      <c r="C274" s="12" t="str">
        <f>IF(COUNTBLANK(A274)=1,"",VLOOKUP(A274,Paragrafy!$A$14:$B$539,2,0))</f>
        <v>Operační a informační střediska integrovaného záchranného systému</v>
      </c>
      <c r="D274" s="13">
        <v>18</v>
      </c>
      <c r="E274" s="13">
        <v>18</v>
      </c>
      <c r="F274" s="13">
        <v>2</v>
      </c>
      <c r="G274" s="14">
        <v>11.1</v>
      </c>
    </row>
    <row r="275" spans="1:7" ht="15" customHeight="1" x14ac:dyDescent="0.2">
      <c r="A275" s="15"/>
      <c r="B275" s="15"/>
      <c r="C275" s="15"/>
      <c r="D275" s="15"/>
      <c r="E275" s="15"/>
      <c r="F275" s="15"/>
      <c r="G275" s="15"/>
    </row>
    <row r="276" spans="1:7" ht="15" customHeight="1" x14ac:dyDescent="0.2">
      <c r="A276" s="77">
        <v>6113</v>
      </c>
      <c r="B276" s="76">
        <v>2310</v>
      </c>
      <c r="C276" s="7" t="str">
        <f>IF(COUNTBLANK(B276)=1,"",VLOOKUP(B276,Položky!$A$15:$B$547,2,0))</f>
        <v>Příjem z prodeje krátkodobého a drobného dlouhodobého neinvestičního majetku</v>
      </c>
      <c r="D276" s="8">
        <v>0</v>
      </c>
      <c r="E276" s="8">
        <v>7</v>
      </c>
      <c r="F276" s="8">
        <v>7</v>
      </c>
      <c r="G276" s="9">
        <v>100</v>
      </c>
    </row>
    <row r="277" spans="1:7" ht="15" customHeight="1" x14ac:dyDescent="0.2">
      <c r="A277" s="77">
        <v>6113</v>
      </c>
      <c r="B277" s="76">
        <v>2324</v>
      </c>
      <c r="C277" s="7" t="str">
        <f>IF(COUNTBLANK(B277)=1,"",VLOOKUP(B277,Položky!$A$15:$B$547,2,0))</f>
        <v>Přijaté neinvestiční příspěvky a náhrady</v>
      </c>
      <c r="D277" s="8">
        <v>0</v>
      </c>
      <c r="E277" s="8">
        <v>21</v>
      </c>
      <c r="F277" s="8">
        <v>107</v>
      </c>
      <c r="G277" s="9">
        <v>509.5</v>
      </c>
    </row>
    <row r="278" spans="1:7" ht="15" customHeight="1" x14ac:dyDescent="0.2">
      <c r="A278" s="78">
        <v>6113</v>
      </c>
      <c r="B278" s="11"/>
      <c r="C278" s="12" t="str">
        <f>IF(COUNTBLANK(A278)=1,"",VLOOKUP(A278,Paragrafy!$A$14:$B$539,2,0))</f>
        <v>Zastupitelstva krajů</v>
      </c>
      <c r="D278" s="13">
        <v>0</v>
      </c>
      <c r="E278" s="13">
        <v>28</v>
      </c>
      <c r="F278" s="13">
        <v>114</v>
      </c>
      <c r="G278" s="14">
        <v>407.1</v>
      </c>
    </row>
    <row r="279" spans="1:7" ht="15" customHeight="1" x14ac:dyDescent="0.2">
      <c r="A279" s="15"/>
      <c r="B279" s="15"/>
      <c r="C279" s="15"/>
      <c r="D279" s="15"/>
      <c r="E279" s="15"/>
      <c r="F279" s="15"/>
      <c r="G279" s="15"/>
    </row>
    <row r="280" spans="1:7" ht="15" customHeight="1" x14ac:dyDescent="0.2">
      <c r="A280" s="77">
        <v>6172</v>
      </c>
      <c r="B280" s="76">
        <v>2111</v>
      </c>
      <c r="C280" s="7" t="str">
        <f>IF(COUNTBLANK(B280)=1,"",VLOOKUP(B280,Položky!$A$15:$B$547,2,0))</f>
        <v>Příjem z poskytování služeb, výrobků, prací, výkonů a práv</v>
      </c>
      <c r="D280" s="8">
        <v>1</v>
      </c>
      <c r="E280" s="8">
        <v>1</v>
      </c>
      <c r="F280" s="8">
        <v>0</v>
      </c>
      <c r="G280" s="9">
        <v>0</v>
      </c>
    </row>
    <row r="281" spans="1:7" ht="15" customHeight="1" x14ac:dyDescent="0.2">
      <c r="A281" s="77">
        <v>6172</v>
      </c>
      <c r="B281" s="76">
        <v>2132</v>
      </c>
      <c r="C281" s="7" t="str">
        <f>IF(COUNTBLANK(B281)=1,"",VLOOKUP(B281,Položky!$A$15:$B$547,2,0))</f>
        <v>Příjem z pronájmu nebo pachtu ostatních nemovitých věcí a jejich částí</v>
      </c>
      <c r="D281" s="8">
        <v>0</v>
      </c>
      <c r="E281" s="8">
        <v>2</v>
      </c>
      <c r="F281" s="8">
        <v>2</v>
      </c>
      <c r="G281" s="9">
        <v>100</v>
      </c>
    </row>
    <row r="282" spans="1:7" ht="15" customHeight="1" x14ac:dyDescent="0.2">
      <c r="A282" s="77">
        <v>6172</v>
      </c>
      <c r="B282" s="76">
        <v>2143</v>
      </c>
      <c r="C282" s="7" t="str">
        <f>IF(COUNTBLANK(B282)=1,"",VLOOKUP(B282,Položky!$A$15:$B$547,2,0))</f>
        <v>Kursové rozdíly v příjmech</v>
      </c>
      <c r="D282" s="8">
        <v>0</v>
      </c>
      <c r="E282" s="8">
        <v>0</v>
      </c>
      <c r="F282" s="8">
        <v>0</v>
      </c>
      <c r="G282" s="9">
        <v>0</v>
      </c>
    </row>
    <row r="283" spans="1:7" ht="15" customHeight="1" x14ac:dyDescent="0.2">
      <c r="A283" s="77">
        <v>6172</v>
      </c>
      <c r="B283" s="76">
        <v>2211</v>
      </c>
      <c r="C283" s="7" t="str">
        <f>IF(COUNTBLANK(B283)=1,"",VLOOKUP(B283,Položky!$A$15:$B$547,2,0))</f>
        <v>Příjem sankčních plateb přijatých od státu, obcí a krajů</v>
      </c>
      <c r="D283" s="8">
        <v>5</v>
      </c>
      <c r="E283" s="8">
        <v>5</v>
      </c>
      <c r="F283" s="8">
        <v>5</v>
      </c>
      <c r="G283" s="9">
        <v>100</v>
      </c>
    </row>
    <row r="284" spans="1:7" ht="15" customHeight="1" x14ac:dyDescent="0.2">
      <c r="A284" s="77">
        <v>6172</v>
      </c>
      <c r="B284" s="76">
        <v>2212</v>
      </c>
      <c r="C284" s="7" t="str">
        <f>IF(COUNTBLANK(B284)=1,"",VLOOKUP(B284,Položky!$A$15:$B$547,2,0))</f>
        <v>Příjem sankčních plateb přijatých od jiných osob</v>
      </c>
      <c r="D284" s="8">
        <v>30</v>
      </c>
      <c r="E284" s="8">
        <v>35</v>
      </c>
      <c r="F284" s="8">
        <v>13</v>
      </c>
      <c r="G284" s="9">
        <v>37.1</v>
      </c>
    </row>
    <row r="285" spans="1:7" ht="15" customHeight="1" x14ac:dyDescent="0.2">
      <c r="A285" s="77">
        <v>6172</v>
      </c>
      <c r="B285" s="76">
        <v>2324</v>
      </c>
      <c r="C285" s="7" t="str">
        <f>IF(COUNTBLANK(B285)=1,"",VLOOKUP(B285,Položky!$A$15:$B$547,2,0))</f>
        <v>Přijaté neinvestiční příspěvky a náhrady</v>
      </c>
      <c r="D285" s="8">
        <v>14045</v>
      </c>
      <c r="E285" s="8">
        <v>14110</v>
      </c>
      <c r="F285" s="8">
        <v>3798</v>
      </c>
      <c r="G285" s="9">
        <v>26.9</v>
      </c>
    </row>
    <row r="286" spans="1:7" ht="15" customHeight="1" x14ac:dyDescent="0.2">
      <c r="A286" s="77">
        <v>6172</v>
      </c>
      <c r="B286" s="76">
        <v>2329</v>
      </c>
      <c r="C286" s="7" t="str">
        <f>IF(COUNTBLANK(B286)=1,"",VLOOKUP(B286,Položky!$A$15:$B$547,2,0))</f>
        <v>Ostatní nedaňové příjmy jinde nezařazené</v>
      </c>
      <c r="D286" s="8">
        <v>0</v>
      </c>
      <c r="E286" s="8">
        <v>0</v>
      </c>
      <c r="F286" s="8">
        <v>35</v>
      </c>
      <c r="G286" s="9">
        <v>0</v>
      </c>
    </row>
    <row r="287" spans="1:7" ht="15" customHeight="1" x14ac:dyDescent="0.2">
      <c r="A287" s="78">
        <v>6172</v>
      </c>
      <c r="B287" s="11"/>
      <c r="C287" s="12" t="str">
        <f>IF(COUNTBLANK(A287)=1,"",VLOOKUP(A287,Paragrafy!$A$14:$B$539,2,0))</f>
        <v>Činnost regionální správy</v>
      </c>
      <c r="D287" s="13">
        <v>14081</v>
      </c>
      <c r="E287" s="13">
        <v>14153</v>
      </c>
      <c r="F287" s="13">
        <v>3853</v>
      </c>
      <c r="G287" s="14">
        <v>27.2</v>
      </c>
    </row>
    <row r="288" spans="1:7" ht="15" customHeight="1" x14ac:dyDescent="0.2">
      <c r="A288" s="15"/>
      <c r="B288" s="15"/>
      <c r="C288" s="15"/>
      <c r="D288" s="15"/>
      <c r="E288" s="15"/>
      <c r="F288" s="15"/>
      <c r="G288" s="15"/>
    </row>
    <row r="289" spans="1:7" ht="15" customHeight="1" x14ac:dyDescent="0.2">
      <c r="A289" s="77">
        <v>6221</v>
      </c>
      <c r="B289" s="76">
        <v>2229</v>
      </c>
      <c r="C289" s="7" t="str">
        <f>IF(COUNTBLANK(B289)=1,"",VLOOKUP(B289,Položky!$A$15:$B$547,2,0))</f>
        <v>Ostatní přijaté vratky transferů a podobné příjmy</v>
      </c>
      <c r="D289" s="8">
        <v>0</v>
      </c>
      <c r="E289" s="8">
        <v>173</v>
      </c>
      <c r="F289" s="8">
        <v>173</v>
      </c>
      <c r="G289" s="9">
        <v>100</v>
      </c>
    </row>
    <row r="290" spans="1:7" ht="15" customHeight="1" x14ac:dyDescent="0.2">
      <c r="A290" s="78">
        <v>6221</v>
      </c>
      <c r="B290" s="11"/>
      <c r="C290" s="12" t="str">
        <f>IF(COUNTBLANK(A290)=1,"",VLOOKUP(A290,Paragrafy!$A$14:$B$539,2,0))</f>
        <v>Humanitární zahraniční pomoc přímá</v>
      </c>
      <c r="D290" s="13">
        <v>0</v>
      </c>
      <c r="E290" s="13">
        <v>173</v>
      </c>
      <c r="F290" s="13">
        <v>173</v>
      </c>
      <c r="G290" s="14">
        <v>100</v>
      </c>
    </row>
    <row r="291" spans="1:7" ht="15" customHeight="1" x14ac:dyDescent="0.2">
      <c r="A291" s="15"/>
      <c r="B291" s="15"/>
      <c r="C291" s="15"/>
      <c r="D291" s="15"/>
      <c r="E291" s="15"/>
      <c r="F291" s="15"/>
      <c r="G291" s="15"/>
    </row>
    <row r="292" spans="1:7" ht="15" customHeight="1" x14ac:dyDescent="0.2">
      <c r="A292" s="77">
        <v>6310</v>
      </c>
      <c r="B292" s="76">
        <v>2141</v>
      </c>
      <c r="C292" s="7" t="str">
        <f>IF(COUNTBLANK(B292)=1,"",VLOOKUP(B292,Položky!$A$15:$B$547,2,0))</f>
        <v>Příjem z úroků</v>
      </c>
      <c r="D292" s="8">
        <v>80000</v>
      </c>
      <c r="E292" s="8">
        <v>80000</v>
      </c>
      <c r="F292" s="8">
        <v>88429</v>
      </c>
      <c r="G292" s="9">
        <v>110.5</v>
      </c>
    </row>
    <row r="293" spans="1:7" ht="15" customHeight="1" x14ac:dyDescent="0.2">
      <c r="A293" s="77">
        <v>6310</v>
      </c>
      <c r="B293" s="76">
        <v>2143</v>
      </c>
      <c r="C293" s="7" t="str">
        <f>IF(COUNTBLANK(B293)=1,"",VLOOKUP(B293,Položky!$A$15:$B$547,2,0))</f>
        <v>Kursové rozdíly v příjmech</v>
      </c>
      <c r="D293" s="8">
        <v>0</v>
      </c>
      <c r="E293" s="8">
        <v>0</v>
      </c>
      <c r="F293" s="8">
        <v>155</v>
      </c>
      <c r="G293" s="9">
        <v>0</v>
      </c>
    </row>
    <row r="294" spans="1:7" ht="15" customHeight="1" x14ac:dyDescent="0.2">
      <c r="A294" s="77">
        <v>6310</v>
      </c>
      <c r="B294" s="76">
        <v>2149</v>
      </c>
      <c r="C294" s="7" t="str">
        <f>IF(COUNTBLANK(B294)=1,"",VLOOKUP(B294,Položky!$A$15:$B$547,2,0))</f>
        <v>Ostatní příjmy z výnosů finančního majetku</v>
      </c>
      <c r="D294" s="8">
        <v>0</v>
      </c>
      <c r="E294" s="8">
        <v>0</v>
      </c>
      <c r="F294" s="8">
        <v>5000</v>
      </c>
      <c r="G294" s="9">
        <v>0</v>
      </c>
    </row>
    <row r="295" spans="1:7" ht="15" customHeight="1" x14ac:dyDescent="0.2">
      <c r="A295" s="77">
        <v>6310</v>
      </c>
      <c r="B295" s="76">
        <v>2329</v>
      </c>
      <c r="C295" s="7" t="str">
        <f>IF(COUNTBLANK(B295)=1,"",VLOOKUP(B295,Položky!$A$15:$B$547,2,0))</f>
        <v>Ostatní nedaňové příjmy jinde nezařazené</v>
      </c>
      <c r="D295" s="8">
        <v>0</v>
      </c>
      <c r="E295" s="8">
        <v>2</v>
      </c>
      <c r="F295" s="8">
        <v>2</v>
      </c>
      <c r="G295" s="9">
        <v>100</v>
      </c>
    </row>
    <row r="296" spans="1:7" ht="15" customHeight="1" x14ac:dyDescent="0.2">
      <c r="A296" s="78">
        <v>6310</v>
      </c>
      <c r="B296" s="11"/>
      <c r="C296" s="12" t="str">
        <f>IF(COUNTBLANK(A296)=1,"",VLOOKUP(A296,Paragrafy!$A$14:$B$539,2,0))</f>
        <v>Obecné příjmy a výdaje z finančních operací</v>
      </c>
      <c r="D296" s="13">
        <v>80000</v>
      </c>
      <c r="E296" s="13">
        <v>80002</v>
      </c>
      <c r="F296" s="13">
        <v>93586</v>
      </c>
      <c r="G296" s="14">
        <v>117</v>
      </c>
    </row>
    <row r="297" spans="1:7" ht="15" customHeight="1" x14ac:dyDescent="0.2">
      <c r="A297" s="15"/>
      <c r="B297" s="15"/>
      <c r="C297" s="15"/>
      <c r="D297" s="15"/>
      <c r="E297" s="15"/>
      <c r="F297" s="15"/>
      <c r="G297" s="15"/>
    </row>
    <row r="298" spans="1:7" ht="15" customHeight="1" x14ac:dyDescent="0.2">
      <c r="A298" s="77">
        <v>6320</v>
      </c>
      <c r="B298" s="76">
        <v>2322</v>
      </c>
      <c r="C298" s="7" t="str">
        <f>IF(COUNTBLANK(B298)=1,"",VLOOKUP(B298,Položky!$A$15:$B$547,2,0))</f>
        <v>Příjem z pojistných plnění</v>
      </c>
      <c r="D298" s="8">
        <v>50000</v>
      </c>
      <c r="E298" s="8">
        <v>69007</v>
      </c>
      <c r="F298" s="8">
        <v>22738</v>
      </c>
      <c r="G298" s="9">
        <v>33</v>
      </c>
    </row>
    <row r="299" spans="1:7" ht="15" customHeight="1" x14ac:dyDescent="0.2">
      <c r="A299" s="77">
        <v>6320</v>
      </c>
      <c r="B299" s="76">
        <v>2324</v>
      </c>
      <c r="C299" s="7" t="str">
        <f>IF(COUNTBLANK(B299)=1,"",VLOOKUP(B299,Položky!$A$15:$B$547,2,0))</f>
        <v>Přijaté neinvestiční příspěvky a náhrady</v>
      </c>
      <c r="D299" s="8">
        <v>0</v>
      </c>
      <c r="E299" s="8">
        <v>1</v>
      </c>
      <c r="F299" s="8">
        <v>1</v>
      </c>
      <c r="G299" s="9">
        <v>100</v>
      </c>
    </row>
    <row r="300" spans="1:7" ht="15" customHeight="1" x14ac:dyDescent="0.2">
      <c r="A300" s="78">
        <v>6320</v>
      </c>
      <c r="B300" s="11"/>
      <c r="C300" s="12" t="str">
        <f>IF(COUNTBLANK(A300)=1,"",VLOOKUP(A300,Paragrafy!$A$14:$B$539,2,0))</f>
        <v>Pojištění funkčně nespecifikované</v>
      </c>
      <c r="D300" s="13">
        <v>50000</v>
      </c>
      <c r="E300" s="13">
        <v>69008</v>
      </c>
      <c r="F300" s="13">
        <v>22739</v>
      </c>
      <c r="G300" s="14">
        <v>33</v>
      </c>
    </row>
    <row r="301" spans="1:7" ht="15" customHeight="1" x14ac:dyDescent="0.2">
      <c r="A301" s="15"/>
      <c r="B301" s="15"/>
      <c r="C301" s="15"/>
      <c r="D301" s="15"/>
      <c r="E301" s="15"/>
      <c r="F301" s="15"/>
      <c r="G301" s="15"/>
    </row>
    <row r="302" spans="1:7" ht="15" customHeight="1" x14ac:dyDescent="0.2">
      <c r="A302" s="77">
        <v>6402</v>
      </c>
      <c r="B302" s="76">
        <v>2223</v>
      </c>
      <c r="C302" s="7" t="str">
        <f>IF(COUNTBLANK(B302)=1,"",VLOOKUP(B302,Položky!$A$15:$B$547,2,0))</f>
        <v>Příjem z finančního vypořádání mezi kraji, obcemi a dobrovolnými svazky obcí</v>
      </c>
      <c r="D302" s="8">
        <v>372</v>
      </c>
      <c r="E302" s="8">
        <v>0</v>
      </c>
      <c r="F302" s="8">
        <v>0</v>
      </c>
      <c r="G302" s="9">
        <v>0</v>
      </c>
    </row>
    <row r="303" spans="1:7" ht="15" customHeight="1" x14ac:dyDescent="0.2">
      <c r="A303" s="77">
        <v>6402</v>
      </c>
      <c r="B303" s="76">
        <v>2229</v>
      </c>
      <c r="C303" s="7" t="str">
        <f>IF(COUNTBLANK(B303)=1,"",VLOOKUP(B303,Položky!$A$15:$B$547,2,0))</f>
        <v>Ostatní přijaté vratky transferů a podobné příjmy</v>
      </c>
      <c r="D303" s="8">
        <v>0</v>
      </c>
      <c r="E303" s="8">
        <v>30452</v>
      </c>
      <c r="F303" s="8">
        <v>30452</v>
      </c>
      <c r="G303" s="9">
        <v>100</v>
      </c>
    </row>
    <row r="304" spans="1:7" ht="15" customHeight="1" x14ac:dyDescent="0.2">
      <c r="A304" s="78">
        <v>6402</v>
      </c>
      <c r="B304" s="11"/>
      <c r="C304" s="12" t="str">
        <f>IF(COUNTBLANK(A304)=1,"",VLOOKUP(A304,Paragrafy!$A$14:$B$539,2,0))</f>
        <v>Finanční vypořádání</v>
      </c>
      <c r="D304" s="13">
        <v>372</v>
      </c>
      <c r="E304" s="13">
        <v>30452</v>
      </c>
      <c r="F304" s="13">
        <v>30452</v>
      </c>
      <c r="G304" s="14">
        <f>F304/E304*100</f>
        <v>100</v>
      </c>
    </row>
    <row r="305" spans="1:7" ht="15" customHeight="1" x14ac:dyDescent="0.2">
      <c r="A305" s="15"/>
      <c r="B305" s="15"/>
      <c r="C305" s="15"/>
      <c r="D305" s="15"/>
      <c r="E305" s="15"/>
      <c r="F305" s="15"/>
      <c r="G305" s="15"/>
    </row>
    <row r="306" spans="1:7" ht="15" customHeight="1" x14ac:dyDescent="0.2">
      <c r="A306" s="77">
        <v>6409</v>
      </c>
      <c r="B306" s="76">
        <v>2229</v>
      </c>
      <c r="C306" s="7" t="s">
        <v>17</v>
      </c>
      <c r="D306" s="8">
        <v>0</v>
      </c>
      <c r="E306" s="8">
        <v>6257</v>
      </c>
      <c r="F306" s="8">
        <v>6604</v>
      </c>
      <c r="G306" s="9">
        <v>105.5</v>
      </c>
    </row>
    <row r="307" spans="1:7" ht="15" customHeight="1" x14ac:dyDescent="0.2">
      <c r="A307" s="78">
        <v>6409</v>
      </c>
      <c r="B307" s="11"/>
      <c r="C307" s="12" t="str">
        <f>IF(COUNTBLANK(A307)=1,"",VLOOKUP(A307,Paragrafy!$A$14:$B$539,2,0))</f>
        <v>Ostatní činnosti jinde nezařazené</v>
      </c>
      <c r="D307" s="13">
        <v>0</v>
      </c>
      <c r="E307" s="13">
        <v>6257</v>
      </c>
      <c r="F307" s="13">
        <v>6604</v>
      </c>
      <c r="G307" s="14">
        <v>105.5</v>
      </c>
    </row>
    <row r="308" spans="1:7" ht="15" customHeight="1" x14ac:dyDescent="0.2">
      <c r="A308" s="15"/>
      <c r="B308" s="15"/>
      <c r="C308" s="15"/>
      <c r="D308" s="15"/>
      <c r="E308" s="15"/>
      <c r="F308" s="15"/>
      <c r="G308" s="15"/>
    </row>
    <row r="309" spans="1:7" ht="15" customHeight="1" x14ac:dyDescent="0.2">
      <c r="A309" s="6"/>
      <c r="B309" s="76">
        <v>2412</v>
      </c>
      <c r="C309" s="7" t="str">
        <f>IF(COUNTBLANK(B309)=1,"",VLOOKUP(B309,Položky!$A$15:$B$547,2,0))</f>
        <v>Splátky půjčených prostředků od nefinančních podnikatelů - právnických osob</v>
      </c>
      <c r="D309" s="8">
        <v>11640</v>
      </c>
      <c r="E309" s="8">
        <v>18829</v>
      </c>
      <c r="F309" s="8">
        <v>7189</v>
      </c>
      <c r="G309" s="9">
        <v>38.200000000000003</v>
      </c>
    </row>
    <row r="310" spans="1:7" ht="15" customHeight="1" x14ac:dyDescent="0.2">
      <c r="A310" s="6"/>
      <c r="B310" s="76">
        <v>2420</v>
      </c>
      <c r="C310" s="7" t="str">
        <f>IF(COUNTBLANK(B310)=1,"",VLOOKUP(B310,Položky!$A$15:$B$547,2,0))</f>
        <v>Splátky půjčených prostředků od obecně prospěšných společností a obdobných osob</v>
      </c>
      <c r="D310" s="8">
        <v>199842</v>
      </c>
      <c r="E310" s="8">
        <v>199842</v>
      </c>
      <c r="F310" s="8">
        <v>16463</v>
      </c>
      <c r="G310" s="9">
        <v>8.1999999999999993</v>
      </c>
    </row>
    <row r="311" spans="1:7" ht="15" customHeight="1" x14ac:dyDescent="0.2">
      <c r="A311" s="6"/>
      <c r="B311" s="76">
        <v>2441</v>
      </c>
      <c r="C311" s="7" t="str">
        <f>IF(COUNTBLANK(B311)=1,"",VLOOKUP(B311,Položky!$A$15:$B$547,2,0))</f>
        <v>Splátky půjčených prostředků od obcí</v>
      </c>
      <c r="D311" s="8">
        <v>16350</v>
      </c>
      <c r="E311" s="8">
        <v>16350</v>
      </c>
      <c r="F311" s="8">
        <v>4211</v>
      </c>
      <c r="G311" s="9">
        <v>25.8</v>
      </c>
    </row>
    <row r="312" spans="1:7" ht="15" customHeight="1" x14ac:dyDescent="0.2">
      <c r="A312" s="6"/>
      <c r="B312" s="76">
        <v>2449</v>
      </c>
      <c r="C312" s="7" t="str">
        <f>IF(COUNTBLANK(B312)=1,"",VLOOKUP(B312,Položky!$A$15:$B$547,2,0))</f>
        <v>Ostatní splátky půjčených prostředků od rozpočtů územní úrovně</v>
      </c>
      <c r="D312" s="8">
        <v>6672</v>
      </c>
      <c r="E312" s="8">
        <v>6672</v>
      </c>
      <c r="F312" s="8">
        <v>2224</v>
      </c>
      <c r="G312" s="9">
        <v>33.299999999999997</v>
      </c>
    </row>
    <row r="313" spans="1:7" ht="15" customHeight="1" x14ac:dyDescent="0.2">
      <c r="A313" s="6"/>
      <c r="B313" s="76">
        <v>2451</v>
      </c>
      <c r="C313" s="7" t="str">
        <f>IF(COUNTBLANK(B313)=1,"",VLOOKUP(B313,Položky!$A$15:$B$547,2,0))</f>
        <v>Splátky půjčených prostředků od příspěvkových organizací</v>
      </c>
      <c r="D313" s="8">
        <v>391134</v>
      </c>
      <c r="E313" s="8">
        <v>417812</v>
      </c>
      <c r="F313" s="8">
        <v>39178</v>
      </c>
      <c r="G313" s="9">
        <v>9.4</v>
      </c>
    </row>
    <row r="314" spans="1:7" ht="15" customHeight="1" x14ac:dyDescent="0.2">
      <c r="A314" s="6"/>
      <c r="B314" s="76">
        <v>2459</v>
      </c>
      <c r="C314" s="7" t="str">
        <f>IF(COUNTBLANK(B314)=1,"",VLOOKUP(B314,Položky!$A$15:$B$547,2,0))</f>
        <v>Splátky půjčených prostředků od ostatních zřízených a podobných osob</v>
      </c>
      <c r="D314" s="8">
        <v>1400</v>
      </c>
      <c r="E314" s="8">
        <v>1400</v>
      </c>
      <c r="F314" s="8">
        <v>0</v>
      </c>
      <c r="G314" s="9">
        <v>0</v>
      </c>
    </row>
    <row r="315" spans="1:7" ht="15" customHeight="1" x14ac:dyDescent="0.2">
      <c r="A315" s="6"/>
      <c r="B315" s="76">
        <v>2460</v>
      </c>
      <c r="C315" s="7" t="str">
        <f>IF(COUNTBLANK(B315)=1,"",VLOOKUP(B315,Položky!$A$15:$B$547,2,0))</f>
        <v>Splátky půjčených prostředků od fyzických osob</v>
      </c>
      <c r="D315" s="8">
        <v>0</v>
      </c>
      <c r="E315" s="8">
        <v>1291</v>
      </c>
      <c r="F315" s="8">
        <v>1426</v>
      </c>
      <c r="G315" s="9">
        <v>110.5</v>
      </c>
    </row>
    <row r="316" spans="1:7" ht="15" customHeight="1" x14ac:dyDescent="0.2">
      <c r="A316" s="10"/>
      <c r="B316" s="11"/>
      <c r="C316" s="12" t="s">
        <v>95</v>
      </c>
      <c r="D316" s="13">
        <v>627038</v>
      </c>
      <c r="E316" s="13">
        <v>662196</v>
      </c>
      <c r="F316" s="13">
        <v>70691</v>
      </c>
      <c r="G316" s="14">
        <v>10.7</v>
      </c>
    </row>
    <row r="317" spans="1:7" ht="15" customHeight="1" x14ac:dyDescent="0.2">
      <c r="A317" s="15"/>
      <c r="B317" s="15"/>
      <c r="C317" s="15"/>
      <c r="D317" s="15"/>
      <c r="E317" s="15"/>
      <c r="F317" s="15"/>
      <c r="G317" s="15"/>
    </row>
    <row r="318" spans="1:7" ht="15" customHeight="1" x14ac:dyDescent="0.2">
      <c r="A318" s="6"/>
      <c r="B318" s="76">
        <v>4111</v>
      </c>
      <c r="C318" s="7" t="str">
        <f>IF(COUNTBLANK(B318)=1,"",VLOOKUP(B318,Položky!$A$15:$B$547,2,0))</f>
        <v>Neinvestiční přijaté transfery z všeobecné pokladní správy státního rozpočtu</v>
      </c>
      <c r="D318" s="8">
        <v>500</v>
      </c>
      <c r="E318" s="8">
        <v>5500</v>
      </c>
      <c r="F318" s="8">
        <v>2886</v>
      </c>
      <c r="G318" s="9">
        <v>52.5</v>
      </c>
    </row>
    <row r="319" spans="1:7" ht="15" customHeight="1" x14ac:dyDescent="0.2">
      <c r="A319" s="6"/>
      <c r="B319" s="76">
        <v>4112</v>
      </c>
      <c r="C319" s="7" t="str">
        <f>IF(COUNTBLANK(B319)=1,"",VLOOKUP(B319,Položky!$A$15:$B$547,2,0))</f>
        <v>Neinvestiční přijaté transfery ze státního rozpočtu v rámci souhrnného dotačního vztahu</v>
      </c>
      <c r="D319" s="8">
        <v>230958</v>
      </c>
      <c r="E319" s="8">
        <v>230958</v>
      </c>
      <c r="F319" s="8">
        <v>76986</v>
      </c>
      <c r="G319" s="82">
        <v>33.299999999999997</v>
      </c>
    </row>
    <row r="320" spans="1:7" ht="15" customHeight="1" x14ac:dyDescent="0.2">
      <c r="A320" s="6"/>
      <c r="B320" s="76">
        <v>4116</v>
      </c>
      <c r="C320" s="7" t="str">
        <f>IF(COUNTBLANK(B320)=1,"",VLOOKUP(B320,Položky!$A$15:$B$547,2,0))</f>
        <v>Ostatní neinvestiční přijaté transfery ze státního rozpočtu</v>
      </c>
      <c r="D320" s="8">
        <v>26198483</v>
      </c>
      <c r="E320" s="8">
        <v>25669075</v>
      </c>
      <c r="F320" s="8">
        <f>10078505-13016.69</f>
        <v>10065488.310000001</v>
      </c>
      <c r="G320" s="82">
        <f>F320/E320*100</f>
        <v>39.212508865239592</v>
      </c>
    </row>
    <row r="321" spans="1:7" ht="15" customHeight="1" x14ac:dyDescent="0.2">
      <c r="A321" s="6"/>
      <c r="B321" s="76">
        <v>4118</v>
      </c>
      <c r="C321" s="7" t="str">
        <f>IF(COUNTBLANK(B321)=1,"",VLOOKUP(B321,Položky!$A$15:$B$547,2,0))</f>
        <v>Neinvestiční převody z Národního fondu</v>
      </c>
      <c r="D321" s="8">
        <v>0</v>
      </c>
      <c r="E321" s="8">
        <v>2074</v>
      </c>
      <c r="F321" s="8">
        <v>171</v>
      </c>
      <c r="G321" s="82">
        <v>8.1999999999999993</v>
      </c>
    </row>
    <row r="322" spans="1:7" ht="15" customHeight="1" x14ac:dyDescent="0.2">
      <c r="A322" s="6"/>
      <c r="B322" s="76">
        <v>4119</v>
      </c>
      <c r="C322" s="7" t="str">
        <f>IF(COUNTBLANK(B322)=1,"",VLOOKUP(B322,Položky!$A$15:$B$547,2,0))</f>
        <v>Ostatní neinvestiční přijaté transfery od rozpočtů ústřední úrovně</v>
      </c>
      <c r="D322" s="8">
        <v>0</v>
      </c>
      <c r="E322" s="8">
        <v>2020</v>
      </c>
      <c r="F322" s="8">
        <v>0</v>
      </c>
      <c r="G322" s="9">
        <v>0</v>
      </c>
    </row>
    <row r="323" spans="1:7" ht="15" customHeight="1" x14ac:dyDescent="0.2">
      <c r="A323" s="6"/>
      <c r="B323" s="76">
        <v>4121</v>
      </c>
      <c r="C323" s="7" t="str">
        <f>IF(COUNTBLANK(B323)=1,"",VLOOKUP(B323,Položky!$A$15:$B$547,2,0))</f>
        <v>Neinvestiční přijaté transfery od obcí</v>
      </c>
      <c r="D323" s="8">
        <v>86161</v>
      </c>
      <c r="E323" s="8">
        <v>90625</v>
      </c>
      <c r="F323" s="8">
        <v>52452</v>
      </c>
      <c r="G323" s="9">
        <v>57.9</v>
      </c>
    </row>
    <row r="324" spans="1:7" ht="15" customHeight="1" x14ac:dyDescent="0.2">
      <c r="A324" s="6"/>
      <c r="B324" s="76">
        <v>4122</v>
      </c>
      <c r="C324" s="7" t="str">
        <f>IF(COUNTBLANK(B324)=1,"",VLOOKUP(B324,Položky!$A$15:$B$547,2,0))</f>
        <v>Neinvestiční přijaté transfery od krajů</v>
      </c>
      <c r="D324" s="8">
        <v>52726</v>
      </c>
      <c r="E324" s="8">
        <v>53625</v>
      </c>
      <c r="F324" s="8">
        <v>1342</v>
      </c>
      <c r="G324" s="9">
        <v>2.5</v>
      </c>
    </row>
    <row r="325" spans="1:7" ht="15" customHeight="1" x14ac:dyDescent="0.2">
      <c r="A325" s="6"/>
      <c r="B325" s="76">
        <v>4152</v>
      </c>
      <c r="C325" s="7" t="str">
        <f>IF(COUNTBLANK(B325)=1,"",VLOOKUP(B325,Položky!$A$15:$B$547,2,0))</f>
        <v>Neinvestiční přijaté transfery od mezinárodních organizací a některých zahraničních orgánů a právnických osob</v>
      </c>
      <c r="D325" s="8">
        <v>10875</v>
      </c>
      <c r="E325" s="8">
        <v>10519</v>
      </c>
      <c r="F325" s="8">
        <v>383</v>
      </c>
      <c r="G325" s="9">
        <v>3.6</v>
      </c>
    </row>
    <row r="326" spans="1:7" ht="15" customHeight="1" x14ac:dyDescent="0.2">
      <c r="A326" s="6"/>
      <c r="B326" s="76">
        <v>4171</v>
      </c>
      <c r="C326" s="7" t="s">
        <v>99</v>
      </c>
      <c r="D326" s="8">
        <v>0</v>
      </c>
      <c r="E326" s="8">
        <v>0</v>
      </c>
      <c r="F326" s="8">
        <v>0</v>
      </c>
      <c r="G326" s="9">
        <v>0</v>
      </c>
    </row>
    <row r="327" spans="1:7" ht="15" customHeight="1" x14ac:dyDescent="0.2">
      <c r="A327" s="10"/>
      <c r="B327" s="11"/>
      <c r="C327" s="12" t="s">
        <v>100</v>
      </c>
      <c r="D327" s="13">
        <v>26579703</v>
      </c>
      <c r="E327" s="13">
        <v>26064396</v>
      </c>
      <c r="F327" s="13">
        <f>SUM(F318:F326)</f>
        <v>10199708.310000001</v>
      </c>
      <c r="G327" s="14">
        <f>F327/E327*100</f>
        <v>39.13272461790406</v>
      </c>
    </row>
    <row r="328" spans="1:7" ht="15" customHeight="1" x14ac:dyDescent="0.2">
      <c r="A328" s="15"/>
      <c r="B328" s="15"/>
      <c r="C328" s="15"/>
      <c r="D328" s="15"/>
      <c r="E328" s="15"/>
      <c r="F328" s="15"/>
      <c r="G328" s="15"/>
    </row>
    <row r="329" spans="1:7" ht="15" customHeight="1" x14ac:dyDescent="0.2">
      <c r="A329" s="6"/>
      <c r="B329" s="76">
        <v>4134</v>
      </c>
      <c r="C329" s="7" t="str">
        <f>IF(COUNTBLANK(B329)=1,"",VLOOKUP(B329,Položky!$A$15:$B$547,2,0))</f>
        <v>Převody z rozpočtových účtů</v>
      </c>
      <c r="D329" s="8">
        <v>0</v>
      </c>
      <c r="E329" s="8">
        <v>0</v>
      </c>
      <c r="F329" s="8">
        <v>8740354</v>
      </c>
      <c r="G329" s="9">
        <v>0</v>
      </c>
    </row>
    <row r="330" spans="1:7" ht="15" customHeight="1" x14ac:dyDescent="0.2">
      <c r="A330" s="6"/>
      <c r="B330" s="76">
        <v>4139</v>
      </c>
      <c r="C330" s="7" t="str">
        <f>IF(COUNTBLANK(B330)=1,"",VLOOKUP(B330,Položky!$A$15:$B$547,2,0))</f>
        <v>Ostatní převody z vlastních fondů</v>
      </c>
      <c r="D330" s="8">
        <v>0</v>
      </c>
      <c r="E330" s="8">
        <v>0</v>
      </c>
      <c r="F330" s="8">
        <v>100500</v>
      </c>
      <c r="G330" s="9">
        <v>0</v>
      </c>
    </row>
    <row r="331" spans="1:7" ht="15" customHeight="1" x14ac:dyDescent="0.2">
      <c r="A331" s="15"/>
      <c r="B331" s="15"/>
      <c r="C331" s="15"/>
      <c r="D331" s="15"/>
      <c r="E331" s="15"/>
      <c r="F331" s="15"/>
      <c r="G331" s="15"/>
    </row>
    <row r="332" spans="1:7" ht="15" customHeight="1" x14ac:dyDescent="0.2">
      <c r="A332" s="6"/>
      <c r="B332" s="76">
        <v>4213</v>
      </c>
      <c r="C332" s="7" t="str">
        <f>IF(COUNTBLANK(B332)=1,"",VLOOKUP(B332,Položky!$A$15:$B$547,2,0))</f>
        <v>Investiční přijaté transfery ze státních fondů</v>
      </c>
      <c r="D332" s="8">
        <v>0</v>
      </c>
      <c r="E332" s="8">
        <v>8802</v>
      </c>
      <c r="F332" s="8">
        <v>0</v>
      </c>
      <c r="G332" s="9">
        <v>0</v>
      </c>
    </row>
    <row r="333" spans="1:7" ht="15" customHeight="1" x14ac:dyDescent="0.2">
      <c r="A333" s="6"/>
      <c r="B333" s="76">
        <v>4216</v>
      </c>
      <c r="C333" s="7" t="str">
        <f>IF(COUNTBLANK(B333)=1,"",VLOOKUP(B333,Položky!$A$15:$B$547,2,0))</f>
        <v>Ostatní investiční přijaté transfery ze státního rozpočtu</v>
      </c>
      <c r="D333" s="8">
        <v>1279250</v>
      </c>
      <c r="E333" s="8">
        <v>811541</v>
      </c>
      <c r="F333" s="8">
        <v>62444</v>
      </c>
      <c r="G333" s="9">
        <v>7.7</v>
      </c>
    </row>
    <row r="334" spans="1:7" ht="15" customHeight="1" x14ac:dyDescent="0.2">
      <c r="A334" s="6"/>
      <c r="B334" s="76">
        <v>4218</v>
      </c>
      <c r="C334" s="7" t="str">
        <f>IF(COUNTBLANK(B334)=1,"",VLOOKUP(B334,Položky!$A$15:$B$547,2,0))</f>
        <v>Investiční převody z Národního fondu</v>
      </c>
      <c r="D334" s="8">
        <v>0</v>
      </c>
      <c r="E334" s="8">
        <v>63015</v>
      </c>
      <c r="F334" s="8">
        <v>1128</v>
      </c>
      <c r="G334" s="9">
        <v>1.8</v>
      </c>
    </row>
    <row r="335" spans="1:7" ht="15" customHeight="1" x14ac:dyDescent="0.2">
      <c r="A335" s="6"/>
      <c r="B335" s="76">
        <v>4221</v>
      </c>
      <c r="C335" s="7" t="str">
        <f>IF(COUNTBLANK(B335)=1,"",VLOOKUP(B335,Položky!$A$15:$B$547,2,0))</f>
        <v>Investiční přijaté transfery od obcí</v>
      </c>
      <c r="D335" s="8">
        <v>110700</v>
      </c>
      <c r="E335" s="8">
        <v>110700</v>
      </c>
      <c r="F335" s="8">
        <v>2086</v>
      </c>
      <c r="G335" s="9">
        <v>1.9</v>
      </c>
    </row>
    <row r="336" spans="1:7" ht="15" customHeight="1" x14ac:dyDescent="0.2">
      <c r="A336" s="10"/>
      <c r="B336" s="11"/>
      <c r="C336" s="12" t="s">
        <v>104</v>
      </c>
      <c r="D336" s="13">
        <v>1389950</v>
      </c>
      <c r="E336" s="13">
        <v>994058</v>
      </c>
      <c r="F336" s="13">
        <v>65658</v>
      </c>
      <c r="G336" s="14">
        <v>6.6</v>
      </c>
    </row>
    <row r="337" spans="1:7" ht="13.5" thickBot="1" x14ac:dyDescent="0.25"/>
    <row r="338" spans="1:7" x14ac:dyDescent="0.2">
      <c r="A338" s="16"/>
      <c r="B338" s="16"/>
      <c r="C338" s="17" t="s">
        <v>105</v>
      </c>
      <c r="D338" s="33">
        <v>11611046</v>
      </c>
      <c r="E338" s="33">
        <v>11866220</v>
      </c>
      <c r="F338" s="33">
        <v>3723808.84595</v>
      </c>
      <c r="G338" s="18">
        <f>F338/E338*100</f>
        <v>31.381592840432759</v>
      </c>
    </row>
    <row r="339" spans="1:7" x14ac:dyDescent="0.2">
      <c r="A339" s="19"/>
      <c r="B339" s="19"/>
      <c r="C339" s="20" t="s">
        <v>106</v>
      </c>
      <c r="D339" s="36">
        <v>27969653</v>
      </c>
      <c r="E339" s="36">
        <v>27058453</v>
      </c>
      <c r="F339" s="36">
        <v>10265365.668440001</v>
      </c>
      <c r="G339" s="21">
        <f>F339/E339*100</f>
        <v>37.937740448206711</v>
      </c>
    </row>
    <row r="340" spans="1:7" x14ac:dyDescent="0.2">
      <c r="A340" s="19"/>
      <c r="B340" s="19"/>
      <c r="C340" s="20" t="s">
        <v>107</v>
      </c>
      <c r="D340" s="36">
        <v>0</v>
      </c>
      <c r="E340" s="36">
        <v>0</v>
      </c>
      <c r="F340" s="36">
        <v>8840854</v>
      </c>
      <c r="G340" s="21">
        <v>0</v>
      </c>
    </row>
    <row r="341" spans="1:7" ht="13.5" thickBot="1" x14ac:dyDescent="0.25">
      <c r="A341" s="19"/>
      <c r="B341" s="19"/>
      <c r="C341" s="20" t="s">
        <v>108</v>
      </c>
      <c r="D341" s="79">
        <v>39580699</v>
      </c>
      <c r="E341" s="79">
        <v>38924673</v>
      </c>
      <c r="F341" s="79">
        <f>SUM(F338:F340)</f>
        <v>22830028.514389999</v>
      </c>
      <c r="G341" s="21">
        <v>58.7</v>
      </c>
    </row>
    <row r="342" spans="1:7" ht="13.5" thickBot="1" x14ac:dyDescent="0.25">
      <c r="A342" s="22"/>
      <c r="B342" s="22"/>
      <c r="C342" s="23" t="s">
        <v>109</v>
      </c>
      <c r="D342" s="24">
        <v>39580699</v>
      </c>
      <c r="E342" s="24">
        <v>38924673</v>
      </c>
      <c r="F342" s="24">
        <f>F341-F340</f>
        <v>13989174.514389999</v>
      </c>
      <c r="G342" s="25">
        <f>F342/E342*100</f>
        <v>35.939093218303974</v>
      </c>
    </row>
  </sheetData>
  <mergeCells count="2">
    <mergeCell ref="A1:G1"/>
    <mergeCell ref="A2:G2"/>
  </mergeCells>
  <pageMargins left="0.39370078740157483" right="0.39370078740157483" top="0.59055118110236227" bottom="0.59055118110236227" header="0.31496062992125984" footer="0.31496062992125984"/>
  <pageSetup paperSize="9" scale="89" fitToHeight="0" orientation="landscape" r:id="rId1"/>
  <headerFooter>
    <oddFooter>&amp;CStránka &amp;P z 18</oddFooter>
  </headerFooter>
  <rowBreaks count="1" manualBreakCount="1">
    <brk id="10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7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6" sqref="B6"/>
    </sheetView>
  </sheetViews>
  <sheetFormatPr defaultRowHeight="12.75" x14ac:dyDescent="0.2"/>
  <cols>
    <col min="1" max="1" width="8.28515625" style="4" customWidth="1"/>
    <col min="2" max="2" width="10" style="4" customWidth="1"/>
    <col min="3" max="3" width="80.7109375" style="4" customWidth="1"/>
    <col min="4" max="6" width="15.7109375" style="4" customWidth="1"/>
    <col min="7" max="7" width="9.85546875" style="4" customWidth="1"/>
    <col min="8" max="16384" width="9.140625" style="4"/>
  </cols>
  <sheetData>
    <row r="1" spans="1:7" ht="15" x14ac:dyDescent="0.2">
      <c r="A1" s="41" t="s">
        <v>9</v>
      </c>
      <c r="B1" s="41"/>
      <c r="C1" s="41"/>
      <c r="D1" s="41"/>
      <c r="E1" s="41"/>
      <c r="F1" s="41"/>
      <c r="G1" s="41"/>
    </row>
    <row r="2" spans="1:7" ht="15" x14ac:dyDescent="0.2">
      <c r="A2" s="41" t="s">
        <v>0</v>
      </c>
      <c r="B2" s="41"/>
      <c r="C2" s="41"/>
      <c r="D2" s="41"/>
      <c r="E2" s="41"/>
      <c r="F2" s="41"/>
      <c r="G2" s="41"/>
    </row>
    <row r="3" spans="1:7" ht="15" x14ac:dyDescent="0.2">
      <c r="A3" s="1" t="s">
        <v>110</v>
      </c>
      <c r="B3" s="3"/>
      <c r="C3" s="3"/>
      <c r="D3" s="3"/>
      <c r="E3" s="3"/>
      <c r="F3" s="3"/>
      <c r="G3" s="3"/>
    </row>
    <row r="4" spans="1:7" ht="15" customHeight="1" thickBot="1" x14ac:dyDescent="0.25">
      <c r="A4" s="1"/>
      <c r="G4" s="2" t="s">
        <v>11</v>
      </c>
    </row>
    <row r="5" spans="1:7" s="40" customFormat="1" ht="26.25" thickBot="1" x14ac:dyDescent="0.3">
      <c r="A5" s="39" t="s">
        <v>2</v>
      </c>
      <c r="B5" s="39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</row>
    <row r="6" spans="1:7" ht="15" customHeight="1" x14ac:dyDescent="0.2">
      <c r="A6" s="77">
        <v>1019</v>
      </c>
      <c r="B6" s="27"/>
      <c r="C6" s="28" t="str">
        <f>IF(COUNTBLANK(A6)=1,"",VLOOKUP(A6,Paragrafy!$A$14:$B$539,2,0))</f>
        <v>Ostatní zemědělská a potravinářská činnost a rozvoj</v>
      </c>
      <c r="D6" s="8">
        <v>1125</v>
      </c>
      <c r="E6" s="8">
        <v>1125</v>
      </c>
      <c r="F6" s="8">
        <v>0</v>
      </c>
      <c r="G6" s="9">
        <v>0</v>
      </c>
    </row>
    <row r="7" spans="1:7" ht="15" customHeight="1" x14ac:dyDescent="0.2">
      <c r="A7" s="77">
        <v>1036</v>
      </c>
      <c r="B7" s="27"/>
      <c r="C7" s="28" t="str">
        <f>IF(COUNTBLANK(A7)=1,"",VLOOKUP(A7,Paragrafy!$A$14:$B$539,2,0))</f>
        <v>Správa v lesním hospodářství</v>
      </c>
      <c r="D7" s="8">
        <v>0</v>
      </c>
      <c r="E7" s="8">
        <v>0</v>
      </c>
      <c r="F7" s="8">
        <v>0</v>
      </c>
      <c r="G7" s="9">
        <v>0</v>
      </c>
    </row>
    <row r="8" spans="1:7" ht="15" customHeight="1" x14ac:dyDescent="0.2">
      <c r="A8" s="77">
        <v>1070</v>
      </c>
      <c r="B8" s="27"/>
      <c r="C8" s="28" t="str">
        <f>IF(COUNTBLANK(A8)=1,"",VLOOKUP(A8,Paragrafy!$A$14:$B$539,2,0))</f>
        <v>Rybářství a myslivost</v>
      </c>
      <c r="D8" s="8">
        <v>0</v>
      </c>
      <c r="E8" s="8">
        <v>168</v>
      </c>
      <c r="F8" s="8">
        <v>0</v>
      </c>
      <c r="G8" s="9">
        <v>0</v>
      </c>
    </row>
    <row r="9" spans="1:7" ht="15" customHeight="1" x14ac:dyDescent="0.2">
      <c r="A9" s="42" t="s">
        <v>113</v>
      </c>
      <c r="B9" s="43"/>
      <c r="C9" s="44"/>
      <c r="D9" s="13">
        <v>1125</v>
      </c>
      <c r="E9" s="13">
        <v>1293</v>
      </c>
      <c r="F9" s="13">
        <v>0</v>
      </c>
      <c r="G9" s="14">
        <v>0</v>
      </c>
    </row>
    <row r="10" spans="1:7" x14ac:dyDescent="0.2">
      <c r="A10" s="15"/>
      <c r="B10" s="15"/>
      <c r="C10" s="15"/>
      <c r="D10" s="15"/>
      <c r="E10" s="15"/>
      <c r="F10" s="15"/>
      <c r="G10" s="15"/>
    </row>
    <row r="11" spans="1:7" ht="15" customHeight="1" x14ac:dyDescent="0.2">
      <c r="A11" s="77">
        <v>2115</v>
      </c>
      <c r="B11" s="27"/>
      <c r="C11" s="28" t="str">
        <f>IF(COUNTBLANK(A11)=1,"",VLOOKUP(A11,Paragrafy!$A$14:$B$539,2,0))</f>
        <v>Úspora energie a obnovitelné zdroje</v>
      </c>
      <c r="D11" s="8">
        <v>55509</v>
      </c>
      <c r="E11" s="8">
        <v>82121</v>
      </c>
      <c r="F11" s="8">
        <v>10001</v>
      </c>
      <c r="G11" s="9">
        <v>12.2</v>
      </c>
    </row>
    <row r="12" spans="1:7" ht="15" customHeight="1" x14ac:dyDescent="0.2">
      <c r="A12" s="77">
        <v>2118</v>
      </c>
      <c r="B12" s="27"/>
      <c r="C12" s="28" t="str">
        <f>IF(COUNTBLANK(A12)=1,"",VLOOKUP(A12,Paragrafy!$A$14:$B$539,2,0))</f>
        <v>Energie jiná než elektrická</v>
      </c>
      <c r="D12" s="8">
        <v>4878</v>
      </c>
      <c r="E12" s="8">
        <v>6279</v>
      </c>
      <c r="F12" s="8">
        <v>1507</v>
      </c>
      <c r="G12" s="9">
        <v>24</v>
      </c>
    </row>
    <row r="13" spans="1:7" ht="15" customHeight="1" x14ac:dyDescent="0.2">
      <c r="A13" s="77">
        <v>2125</v>
      </c>
      <c r="B13" s="27"/>
      <c r="C13" s="28" t="str">
        <f>IF(COUNTBLANK(A13)=1,"",VLOOKUP(A13,Paragrafy!$A$14:$B$539,2,0))</f>
        <v>Podpora podnikání a inovací</v>
      </c>
      <c r="D13" s="8">
        <v>26000</v>
      </c>
      <c r="E13" s="8">
        <v>95601</v>
      </c>
      <c r="F13" s="8">
        <v>7973</v>
      </c>
      <c r="G13" s="9">
        <v>8.3000000000000007</v>
      </c>
    </row>
    <row r="14" spans="1:7" ht="15" customHeight="1" x14ac:dyDescent="0.2">
      <c r="A14" s="77">
        <v>2141</v>
      </c>
      <c r="B14" s="27"/>
      <c r="C14" s="28" t="str">
        <f>IF(COUNTBLANK(A14)=1,"",VLOOKUP(A14,Paragrafy!$A$14:$B$539,2,0))</f>
        <v>Vnitřní obchod</v>
      </c>
      <c r="D14" s="8">
        <v>11965</v>
      </c>
      <c r="E14" s="8">
        <v>16314</v>
      </c>
      <c r="F14" s="8">
        <v>1515</v>
      </c>
      <c r="G14" s="9">
        <v>9.3000000000000007</v>
      </c>
    </row>
    <row r="15" spans="1:7" ht="15" customHeight="1" x14ac:dyDescent="0.2">
      <c r="A15" s="77">
        <v>2143</v>
      </c>
      <c r="B15" s="27"/>
      <c r="C15" s="28" t="str">
        <f>IF(COUNTBLANK(A15)=1,"",VLOOKUP(A15,Paragrafy!$A$14:$B$539,2,0))</f>
        <v>Cestovní ruch</v>
      </c>
      <c r="D15" s="8">
        <v>138978</v>
      </c>
      <c r="E15" s="8">
        <v>154206</v>
      </c>
      <c r="F15" s="8">
        <v>51330</v>
      </c>
      <c r="G15" s="9">
        <v>33.299999999999997</v>
      </c>
    </row>
    <row r="16" spans="1:7" ht="15" customHeight="1" x14ac:dyDescent="0.2">
      <c r="A16" s="77">
        <v>2169</v>
      </c>
      <c r="B16" s="27"/>
      <c r="C16" s="28" t="str">
        <f>IF(COUNTBLANK(A16)=1,"",VLOOKUP(A16,Paragrafy!$A$14:$B$539,2,0))</f>
        <v>Ostatní správa v průmyslu, stavebnictví, obchodu a službách</v>
      </c>
      <c r="D16" s="8">
        <v>260</v>
      </c>
      <c r="E16" s="8">
        <v>310</v>
      </c>
      <c r="F16" s="8">
        <v>50</v>
      </c>
      <c r="G16" s="9">
        <v>16.100000000000001</v>
      </c>
    </row>
    <row r="17" spans="1:7" ht="15" customHeight="1" x14ac:dyDescent="0.2">
      <c r="A17" s="77">
        <v>2199</v>
      </c>
      <c r="B17" s="27"/>
      <c r="C17" s="28" t="str">
        <f>IF(COUNTBLANK(A17)=1,"",VLOOKUP(A17,Paragrafy!$A$14:$B$539,2,0))</f>
        <v>Záležitosti průmyslu, stavebnictví, obchodu a služeb jinde nezařazené</v>
      </c>
      <c r="D17" s="8">
        <v>400</v>
      </c>
      <c r="E17" s="8">
        <v>400</v>
      </c>
      <c r="F17" s="8">
        <v>0</v>
      </c>
      <c r="G17" s="9">
        <v>0</v>
      </c>
    </row>
    <row r="18" spans="1:7" ht="15" customHeight="1" x14ac:dyDescent="0.2">
      <c r="A18" s="77">
        <v>2212</v>
      </c>
      <c r="B18" s="27"/>
      <c r="C18" s="28" t="str">
        <f>IF(COUNTBLANK(A18)=1,"",VLOOKUP(A18,Paragrafy!$A$14:$B$539,2,0))</f>
        <v>Silnice</v>
      </c>
      <c r="D18" s="8">
        <v>1294948</v>
      </c>
      <c r="E18" s="8">
        <v>1315671</v>
      </c>
      <c r="F18" s="8">
        <v>282244</v>
      </c>
      <c r="G18" s="9">
        <v>21.5</v>
      </c>
    </row>
    <row r="19" spans="1:7" ht="15" customHeight="1" x14ac:dyDescent="0.2">
      <c r="A19" s="77">
        <v>2223</v>
      </c>
      <c r="B19" s="27"/>
      <c r="C19" s="28" t="str">
        <f>IF(COUNTBLANK(A19)=1,"",VLOOKUP(A19,Paragrafy!$A$14:$B$539,2,0))</f>
        <v>Bezpečnost silničního provozu</v>
      </c>
      <c r="D19" s="8">
        <v>1000</v>
      </c>
      <c r="E19" s="8">
        <v>1000</v>
      </c>
      <c r="F19" s="8">
        <v>300</v>
      </c>
      <c r="G19" s="9">
        <v>30</v>
      </c>
    </row>
    <row r="20" spans="1:7" ht="15" customHeight="1" x14ac:dyDescent="0.2">
      <c r="A20" s="77">
        <v>2241</v>
      </c>
      <c r="B20" s="27"/>
      <c r="C20" s="28" t="str">
        <f>IF(COUNTBLANK(A20)=1,"",VLOOKUP(A20,Paragrafy!$A$14:$B$539,2,0))</f>
        <v>Železniční dráhy</v>
      </c>
      <c r="D20" s="8">
        <v>4000</v>
      </c>
      <c r="E20" s="8">
        <v>827</v>
      </c>
      <c r="F20" s="8">
        <v>827</v>
      </c>
      <c r="G20" s="9">
        <v>100</v>
      </c>
    </row>
    <row r="21" spans="1:7" ht="15" customHeight="1" x14ac:dyDescent="0.2">
      <c r="A21" s="77">
        <v>2251</v>
      </c>
      <c r="B21" s="27"/>
      <c r="C21" s="28" t="str">
        <f>IF(COUNTBLANK(A21)=1,"",VLOOKUP(A21,Paragrafy!$A$14:$B$539,2,0))</f>
        <v>Letiště</v>
      </c>
      <c r="D21" s="8">
        <v>80454</v>
      </c>
      <c r="E21" s="8">
        <v>74822</v>
      </c>
      <c r="F21" s="8">
        <v>26062</v>
      </c>
      <c r="G21" s="9">
        <v>34.799999999999997</v>
      </c>
    </row>
    <row r="22" spans="1:7" ht="15" customHeight="1" x14ac:dyDescent="0.2">
      <c r="A22" s="77">
        <v>2292</v>
      </c>
      <c r="B22" s="27"/>
      <c r="C22" s="28" t="str">
        <f>IF(COUNTBLANK(A22)=1,"",VLOOKUP(A22,Paragrafy!$A$14:$B$539,2,0))</f>
        <v>Dopravní obslužnost veřejnými službami - linková</v>
      </c>
      <c r="D22" s="8">
        <v>1251500</v>
      </c>
      <c r="E22" s="8">
        <v>1262229</v>
      </c>
      <c r="F22" s="8">
        <v>424375</v>
      </c>
      <c r="G22" s="9">
        <v>33.6</v>
      </c>
    </row>
    <row r="23" spans="1:7" ht="15" customHeight="1" x14ac:dyDescent="0.2">
      <c r="A23" s="77">
        <v>2293</v>
      </c>
      <c r="B23" s="27"/>
      <c r="C23" s="28" t="str">
        <f>IF(COUNTBLANK(A23)=1,"",VLOOKUP(A23,Paragrafy!$A$14:$B$539,2,0))</f>
        <v>Dopravní obslužnost mimo veřejnou službu</v>
      </c>
      <c r="D23" s="8">
        <v>20000</v>
      </c>
      <c r="E23" s="8">
        <v>20000</v>
      </c>
      <c r="F23" s="8">
        <v>2519</v>
      </c>
      <c r="G23" s="9">
        <v>12.6</v>
      </c>
    </row>
    <row r="24" spans="1:7" ht="15" customHeight="1" x14ac:dyDescent="0.2">
      <c r="A24" s="77">
        <v>2294</v>
      </c>
      <c r="B24" s="27"/>
      <c r="C24" s="28" t="str">
        <f>IF(COUNTBLANK(A24)=1,"",VLOOKUP(A24,Paragrafy!$A$14:$B$539,2,0))</f>
        <v>Dopravní obslužnost veřejnými službami - drážní</v>
      </c>
      <c r="D24" s="8">
        <v>1701450</v>
      </c>
      <c r="E24" s="8">
        <v>1702338</v>
      </c>
      <c r="F24" s="8">
        <v>563677</v>
      </c>
      <c r="G24" s="9">
        <v>33.1</v>
      </c>
    </row>
    <row r="25" spans="1:7" ht="15" customHeight="1" x14ac:dyDescent="0.2">
      <c r="A25" s="77">
        <v>2299</v>
      </c>
      <c r="B25" s="27"/>
      <c r="C25" s="28" t="str">
        <f>IF(COUNTBLANK(A25)=1,"",VLOOKUP(A25,Paragrafy!$A$14:$B$539,2,0))</f>
        <v>Ostatní záležitosti v dopravě</v>
      </c>
      <c r="D25" s="8">
        <v>16494</v>
      </c>
      <c r="E25" s="8">
        <v>24089</v>
      </c>
      <c r="F25" s="8">
        <v>6492</v>
      </c>
      <c r="G25" s="9">
        <v>27</v>
      </c>
    </row>
    <row r="26" spans="1:7" ht="15" customHeight="1" x14ac:dyDescent="0.2">
      <c r="A26" s="77">
        <v>2321</v>
      </c>
      <c r="B26" s="27"/>
      <c r="C26" s="28" t="str">
        <f>IF(COUNTBLANK(A26)=1,"",VLOOKUP(A26,Paragrafy!$A$14:$B$539,2,0))</f>
        <v>Odvádění a čistění odpadních vod a nakládání s kaly</v>
      </c>
      <c r="D26" s="8">
        <v>1800</v>
      </c>
      <c r="E26" s="8">
        <v>1379</v>
      </c>
      <c r="F26" s="8">
        <v>0</v>
      </c>
      <c r="G26" s="9">
        <v>0</v>
      </c>
    </row>
    <row r="27" spans="1:7" ht="15" customHeight="1" x14ac:dyDescent="0.2">
      <c r="A27" s="77">
        <v>2369</v>
      </c>
      <c r="B27" s="27"/>
      <c r="C27" s="28" t="str">
        <f>IF(COUNTBLANK(A27)=1,"",VLOOKUP(A27,Paragrafy!$A$14:$B$539,2,0))</f>
        <v>Ostatní správa ve vodním hospodářství</v>
      </c>
      <c r="D27" s="8">
        <v>61</v>
      </c>
      <c r="E27" s="8">
        <v>61</v>
      </c>
      <c r="F27" s="8">
        <v>0</v>
      </c>
      <c r="G27" s="9">
        <v>0</v>
      </c>
    </row>
    <row r="28" spans="1:7" ht="15" customHeight="1" x14ac:dyDescent="0.2">
      <c r="A28" s="77">
        <v>2399</v>
      </c>
      <c r="B28" s="27"/>
      <c r="C28" s="28" t="str">
        <f>IF(COUNTBLANK(A28)=1,"",VLOOKUP(A28,Paragrafy!$A$14:$B$539,2,0))</f>
        <v>Ostatní záležitosti vodního hospodářství</v>
      </c>
      <c r="D28" s="8">
        <v>0</v>
      </c>
      <c r="E28" s="8">
        <v>10000</v>
      </c>
      <c r="F28" s="8">
        <v>0</v>
      </c>
      <c r="G28" s="9">
        <v>0</v>
      </c>
    </row>
    <row r="29" spans="1:7" ht="15" customHeight="1" x14ac:dyDescent="0.2">
      <c r="A29" s="42" t="s">
        <v>123</v>
      </c>
      <c r="B29" s="43"/>
      <c r="C29" s="44"/>
      <c r="D29" s="13">
        <v>4609697</v>
      </c>
      <c r="E29" s="13">
        <v>4767647</v>
      </c>
      <c r="F29" s="13">
        <v>1378872</v>
      </c>
      <c r="G29" s="14">
        <v>28.9</v>
      </c>
    </row>
    <row r="30" spans="1:7" x14ac:dyDescent="0.2">
      <c r="A30" s="15"/>
      <c r="B30" s="15"/>
      <c r="C30" s="15"/>
      <c r="D30" s="15"/>
      <c r="E30" s="15"/>
      <c r="F30" s="15"/>
      <c r="G30" s="15"/>
    </row>
    <row r="31" spans="1:7" ht="15" customHeight="1" x14ac:dyDescent="0.2">
      <c r="A31" s="77">
        <v>3111</v>
      </c>
      <c r="B31" s="27"/>
      <c r="C31" s="28" t="str">
        <f>IF(COUNTBLANK(A31)=1,"",VLOOKUP(A31,Paragrafy!$A$14:$B$539,2,0))</f>
        <v>Mateřské školy</v>
      </c>
      <c r="D31" s="8">
        <v>400</v>
      </c>
      <c r="E31" s="8">
        <v>3319315</v>
      </c>
      <c r="F31" s="8">
        <v>1176554</v>
      </c>
      <c r="G31" s="9">
        <v>35.4</v>
      </c>
    </row>
    <row r="32" spans="1:7" ht="15" customHeight="1" x14ac:dyDescent="0.2">
      <c r="A32" s="77">
        <v>3112</v>
      </c>
      <c r="B32" s="27"/>
      <c r="C32" s="28" t="str">
        <f>IF(COUNTBLANK(A32)=1,"",VLOOKUP(A32,Paragrafy!$A$14:$B$539,2,0))</f>
        <v>Mateřské školy pro děti se speciálními vzdělávacími potřebami</v>
      </c>
      <c r="D32" s="8">
        <v>12270</v>
      </c>
      <c r="E32" s="8">
        <v>141370</v>
      </c>
      <c r="F32" s="8">
        <v>51891</v>
      </c>
      <c r="G32" s="9">
        <v>36.700000000000003</v>
      </c>
    </row>
    <row r="33" spans="1:7" ht="15" customHeight="1" x14ac:dyDescent="0.2">
      <c r="A33" s="77">
        <v>3113</v>
      </c>
      <c r="B33" s="27"/>
      <c r="C33" s="28" t="str">
        <f>IF(COUNTBLANK(A33)=1,"",VLOOKUP(A33,Paragrafy!$A$14:$B$539,2,0))</f>
        <v>Základní školy</v>
      </c>
      <c r="D33" s="8">
        <v>6163</v>
      </c>
      <c r="E33" s="8">
        <v>7969259</v>
      </c>
      <c r="F33" s="8">
        <v>2881297</v>
      </c>
      <c r="G33" s="9">
        <v>36.200000000000003</v>
      </c>
    </row>
    <row r="34" spans="1:7" ht="15" customHeight="1" x14ac:dyDescent="0.2">
      <c r="A34" s="77">
        <v>3114</v>
      </c>
      <c r="B34" s="27"/>
      <c r="C34" s="28" t="str">
        <f>IF(COUNTBLANK(A34)=1,"",VLOOKUP(A34,Paragrafy!$A$14:$B$539,2,0))</f>
        <v>Základní školy pro žáky se speciálními vzdělávacími potřebami</v>
      </c>
      <c r="D34" s="8">
        <v>63120</v>
      </c>
      <c r="E34" s="8">
        <v>808592</v>
      </c>
      <c r="F34" s="8">
        <v>316206</v>
      </c>
      <c r="G34" s="9">
        <v>39.1</v>
      </c>
    </row>
    <row r="35" spans="1:7" ht="15" customHeight="1" x14ac:dyDescent="0.2">
      <c r="A35" s="77">
        <v>3117</v>
      </c>
      <c r="B35" s="27"/>
      <c r="C35" s="28" t="str">
        <f>IF(COUNTBLANK(A35)=1,"",VLOOKUP(A35,Paragrafy!$A$14:$B$539,2,0))</f>
        <v>První stupeň základních škol</v>
      </c>
      <c r="D35" s="8">
        <v>0</v>
      </c>
      <c r="E35" s="8">
        <v>674230</v>
      </c>
      <c r="F35" s="8">
        <v>251187</v>
      </c>
      <c r="G35" s="9">
        <v>37.299999999999997</v>
      </c>
    </row>
    <row r="36" spans="1:7" ht="15" customHeight="1" x14ac:dyDescent="0.2">
      <c r="A36" s="77">
        <v>3121</v>
      </c>
      <c r="B36" s="27"/>
      <c r="C36" s="28" t="str">
        <f>IF(COUNTBLANK(A36)=1,"",VLOOKUP(A36,Paragrafy!$A$14:$B$539,2,0))</f>
        <v>Gymnázia</v>
      </c>
      <c r="D36" s="8">
        <v>155345</v>
      </c>
      <c r="E36" s="8">
        <v>1322059</v>
      </c>
      <c r="F36" s="8">
        <v>508347</v>
      </c>
      <c r="G36" s="9">
        <v>38.5</v>
      </c>
    </row>
    <row r="37" spans="1:7" ht="15" customHeight="1" x14ac:dyDescent="0.2">
      <c r="A37" s="77">
        <v>3122</v>
      </c>
      <c r="B37" s="27"/>
      <c r="C37" s="28" t="str">
        <f>IF(COUNTBLANK(A37)=1,"",VLOOKUP(A37,Paragrafy!$A$14:$B$539,2,0))</f>
        <v>Střední odborné školy</v>
      </c>
      <c r="D37" s="8">
        <v>151332</v>
      </c>
      <c r="E37" s="8">
        <v>1278838</v>
      </c>
      <c r="F37" s="8">
        <v>599132</v>
      </c>
      <c r="G37" s="9">
        <v>46.8</v>
      </c>
    </row>
    <row r="38" spans="1:7" ht="15" customHeight="1" x14ac:dyDescent="0.2">
      <c r="A38" s="77">
        <v>3123</v>
      </c>
      <c r="B38" s="27"/>
      <c r="C38" s="28" t="str">
        <f>IF(COUNTBLANK(A38)=1,"",VLOOKUP(A38,Paragrafy!$A$14:$B$539,2,0))</f>
        <v>Střední školy poskytující střední vzdělání s výučním listem</v>
      </c>
      <c r="D38" s="8">
        <v>0</v>
      </c>
      <c r="E38" s="8">
        <v>31801</v>
      </c>
      <c r="F38" s="8">
        <v>31801</v>
      </c>
      <c r="G38" s="9">
        <v>100</v>
      </c>
    </row>
    <row r="39" spans="1:7" ht="15" customHeight="1" x14ac:dyDescent="0.2">
      <c r="A39" s="77">
        <v>3124</v>
      </c>
      <c r="B39" s="27"/>
      <c r="C39" s="28" t="str">
        <f>IF(COUNTBLANK(A39)=1,"",VLOOKUP(A39,Paragrafy!$A$14:$B$539,2,0))</f>
        <v>Střední školy a konzervatoře pro žáky se speciálními vzdělávacími potřebami</v>
      </c>
      <c r="D39" s="8">
        <v>22323</v>
      </c>
      <c r="E39" s="8">
        <v>185891</v>
      </c>
      <c r="F39" s="8">
        <v>71216</v>
      </c>
      <c r="G39" s="9">
        <v>38.299999999999997</v>
      </c>
    </row>
    <row r="40" spans="1:7" ht="15" customHeight="1" x14ac:dyDescent="0.2">
      <c r="A40" s="77">
        <v>3125</v>
      </c>
      <c r="B40" s="27"/>
      <c r="C40" s="28" t="str">
        <f>IF(COUNTBLANK(A40)=1,"",VLOOKUP(A40,Paragrafy!$A$14:$B$539,2,0))</f>
        <v>Střediska praktického vyučování a školní hospodářství</v>
      </c>
      <c r="D40" s="8">
        <v>12630</v>
      </c>
      <c r="E40" s="8">
        <v>19761</v>
      </c>
      <c r="F40" s="8">
        <v>11957</v>
      </c>
      <c r="G40" s="9">
        <v>60.5</v>
      </c>
    </row>
    <row r="41" spans="1:7" ht="15" customHeight="1" x14ac:dyDescent="0.2">
      <c r="A41" s="77">
        <v>3126</v>
      </c>
      <c r="B41" s="27"/>
      <c r="C41" s="28" t="str">
        <f>IF(COUNTBLANK(A41)=1,"",VLOOKUP(A41,Paragrafy!$A$14:$B$539,2,0))</f>
        <v>Konzervatoře</v>
      </c>
      <c r="D41" s="8">
        <v>9389</v>
      </c>
      <c r="E41" s="8">
        <v>133932</v>
      </c>
      <c r="F41" s="8">
        <v>43407</v>
      </c>
      <c r="G41" s="9">
        <v>32.4</v>
      </c>
    </row>
    <row r="42" spans="1:7" ht="15" customHeight="1" x14ac:dyDescent="0.2">
      <c r="A42" s="77">
        <v>3127</v>
      </c>
      <c r="B42" s="27"/>
      <c r="C42" s="28" t="str">
        <f>IF(COUNTBLANK(A42)=1,"",VLOOKUP(A42,Paragrafy!$A$14:$B$539,2,0))</f>
        <v>Střední školy</v>
      </c>
      <c r="D42" s="8">
        <v>406332</v>
      </c>
      <c r="E42" s="8">
        <v>2701724</v>
      </c>
      <c r="F42" s="8">
        <v>1094187</v>
      </c>
      <c r="G42" s="9">
        <v>40.5</v>
      </c>
    </row>
    <row r="43" spans="1:7" ht="15" customHeight="1" x14ac:dyDescent="0.2">
      <c r="A43" s="77">
        <v>3133</v>
      </c>
      <c r="B43" s="27"/>
      <c r="C43" s="28" t="str">
        <f>IF(COUNTBLANK(A43)=1,"",VLOOKUP(A43,Paragrafy!$A$14:$B$539,2,0))</f>
        <v>Dětské domovy</v>
      </c>
      <c r="D43" s="8">
        <v>93611</v>
      </c>
      <c r="E43" s="8">
        <v>365235</v>
      </c>
      <c r="F43" s="8">
        <v>132331</v>
      </c>
      <c r="G43" s="9">
        <v>36.200000000000003</v>
      </c>
    </row>
    <row r="44" spans="1:7" ht="15" customHeight="1" x14ac:dyDescent="0.2">
      <c r="A44" s="77">
        <v>3141</v>
      </c>
      <c r="B44" s="27"/>
      <c r="C44" s="28" t="str">
        <f>IF(COUNTBLANK(A44)=1,"",VLOOKUP(A44,Paragrafy!$A$14:$B$539,2,0))</f>
        <v>Školní stravování</v>
      </c>
      <c r="D44" s="8">
        <v>59565</v>
      </c>
      <c r="E44" s="8">
        <v>887650</v>
      </c>
      <c r="F44" s="8">
        <v>455043</v>
      </c>
      <c r="G44" s="9">
        <v>51.3</v>
      </c>
    </row>
    <row r="45" spans="1:7" ht="15" customHeight="1" x14ac:dyDescent="0.2">
      <c r="A45" s="77">
        <v>3143</v>
      </c>
      <c r="B45" s="27"/>
      <c r="C45" s="28" t="str">
        <f>IF(COUNTBLANK(A45)=1,"",VLOOKUP(A45,Paragrafy!$A$14:$B$539,2,0))</f>
        <v>Školní družiny a kluby</v>
      </c>
      <c r="D45" s="8">
        <v>1628</v>
      </c>
      <c r="E45" s="8">
        <v>920484</v>
      </c>
      <c r="F45" s="8">
        <v>321152</v>
      </c>
      <c r="G45" s="9">
        <v>34.9</v>
      </c>
    </row>
    <row r="46" spans="1:7" ht="15" customHeight="1" x14ac:dyDescent="0.2">
      <c r="A46" s="77">
        <v>3145</v>
      </c>
      <c r="B46" s="27"/>
      <c r="C46" s="28" t="str">
        <f>IF(COUNTBLANK(A46)=1,"",VLOOKUP(A46,Paragrafy!$A$14:$B$539,2,0))</f>
        <v>Internáty</v>
      </c>
      <c r="D46" s="8">
        <v>610</v>
      </c>
      <c r="E46" s="8">
        <v>12791</v>
      </c>
      <c r="F46" s="8">
        <v>4589</v>
      </c>
      <c r="G46" s="9">
        <v>35.9</v>
      </c>
    </row>
    <row r="47" spans="1:7" ht="15" customHeight="1" x14ac:dyDescent="0.2">
      <c r="A47" s="77">
        <v>3146</v>
      </c>
      <c r="B47" s="27"/>
      <c r="C47" s="28" t="str">
        <f>IF(COUNTBLANK(A47)=1,"",VLOOKUP(A47,Paragrafy!$A$14:$B$539,2,0))</f>
        <v>Zařízení výchovného poradenství</v>
      </c>
      <c r="D47" s="8">
        <v>12694</v>
      </c>
      <c r="E47" s="8">
        <v>190315</v>
      </c>
      <c r="F47" s="8">
        <v>69500</v>
      </c>
      <c r="G47" s="9">
        <v>36.5</v>
      </c>
    </row>
    <row r="48" spans="1:7" ht="15" customHeight="1" x14ac:dyDescent="0.2">
      <c r="A48" s="77">
        <v>3147</v>
      </c>
      <c r="B48" s="27"/>
      <c r="C48" s="28" t="str">
        <f>IF(COUNTBLANK(A48)=1,"",VLOOKUP(A48,Paragrafy!$A$14:$B$539,2,0))</f>
        <v>Domovy mládeže</v>
      </c>
      <c r="D48" s="8">
        <v>14370</v>
      </c>
      <c r="E48" s="8">
        <v>88369</v>
      </c>
      <c r="F48" s="8">
        <v>32496</v>
      </c>
      <c r="G48" s="9">
        <v>36.799999999999997</v>
      </c>
    </row>
    <row r="49" spans="1:7" ht="15" customHeight="1" x14ac:dyDescent="0.2">
      <c r="A49" s="77">
        <v>3149</v>
      </c>
      <c r="B49" s="27"/>
      <c r="C49" s="28" t="str">
        <f>IF(COUNTBLANK(A49)=1,"",VLOOKUP(A49,Paragrafy!$A$14:$B$539,2,0))</f>
        <v>Ostatní zařízení související s výchovou a vzděláváním mládeže</v>
      </c>
      <c r="D49" s="8">
        <v>6045</v>
      </c>
      <c r="E49" s="8">
        <v>10175</v>
      </c>
      <c r="F49" s="8">
        <v>6161</v>
      </c>
      <c r="G49" s="9">
        <v>60.6</v>
      </c>
    </row>
    <row r="50" spans="1:7" ht="15" customHeight="1" x14ac:dyDescent="0.2">
      <c r="A50" s="77">
        <v>3150</v>
      </c>
      <c r="B50" s="27"/>
      <c r="C50" s="28" t="str">
        <f>IF(COUNTBLANK(A50)=1,"",VLOOKUP(A50,Paragrafy!$A$14:$B$539,2,0))</f>
        <v>Vyšší odborné školy</v>
      </c>
      <c r="D50" s="8">
        <v>1149</v>
      </c>
      <c r="E50" s="8">
        <v>135057</v>
      </c>
      <c r="F50" s="8">
        <v>92949</v>
      </c>
      <c r="G50" s="9">
        <v>68.8</v>
      </c>
    </row>
    <row r="51" spans="1:7" ht="15" customHeight="1" x14ac:dyDescent="0.2">
      <c r="A51" s="77">
        <v>3212</v>
      </c>
      <c r="B51" s="27"/>
      <c r="C51" s="28" t="str">
        <f>IF(COUNTBLANK(A51)=1,"",VLOOKUP(A51,Paragrafy!$A$14:$B$539,2,0))</f>
        <v>Výzkum, vývoj a inovace na vysokých školách</v>
      </c>
      <c r="D51" s="8">
        <v>0</v>
      </c>
      <c r="E51" s="8">
        <v>45000</v>
      </c>
      <c r="F51" s="8">
        <v>0</v>
      </c>
      <c r="G51" s="9">
        <v>0</v>
      </c>
    </row>
    <row r="52" spans="1:7" ht="15" customHeight="1" x14ac:dyDescent="0.2">
      <c r="A52" s="77">
        <v>3231</v>
      </c>
      <c r="B52" s="27"/>
      <c r="C52" s="28" t="str">
        <f>IF(COUNTBLANK(A52)=1,"",VLOOKUP(A52,Paragrafy!$A$14:$B$539,2,0))</f>
        <v>Základní umělecké školy</v>
      </c>
      <c r="D52" s="8">
        <v>4358</v>
      </c>
      <c r="E52" s="8">
        <v>927752</v>
      </c>
      <c r="F52" s="8">
        <v>347470</v>
      </c>
      <c r="G52" s="9">
        <v>37.5</v>
      </c>
    </row>
    <row r="53" spans="1:7" ht="15" customHeight="1" x14ac:dyDescent="0.2">
      <c r="A53" s="77">
        <v>3233</v>
      </c>
      <c r="B53" s="27"/>
      <c r="C53" s="28" t="str">
        <f>IF(COUNTBLANK(A53)=1,"",VLOOKUP(A53,Paragrafy!$A$14:$B$539,2,0))</f>
        <v>Střediska volného času</v>
      </c>
      <c r="D53" s="8">
        <v>0</v>
      </c>
      <c r="E53" s="8">
        <v>182382</v>
      </c>
      <c r="F53" s="8">
        <v>67179</v>
      </c>
      <c r="G53" s="9">
        <v>36.799999999999997</v>
      </c>
    </row>
    <row r="54" spans="1:7" ht="15" customHeight="1" x14ac:dyDescent="0.2">
      <c r="A54" s="77">
        <v>3291</v>
      </c>
      <c r="B54" s="27"/>
      <c r="C54" s="28" t="str">
        <f>IF(COUNTBLANK(A54)=1,"",VLOOKUP(A54,Paragrafy!$A$14:$B$539,2,0))</f>
        <v>Mezinárodní spolupráce ve vzdělávání</v>
      </c>
      <c r="D54" s="8">
        <v>0</v>
      </c>
      <c r="E54" s="8">
        <v>80</v>
      </c>
      <c r="F54" s="8">
        <v>80</v>
      </c>
      <c r="G54" s="9">
        <v>100</v>
      </c>
    </row>
    <row r="55" spans="1:7" ht="15" customHeight="1" x14ac:dyDescent="0.2">
      <c r="A55" s="77">
        <v>3299</v>
      </c>
      <c r="B55" s="27"/>
      <c r="C55" s="28" t="str">
        <f>IF(COUNTBLANK(A55)=1,"",VLOOKUP(A55,Paragrafy!$A$14:$B$539,2,0))</f>
        <v>Ostatní záležitosti vzdělávání</v>
      </c>
      <c r="D55" s="8">
        <v>23009197</v>
      </c>
      <c r="E55" s="8">
        <v>1137451</v>
      </c>
      <c r="F55" s="8">
        <v>94477</v>
      </c>
      <c r="G55" s="9">
        <v>8.3000000000000007</v>
      </c>
    </row>
    <row r="56" spans="1:7" ht="15" customHeight="1" x14ac:dyDescent="0.2">
      <c r="A56" s="77">
        <v>3311</v>
      </c>
      <c r="B56" s="27"/>
      <c r="C56" s="28" t="str">
        <f>IF(COUNTBLANK(A56)=1,"",VLOOKUP(A56,Paragrafy!$A$14:$B$539,2,0))</f>
        <v>Divadelní činnost</v>
      </c>
      <c r="D56" s="8">
        <v>102545</v>
      </c>
      <c r="E56" s="8">
        <v>110203</v>
      </c>
      <c r="F56" s="8">
        <v>36848</v>
      </c>
      <c r="G56" s="9">
        <v>33.4</v>
      </c>
    </row>
    <row r="57" spans="1:7" ht="15" customHeight="1" x14ac:dyDescent="0.2">
      <c r="A57" s="77">
        <v>3312</v>
      </c>
      <c r="B57" s="27"/>
      <c r="C57" s="28" t="str">
        <f>IF(COUNTBLANK(A57)=1,"",VLOOKUP(A57,Paragrafy!$A$14:$B$539,2,0))</f>
        <v>Hudební činnost</v>
      </c>
      <c r="D57" s="8">
        <v>2000</v>
      </c>
      <c r="E57" s="8">
        <v>27460</v>
      </c>
      <c r="F57" s="8">
        <v>450</v>
      </c>
      <c r="G57" s="9">
        <v>1.6</v>
      </c>
    </row>
    <row r="58" spans="1:7" ht="15" customHeight="1" x14ac:dyDescent="0.2">
      <c r="A58" s="77">
        <v>3313</v>
      </c>
      <c r="B58" s="27"/>
      <c r="C58" s="28" t="str">
        <f>IF(COUNTBLANK(A58)=1,"",VLOOKUP(A58,Paragrafy!$A$14:$B$539,2,0))</f>
        <v>Filmová tvorba, distribuce, kina a shromažďování audiovizuálních archiválií</v>
      </c>
      <c r="D58" s="8">
        <v>20500</v>
      </c>
      <c r="E58" s="8">
        <v>44250</v>
      </c>
      <c r="F58" s="8">
        <v>0</v>
      </c>
      <c r="G58" s="9">
        <v>0</v>
      </c>
    </row>
    <row r="59" spans="1:7" ht="15" customHeight="1" x14ac:dyDescent="0.2">
      <c r="A59" s="77">
        <v>3314</v>
      </c>
      <c r="B59" s="27"/>
      <c r="C59" s="28" t="str">
        <f>IF(COUNTBLANK(A59)=1,"",VLOOKUP(A59,Paragrafy!$A$14:$B$539,2,0))</f>
        <v>Činnosti knihovnické</v>
      </c>
      <c r="D59" s="8">
        <v>81761</v>
      </c>
      <c r="E59" s="8">
        <v>81761</v>
      </c>
      <c r="F59" s="8">
        <v>34761</v>
      </c>
      <c r="G59" s="9">
        <v>42.5</v>
      </c>
    </row>
    <row r="60" spans="1:7" ht="15" customHeight="1" x14ac:dyDescent="0.2">
      <c r="A60" s="77">
        <v>3315</v>
      </c>
      <c r="B60" s="27"/>
      <c r="C60" s="28" t="str">
        <f>IF(COUNTBLANK(A60)=1,"",VLOOKUP(A60,Paragrafy!$A$14:$B$539,2,0))</f>
        <v>Činnosti muzeí a galerií</v>
      </c>
      <c r="D60" s="8">
        <v>245013</v>
      </c>
      <c r="E60" s="8">
        <v>256607</v>
      </c>
      <c r="F60" s="8">
        <v>71174</v>
      </c>
      <c r="G60" s="9">
        <v>27.7</v>
      </c>
    </row>
    <row r="61" spans="1:7" ht="15" customHeight="1" x14ac:dyDescent="0.2">
      <c r="A61" s="77">
        <v>3317</v>
      </c>
      <c r="B61" s="27"/>
      <c r="C61" s="28" t="str">
        <f>IF(COUNTBLANK(A61)=1,"",VLOOKUP(A61,Paragrafy!$A$14:$B$539,2,0))</f>
        <v>Výstavní činnosti v kultuře</v>
      </c>
      <c r="D61" s="8">
        <v>0</v>
      </c>
      <c r="E61" s="8">
        <v>700</v>
      </c>
      <c r="F61" s="8">
        <v>0</v>
      </c>
      <c r="G61" s="9">
        <v>0</v>
      </c>
    </row>
    <row r="62" spans="1:7" ht="15" customHeight="1" x14ac:dyDescent="0.2">
      <c r="A62" s="77">
        <v>3319</v>
      </c>
      <c r="B62" s="27"/>
      <c r="C62" s="28" t="str">
        <f>IF(COUNTBLANK(A62)=1,"",VLOOKUP(A62,Paragrafy!$A$14:$B$539,2,0))</f>
        <v>Ostatní záležitosti kultury</v>
      </c>
      <c r="D62" s="8">
        <v>199014</v>
      </c>
      <c r="E62" s="8">
        <v>128901</v>
      </c>
      <c r="F62" s="8">
        <v>13707</v>
      </c>
      <c r="G62" s="9">
        <v>10.6</v>
      </c>
    </row>
    <row r="63" spans="1:7" ht="15" customHeight="1" x14ac:dyDescent="0.2">
      <c r="A63" s="77">
        <v>3322</v>
      </c>
      <c r="B63" s="27"/>
      <c r="C63" s="28" t="str">
        <f>IF(COUNTBLANK(A63)=1,"",VLOOKUP(A63,Paragrafy!$A$14:$B$539,2,0))</f>
        <v>Zachování a obnova kulturních památek</v>
      </c>
      <c r="D63" s="8">
        <v>129580</v>
      </c>
      <c r="E63" s="8">
        <v>185739</v>
      </c>
      <c r="F63" s="8">
        <v>22789</v>
      </c>
      <c r="G63" s="9">
        <v>12.3</v>
      </c>
    </row>
    <row r="64" spans="1:7" ht="15" customHeight="1" x14ac:dyDescent="0.2">
      <c r="A64" s="77">
        <v>3326</v>
      </c>
      <c r="B64" s="27"/>
      <c r="C64" s="28" t="str">
        <f>IF(COUNTBLANK(A64)=1,"",VLOOKUP(A64,Paragrafy!$A$14:$B$539,2,0))</f>
        <v>Pořízení, zachování a obnova hodnot místního kulturního, národního a historického povědomí</v>
      </c>
      <c r="D64" s="8">
        <v>7096</v>
      </c>
      <c r="E64" s="8">
        <v>7957</v>
      </c>
      <c r="F64" s="8">
        <v>0</v>
      </c>
      <c r="G64" s="9">
        <v>0</v>
      </c>
    </row>
    <row r="65" spans="1:7" ht="15" customHeight="1" x14ac:dyDescent="0.2">
      <c r="A65" s="77">
        <v>3329</v>
      </c>
      <c r="B65" s="27"/>
      <c r="C65" s="28" t="str">
        <f>IF(COUNTBLANK(A65)=1,"",VLOOKUP(A65,Paragrafy!$A$14:$B$539,2,0))</f>
        <v>Ostatní záležitosti ochrany památek a péče o kulturní dědictví</v>
      </c>
      <c r="D65" s="8">
        <v>125</v>
      </c>
      <c r="E65" s="8">
        <v>125</v>
      </c>
      <c r="F65" s="8">
        <v>0</v>
      </c>
      <c r="G65" s="9">
        <v>0</v>
      </c>
    </row>
    <row r="66" spans="1:7" ht="15" customHeight="1" x14ac:dyDescent="0.2">
      <c r="A66" s="77">
        <v>3341</v>
      </c>
      <c r="B66" s="27"/>
      <c r="C66" s="28" t="str">
        <f>IF(COUNTBLANK(A66)=1,"",VLOOKUP(A66,Paragrafy!$A$14:$B$539,2,0))</f>
        <v>Rozhlas a televize</v>
      </c>
      <c r="D66" s="8">
        <v>10000</v>
      </c>
      <c r="E66" s="8">
        <v>16379</v>
      </c>
      <c r="F66" s="8">
        <v>4378</v>
      </c>
      <c r="G66" s="9">
        <v>26.7</v>
      </c>
    </row>
    <row r="67" spans="1:7" ht="15" customHeight="1" x14ac:dyDescent="0.2">
      <c r="A67" s="77">
        <v>3349</v>
      </c>
      <c r="B67" s="27"/>
      <c r="C67" s="28" t="str">
        <f>IF(COUNTBLANK(A67)=1,"",VLOOKUP(A67,Paragrafy!$A$14:$B$539,2,0))</f>
        <v>Ostatní záležitosti sdělovacích prostředků</v>
      </c>
      <c r="D67" s="8">
        <v>3013</v>
      </c>
      <c r="E67" s="8">
        <v>6858</v>
      </c>
      <c r="F67" s="8">
        <v>893</v>
      </c>
      <c r="G67" s="9">
        <v>13</v>
      </c>
    </row>
    <row r="68" spans="1:7" ht="15" customHeight="1" x14ac:dyDescent="0.2">
      <c r="A68" s="77">
        <v>3399</v>
      </c>
      <c r="B68" s="27"/>
      <c r="C68" s="28" t="str">
        <f>IF(COUNTBLANK(A68)=1,"",VLOOKUP(A68,Paragrafy!$A$14:$B$539,2,0))</f>
        <v>Ostatní záležitosti kultury, církví a sdělovacích prostředků</v>
      </c>
      <c r="D68" s="8">
        <v>4000</v>
      </c>
      <c r="E68" s="8">
        <v>4500</v>
      </c>
      <c r="F68" s="8">
        <v>0</v>
      </c>
      <c r="G68" s="9">
        <v>0</v>
      </c>
    </row>
    <row r="69" spans="1:7" ht="15" customHeight="1" x14ac:dyDescent="0.2">
      <c r="A69" s="77">
        <v>3419</v>
      </c>
      <c r="B69" s="27"/>
      <c r="C69" s="28" t="str">
        <f>IF(COUNTBLANK(A69)=1,"",VLOOKUP(A69,Paragrafy!$A$14:$B$539,2,0))</f>
        <v>Ostatní sportovní činnost</v>
      </c>
      <c r="D69" s="8">
        <v>160213</v>
      </c>
      <c r="E69" s="8">
        <v>185538</v>
      </c>
      <c r="F69" s="8">
        <v>128330</v>
      </c>
      <c r="G69" s="9">
        <v>69.2</v>
      </c>
    </row>
    <row r="70" spans="1:7" ht="15" customHeight="1" x14ac:dyDescent="0.2">
      <c r="A70" s="77">
        <v>3421</v>
      </c>
      <c r="B70" s="27"/>
      <c r="C70" s="28" t="str">
        <f>IF(COUNTBLANK(A70)=1,"",VLOOKUP(A70,Paragrafy!$A$14:$B$539,2,0))</f>
        <v>Využití volného času dětí a mládeže</v>
      </c>
      <c r="D70" s="8">
        <v>3525</v>
      </c>
      <c r="E70" s="8">
        <v>3522</v>
      </c>
      <c r="F70" s="8">
        <v>0</v>
      </c>
      <c r="G70" s="9">
        <v>0</v>
      </c>
    </row>
    <row r="71" spans="1:7" ht="15" customHeight="1" x14ac:dyDescent="0.2">
      <c r="A71" s="77">
        <v>3429</v>
      </c>
      <c r="B71" s="27"/>
      <c r="C71" s="28" t="str">
        <f>IF(COUNTBLANK(A71)=1,"",VLOOKUP(A71,Paragrafy!$A$14:$B$539,2,0))</f>
        <v>Ostatní zájmová činnost a rekreace</v>
      </c>
      <c r="D71" s="8">
        <v>0</v>
      </c>
      <c r="E71" s="8">
        <v>133</v>
      </c>
      <c r="F71" s="8">
        <v>0</v>
      </c>
      <c r="G71" s="9">
        <v>0</v>
      </c>
    </row>
    <row r="72" spans="1:7" ht="15" customHeight="1" x14ac:dyDescent="0.2">
      <c r="A72" s="77">
        <v>3522</v>
      </c>
      <c r="B72" s="27"/>
      <c r="C72" s="28" t="str">
        <f>IF(COUNTBLANK(A72)=1,"",VLOOKUP(A72,Paragrafy!$A$14:$B$539,2,0))</f>
        <v>Ostatní nemocnice</v>
      </c>
      <c r="D72" s="8">
        <v>112252</v>
      </c>
      <c r="E72" s="8">
        <v>180225</v>
      </c>
      <c r="F72" s="8">
        <v>25925</v>
      </c>
      <c r="G72" s="9">
        <v>14.4</v>
      </c>
    </row>
    <row r="73" spans="1:7" ht="15" customHeight="1" x14ac:dyDescent="0.2">
      <c r="A73" s="77">
        <v>3526</v>
      </c>
      <c r="B73" s="27"/>
      <c r="C73" s="28" t="str">
        <f>IF(COUNTBLANK(A73)=1,"",VLOOKUP(A73,Paragrafy!$A$14:$B$539,2,0))</f>
        <v>Lázeňské léčebny, ozdravovny, sanatoria</v>
      </c>
      <c r="D73" s="8">
        <v>21080</v>
      </c>
      <c r="E73" s="8">
        <v>33573</v>
      </c>
      <c r="F73" s="8">
        <v>11312</v>
      </c>
      <c r="G73" s="9">
        <v>33.700000000000003</v>
      </c>
    </row>
    <row r="74" spans="1:7" ht="15" customHeight="1" x14ac:dyDescent="0.2">
      <c r="A74" s="77">
        <v>3533</v>
      </c>
      <c r="B74" s="27"/>
      <c r="C74" s="28" t="str">
        <f>IF(COUNTBLANK(A74)=1,"",VLOOKUP(A74,Paragrafy!$A$14:$B$539,2,0))</f>
        <v>Zdravotnická záchranná služba</v>
      </c>
      <c r="D74" s="8">
        <v>661739</v>
      </c>
      <c r="E74" s="8">
        <v>685125</v>
      </c>
      <c r="F74" s="8">
        <v>222935</v>
      </c>
      <c r="G74" s="9">
        <v>32.5</v>
      </c>
    </row>
    <row r="75" spans="1:7" ht="15" customHeight="1" x14ac:dyDescent="0.2">
      <c r="A75" s="77">
        <v>3541</v>
      </c>
      <c r="B75" s="27"/>
      <c r="C75" s="28" t="str">
        <f>IF(COUNTBLANK(A75)=1,"",VLOOKUP(A75,Paragrafy!$A$14:$B$539,2,0))</f>
        <v xml:space="preserve">Prevence před drogami, alkoholem, nikotinem a jinými závislostmi </v>
      </c>
      <c r="D75" s="8">
        <v>3150</v>
      </c>
      <c r="E75" s="8">
        <v>3512</v>
      </c>
      <c r="F75" s="8">
        <v>60</v>
      </c>
      <c r="G75" s="9">
        <v>1.7</v>
      </c>
    </row>
    <row r="76" spans="1:7" ht="15" customHeight="1" x14ac:dyDescent="0.2">
      <c r="A76" s="77">
        <v>3549</v>
      </c>
      <c r="B76" s="27"/>
      <c r="C76" s="28" t="str">
        <f>IF(COUNTBLANK(A76)=1,"",VLOOKUP(A76,Paragrafy!$A$14:$B$539,2,0))</f>
        <v>Ostatní speciální zdravotnická péče</v>
      </c>
      <c r="D76" s="8">
        <v>8000</v>
      </c>
      <c r="E76" s="8">
        <v>8000</v>
      </c>
      <c r="F76" s="8">
        <v>0</v>
      </c>
      <c r="G76" s="9">
        <v>0</v>
      </c>
    </row>
    <row r="77" spans="1:7" ht="15" customHeight="1" x14ac:dyDescent="0.2">
      <c r="A77" s="77">
        <v>3599</v>
      </c>
      <c r="B77" s="27"/>
      <c r="C77" s="28" t="str">
        <f>IF(COUNTBLANK(A77)=1,"",VLOOKUP(A77,Paragrafy!$A$14:$B$539,2,0))</f>
        <v>Ostatní činnost ve zdravotnictví</v>
      </c>
      <c r="D77" s="8">
        <v>50470</v>
      </c>
      <c r="E77" s="8">
        <v>69492</v>
      </c>
      <c r="F77" s="8">
        <v>13630</v>
      </c>
      <c r="G77" s="9">
        <v>19.600000000000001</v>
      </c>
    </row>
    <row r="78" spans="1:7" ht="15" customHeight="1" x14ac:dyDescent="0.2">
      <c r="A78" s="77">
        <v>3635</v>
      </c>
      <c r="B78" s="27"/>
      <c r="C78" s="28" t="str">
        <f>IF(COUNTBLANK(A78)=1,"",VLOOKUP(A78,Paragrafy!$A$14:$B$539,2,0))</f>
        <v>Územní plánování</v>
      </c>
      <c r="D78" s="8">
        <v>16369</v>
      </c>
      <c r="E78" s="8">
        <v>27350</v>
      </c>
      <c r="F78" s="8">
        <v>2659</v>
      </c>
      <c r="G78" s="9">
        <v>9.6999999999999993</v>
      </c>
    </row>
    <row r="79" spans="1:7" ht="15" customHeight="1" x14ac:dyDescent="0.2">
      <c r="A79" s="77">
        <v>3636</v>
      </c>
      <c r="B79" s="27"/>
      <c r="C79" s="28" t="str">
        <f>IF(COUNTBLANK(A79)=1,"",VLOOKUP(A79,Paragrafy!$A$14:$B$539,2,0))</f>
        <v>Územní rozvoj</v>
      </c>
      <c r="D79" s="8">
        <v>80879</v>
      </c>
      <c r="E79" s="8">
        <v>87438</v>
      </c>
      <c r="F79" s="8">
        <v>24623</v>
      </c>
      <c r="G79" s="9">
        <v>28.2</v>
      </c>
    </row>
    <row r="80" spans="1:7" ht="15" customHeight="1" x14ac:dyDescent="0.2">
      <c r="A80" s="77">
        <v>3639</v>
      </c>
      <c r="B80" s="27"/>
      <c r="C80" s="28" t="str">
        <f>IF(COUNTBLANK(A80)=1,"",VLOOKUP(A80,Paragrafy!$A$14:$B$539,2,0))</f>
        <v>Komunální služby a územní rozvoj jinde nezařazené</v>
      </c>
      <c r="D80" s="8">
        <v>191745</v>
      </c>
      <c r="E80" s="8">
        <v>214008</v>
      </c>
      <c r="F80" s="8">
        <v>33200</v>
      </c>
      <c r="G80" s="9">
        <v>15.5</v>
      </c>
    </row>
    <row r="81" spans="1:7" ht="15" customHeight="1" x14ac:dyDescent="0.2">
      <c r="A81" s="77">
        <v>3713</v>
      </c>
      <c r="B81" s="27"/>
      <c r="C81" s="28" t="str">
        <f>IF(COUNTBLANK(A81)=1,"",VLOOKUP(A81,Paragrafy!$A$14:$B$539,2,0))</f>
        <v>Změny technologií vytápění</v>
      </c>
      <c r="D81" s="8">
        <v>0</v>
      </c>
      <c r="E81" s="8">
        <v>15069</v>
      </c>
      <c r="F81" s="8">
        <v>0</v>
      </c>
      <c r="G81" s="9">
        <v>0</v>
      </c>
    </row>
    <row r="82" spans="1:7" ht="15" customHeight="1" x14ac:dyDescent="0.2">
      <c r="A82" s="77">
        <v>3716</v>
      </c>
      <c r="B82" s="27"/>
      <c r="C82" s="28" t="str">
        <f>IF(COUNTBLANK(A82)=1,"",VLOOKUP(A82,Paragrafy!$A$14:$B$539,2,0))</f>
        <v>Monitoring ochrany ovzduší</v>
      </c>
      <c r="D82" s="8">
        <v>2000</v>
      </c>
      <c r="E82" s="8">
        <v>2000</v>
      </c>
      <c r="F82" s="8">
        <v>0</v>
      </c>
      <c r="G82" s="9">
        <v>0</v>
      </c>
    </row>
    <row r="83" spans="1:7" ht="15" customHeight="1" x14ac:dyDescent="0.2">
      <c r="A83" s="77">
        <v>3719</v>
      </c>
      <c r="B83" s="27"/>
      <c r="C83" s="28" t="str">
        <f>IF(COUNTBLANK(A83)=1,"",VLOOKUP(A83,Paragrafy!$A$14:$B$539,2,0))</f>
        <v>Ostatní činnosti k ochraně ovzduší</v>
      </c>
      <c r="D83" s="8">
        <v>170</v>
      </c>
      <c r="E83" s="8">
        <v>314</v>
      </c>
      <c r="F83" s="8">
        <v>144</v>
      </c>
      <c r="G83" s="9">
        <v>45.9</v>
      </c>
    </row>
    <row r="84" spans="1:7" ht="15" customHeight="1" x14ac:dyDescent="0.2">
      <c r="A84" s="77">
        <v>3727</v>
      </c>
      <c r="B84" s="27"/>
      <c r="C84" s="28" t="str">
        <f>IF(COUNTBLANK(A84)=1,"",VLOOKUP(A84,Paragrafy!$A$14:$B$539,2,0))</f>
        <v>Prevence vzniku odpadů</v>
      </c>
      <c r="D84" s="8">
        <v>1400</v>
      </c>
      <c r="E84" s="8">
        <v>1949</v>
      </c>
      <c r="F84" s="8">
        <v>549</v>
      </c>
      <c r="G84" s="9">
        <v>28.2</v>
      </c>
    </row>
    <row r="85" spans="1:7" ht="15" customHeight="1" x14ac:dyDescent="0.2">
      <c r="A85" s="77">
        <v>3729</v>
      </c>
      <c r="B85" s="27"/>
      <c r="C85" s="28" t="str">
        <f>IF(COUNTBLANK(A85)=1,"",VLOOKUP(A85,Paragrafy!$A$14:$B$539,2,0))</f>
        <v>Ostatní nakládání s odpady</v>
      </c>
      <c r="D85" s="8">
        <v>2000</v>
      </c>
      <c r="E85" s="8">
        <v>2000</v>
      </c>
      <c r="F85" s="8">
        <v>0</v>
      </c>
      <c r="G85" s="9">
        <v>0</v>
      </c>
    </row>
    <row r="86" spans="1:7" ht="15" customHeight="1" x14ac:dyDescent="0.2">
      <c r="A86" s="77">
        <v>3741</v>
      </c>
      <c r="B86" s="27"/>
      <c r="C86" s="28" t="str">
        <f>IF(COUNTBLANK(A86)=1,"",VLOOKUP(A86,Paragrafy!$A$14:$B$539,2,0))</f>
        <v>Ochrana druhů a stanovišť</v>
      </c>
      <c r="D86" s="8">
        <v>2650</v>
      </c>
      <c r="E86" s="8">
        <v>2878</v>
      </c>
      <c r="F86" s="8">
        <v>10</v>
      </c>
      <c r="G86" s="9">
        <v>0.3</v>
      </c>
    </row>
    <row r="87" spans="1:7" ht="15" customHeight="1" x14ac:dyDescent="0.2">
      <c r="A87" s="77">
        <v>3742</v>
      </c>
      <c r="B87" s="27"/>
      <c r="C87" s="28" t="str">
        <f>IF(COUNTBLANK(A87)=1,"",VLOOKUP(A87,Paragrafy!$A$14:$B$539,2,0))</f>
        <v>Chráněné části přírody</v>
      </c>
      <c r="D87" s="8">
        <v>4500</v>
      </c>
      <c r="E87" s="8">
        <v>4711</v>
      </c>
      <c r="F87" s="8">
        <v>0</v>
      </c>
      <c r="G87" s="9">
        <v>0</v>
      </c>
    </row>
    <row r="88" spans="1:7" ht="15" customHeight="1" x14ac:dyDescent="0.2">
      <c r="A88" s="77">
        <v>3744</v>
      </c>
      <c r="B88" s="27"/>
      <c r="C88" s="28" t="str">
        <f>IF(COUNTBLANK(A88)=1,"",VLOOKUP(A88,Paragrafy!$A$14:$B$539,2,0))</f>
        <v>Protierozní, protilavinová a protipožární ochrana</v>
      </c>
      <c r="D88" s="8">
        <v>250</v>
      </c>
      <c r="E88" s="8">
        <v>375</v>
      </c>
      <c r="F88" s="8">
        <v>17</v>
      </c>
      <c r="G88" s="9">
        <v>4.5</v>
      </c>
    </row>
    <row r="89" spans="1:7" ht="15" customHeight="1" x14ac:dyDescent="0.2">
      <c r="A89" s="77">
        <v>3745</v>
      </c>
      <c r="B89" s="27"/>
      <c r="C89" s="28" t="str">
        <f>IF(COUNTBLANK(A89)=1,"",VLOOKUP(A89,Paragrafy!$A$14:$B$539,2,0))</f>
        <v>Péče o vzhled obcí a veřejnou zeleň</v>
      </c>
      <c r="D89" s="8">
        <v>0</v>
      </c>
      <c r="E89" s="8">
        <v>2558</v>
      </c>
      <c r="F89" s="8">
        <v>2558</v>
      </c>
      <c r="G89" s="9">
        <v>100</v>
      </c>
    </row>
    <row r="90" spans="1:7" ht="15" customHeight="1" x14ac:dyDescent="0.2">
      <c r="A90" s="77">
        <v>3749</v>
      </c>
      <c r="B90" s="27"/>
      <c r="C90" s="28" t="str">
        <f>IF(COUNTBLANK(A90)=1,"",VLOOKUP(A90,Paragrafy!$A$14:$B$539,2,0))</f>
        <v>Ostatní činnosti k ochraně přírody a krajiny</v>
      </c>
      <c r="D90" s="8">
        <v>1196</v>
      </c>
      <c r="E90" s="8">
        <v>1533</v>
      </c>
      <c r="F90" s="8">
        <v>0</v>
      </c>
      <c r="G90" s="9">
        <v>0</v>
      </c>
    </row>
    <row r="91" spans="1:7" ht="15" customHeight="1" x14ac:dyDescent="0.2">
      <c r="A91" s="77">
        <v>3769</v>
      </c>
      <c r="B91" s="27"/>
      <c r="C91" s="28" t="str">
        <f>IF(COUNTBLANK(A91)=1,"",VLOOKUP(A91,Paragrafy!$A$14:$B$539,2,0))</f>
        <v>Ostatní správa v ochraně životního prostředí</v>
      </c>
      <c r="D91" s="8">
        <v>2034</v>
      </c>
      <c r="E91" s="8">
        <v>18744</v>
      </c>
      <c r="F91" s="8">
        <v>94</v>
      </c>
      <c r="G91" s="9">
        <v>0.5</v>
      </c>
    </row>
    <row r="92" spans="1:7" ht="15" customHeight="1" x14ac:dyDescent="0.2">
      <c r="A92" s="77">
        <v>3792</v>
      </c>
      <c r="B92" s="27"/>
      <c r="C92" s="28" t="str">
        <f>IF(COUNTBLANK(A92)=1,"",VLOOKUP(A92,Paragrafy!$A$14:$B$539,2,0))</f>
        <v>Ekologická výchova a osvěta</v>
      </c>
      <c r="D92" s="8">
        <v>6363</v>
      </c>
      <c r="E92" s="8">
        <v>7113</v>
      </c>
      <c r="F92" s="8">
        <v>750</v>
      </c>
      <c r="G92" s="9">
        <v>10.5</v>
      </c>
    </row>
    <row r="93" spans="1:7" ht="15" customHeight="1" x14ac:dyDescent="0.2">
      <c r="A93" s="77">
        <v>3799</v>
      </c>
      <c r="B93" s="27"/>
      <c r="C93" s="28" t="str">
        <f>IF(COUNTBLANK(A93)=1,"",VLOOKUP(A93,Paragrafy!$A$14:$B$539,2,0))</f>
        <v>Ostatní ekologické záležitosti</v>
      </c>
      <c r="D93" s="8">
        <v>18718</v>
      </c>
      <c r="E93" s="8">
        <v>68759</v>
      </c>
      <c r="F93" s="8">
        <v>36553</v>
      </c>
      <c r="G93" s="9">
        <v>53.2</v>
      </c>
    </row>
    <row r="94" spans="1:7" ht="15" customHeight="1" x14ac:dyDescent="0.2">
      <c r="A94" s="77">
        <v>3900</v>
      </c>
      <c r="B94" s="27"/>
      <c r="C94" s="28" t="str">
        <f>IF(COUNTBLANK(A94)=1,"",VLOOKUP(A94,Paragrafy!$A$14:$B$539,2,0))</f>
        <v>Ostatní činnosti související se službami pro fyzické osoby</v>
      </c>
      <c r="D94" s="8">
        <v>4295</v>
      </c>
      <c r="E94" s="8">
        <v>4496</v>
      </c>
      <c r="F94" s="8">
        <v>1420</v>
      </c>
      <c r="G94" s="9">
        <v>31.6</v>
      </c>
    </row>
    <row r="95" spans="1:7" ht="15" customHeight="1" x14ac:dyDescent="0.2">
      <c r="A95" s="42" t="s">
        <v>149</v>
      </c>
      <c r="B95" s="43"/>
      <c r="C95" s="44"/>
      <c r="D95" s="13">
        <v>26202176</v>
      </c>
      <c r="E95" s="13">
        <v>25991368</v>
      </c>
      <c r="F95" s="13">
        <v>9350378</v>
      </c>
      <c r="G95" s="14">
        <v>36</v>
      </c>
    </row>
    <row r="96" spans="1:7" x14ac:dyDescent="0.2">
      <c r="A96" s="15"/>
      <c r="B96" s="15"/>
      <c r="C96" s="15"/>
      <c r="D96" s="15"/>
      <c r="E96" s="15"/>
      <c r="F96" s="15"/>
      <c r="G96" s="15"/>
    </row>
    <row r="97" spans="1:7" ht="15" customHeight="1" x14ac:dyDescent="0.2">
      <c r="A97" s="77">
        <v>4312</v>
      </c>
      <c r="B97" s="27"/>
      <c r="C97" s="28" t="str">
        <f>IF(COUNTBLANK(A97)=1,"",VLOOKUP(A97,Paragrafy!$A$14:$B$539,2,0))</f>
        <v>Odborné sociální poradenství</v>
      </c>
      <c r="D97" s="8">
        <v>14451</v>
      </c>
      <c r="E97" s="8">
        <v>88102</v>
      </c>
      <c r="F97" s="8">
        <v>37530</v>
      </c>
      <c r="G97" s="9">
        <v>42.6</v>
      </c>
    </row>
    <row r="98" spans="1:7" ht="15" customHeight="1" x14ac:dyDescent="0.2">
      <c r="A98" s="77">
        <v>4319</v>
      </c>
      <c r="B98" s="27"/>
      <c r="C98" s="28" t="str">
        <f>IF(COUNTBLANK(A98)=1,"",VLOOKUP(A98,Paragrafy!$A$14:$B$539,2,0))</f>
        <v>Ostatní výdaje související se sociálním poradenstvím</v>
      </c>
      <c r="D98" s="8">
        <v>11960</v>
      </c>
      <c r="E98" s="8">
        <v>22110</v>
      </c>
      <c r="F98" s="8">
        <v>2287</v>
      </c>
      <c r="G98" s="9">
        <v>10.3</v>
      </c>
    </row>
    <row r="99" spans="1:7" ht="15" customHeight="1" x14ac:dyDescent="0.2">
      <c r="A99" s="77">
        <v>4324</v>
      </c>
      <c r="B99" s="27"/>
      <c r="C99" s="28" t="str">
        <f>IF(COUNTBLANK(A99)=1,"",VLOOKUP(A99,Paragrafy!$A$14:$B$539,2,0))</f>
        <v>Zařízení pro děti vyžadující okamžitou pomoc</v>
      </c>
      <c r="D99" s="8">
        <v>83700</v>
      </c>
      <c r="E99" s="8">
        <v>84721</v>
      </c>
      <c r="F99" s="8">
        <v>16108</v>
      </c>
      <c r="G99" s="9">
        <v>19</v>
      </c>
    </row>
    <row r="100" spans="1:7" ht="15" customHeight="1" x14ac:dyDescent="0.2">
      <c r="A100" s="77">
        <v>4329</v>
      </c>
      <c r="B100" s="27"/>
      <c r="C100" s="28" t="str">
        <f>IF(COUNTBLANK(A100)=1,"",VLOOKUP(A100,Paragrafy!$A$14:$B$539,2,0))</f>
        <v>Ostatní sociální péče a pomoc dětem a mládeži</v>
      </c>
      <c r="D100" s="8">
        <v>10021</v>
      </c>
      <c r="E100" s="8">
        <v>17137</v>
      </c>
      <c r="F100" s="8">
        <v>5410</v>
      </c>
      <c r="G100" s="9">
        <v>31.6</v>
      </c>
    </row>
    <row r="101" spans="1:7" ht="15" customHeight="1" x14ac:dyDescent="0.2">
      <c r="A101" s="77">
        <v>4339</v>
      </c>
      <c r="B101" s="27"/>
      <c r="C101" s="28" t="str">
        <f>IF(COUNTBLANK(A101)=1,"",VLOOKUP(A101,Paragrafy!$A$14:$B$539,2,0))</f>
        <v>Ostatní sociální péče a pomoc rodině a manželství</v>
      </c>
      <c r="D101" s="8">
        <v>10350</v>
      </c>
      <c r="E101" s="8">
        <v>15728</v>
      </c>
      <c r="F101" s="8">
        <v>2612</v>
      </c>
      <c r="G101" s="9">
        <v>16.600000000000001</v>
      </c>
    </row>
    <row r="102" spans="1:7" ht="15" customHeight="1" x14ac:dyDescent="0.2">
      <c r="A102" s="77">
        <v>4342</v>
      </c>
      <c r="B102" s="27"/>
      <c r="C102" s="28" t="str">
        <f>IF(COUNTBLANK(A102)=1,"",VLOOKUP(A102,Paragrafy!$A$14:$B$539,2,0))</f>
        <v>Sociální péče a pomoc přistěhovalcům a vybraným etnikům</v>
      </c>
      <c r="D102" s="8">
        <v>140</v>
      </c>
      <c r="E102" s="8">
        <v>440</v>
      </c>
      <c r="F102" s="8">
        <v>0</v>
      </c>
      <c r="G102" s="9">
        <v>0</v>
      </c>
    </row>
    <row r="103" spans="1:7" ht="15" customHeight="1" x14ac:dyDescent="0.2">
      <c r="A103" s="77">
        <v>4344</v>
      </c>
      <c r="B103" s="27"/>
      <c r="C103" s="28" t="str">
        <f>IF(COUNTBLANK(A103)=1,"",VLOOKUP(A103,Paragrafy!$A$14:$B$539,2,0))</f>
        <v>Sociální rehabilitace</v>
      </c>
      <c r="D103" s="8">
        <v>12097</v>
      </c>
      <c r="E103" s="8">
        <v>120466</v>
      </c>
      <c r="F103" s="8">
        <v>50716</v>
      </c>
      <c r="G103" s="9">
        <v>42.1</v>
      </c>
    </row>
    <row r="104" spans="1:7" ht="15" customHeight="1" x14ac:dyDescent="0.2">
      <c r="A104" s="77">
        <v>4345</v>
      </c>
      <c r="B104" s="27"/>
      <c r="C104" s="28" t="str">
        <f>IF(COUNTBLANK(A104)=1,"",VLOOKUP(A104,Paragrafy!$A$14:$B$539,2,0))</f>
        <v>Centra sociálně rehabilitačních služeb</v>
      </c>
      <c r="D104" s="8">
        <v>631</v>
      </c>
      <c r="E104" s="8">
        <v>3998</v>
      </c>
      <c r="F104" s="8">
        <v>631</v>
      </c>
      <c r="G104" s="9">
        <v>15.8</v>
      </c>
    </row>
    <row r="105" spans="1:7" ht="15" customHeight="1" x14ac:dyDescent="0.2">
      <c r="A105" s="77">
        <v>4349</v>
      </c>
      <c r="B105" s="27"/>
      <c r="C105" s="28" t="str">
        <f>IF(COUNTBLANK(A105)=1,"",VLOOKUP(A105,Paragrafy!$A$14:$B$539,2,0))</f>
        <v>Ostatní sociální péče a pomoc ostatním skupinám fyzických osob</v>
      </c>
      <c r="D105" s="8">
        <v>1200</v>
      </c>
      <c r="E105" s="8">
        <v>2923</v>
      </c>
      <c r="F105" s="8">
        <v>669</v>
      </c>
      <c r="G105" s="9">
        <v>22.9</v>
      </c>
    </row>
    <row r="106" spans="1:7" ht="15" customHeight="1" x14ac:dyDescent="0.2">
      <c r="A106" s="77">
        <v>4350</v>
      </c>
      <c r="B106" s="27"/>
      <c r="C106" s="28" t="str">
        <f>IF(COUNTBLANK(A106)=1,"",VLOOKUP(A106,Paragrafy!$A$14:$B$539,2,0))</f>
        <v>Domovy pro seniory</v>
      </c>
      <c r="D106" s="8">
        <v>126804</v>
      </c>
      <c r="E106" s="8">
        <v>833621</v>
      </c>
      <c r="F106" s="8">
        <v>301295</v>
      </c>
      <c r="G106" s="9">
        <v>36.1</v>
      </c>
    </row>
    <row r="107" spans="1:7" ht="15" customHeight="1" x14ac:dyDescent="0.2">
      <c r="A107" s="77">
        <v>4351</v>
      </c>
      <c r="B107" s="27"/>
      <c r="C107" s="28" t="str">
        <f>IF(COUNTBLANK(A107)=1,"",VLOOKUP(A107,Paragrafy!$A$14:$B$539,2,0))</f>
        <v>Osobní asistence, pečovatelská služba a podpora samostatného bydlení</v>
      </c>
      <c r="D107" s="8">
        <v>35119</v>
      </c>
      <c r="E107" s="8">
        <v>421906</v>
      </c>
      <c r="F107" s="8">
        <v>181078</v>
      </c>
      <c r="G107" s="9">
        <v>42.9</v>
      </c>
    </row>
    <row r="108" spans="1:7" ht="15" customHeight="1" x14ac:dyDescent="0.2">
      <c r="A108" s="77">
        <v>4354</v>
      </c>
      <c r="B108" s="27"/>
      <c r="C108" s="28" t="str">
        <f>IF(COUNTBLANK(A108)=1,"",VLOOKUP(A108,Paragrafy!$A$14:$B$539,2,0))</f>
        <v>Chráněné bydlení</v>
      </c>
      <c r="D108" s="8">
        <v>27362</v>
      </c>
      <c r="E108" s="8">
        <v>180867</v>
      </c>
      <c r="F108" s="8">
        <v>123921</v>
      </c>
      <c r="G108" s="9">
        <v>68.5</v>
      </c>
    </row>
    <row r="109" spans="1:7" ht="15" customHeight="1" x14ac:dyDescent="0.2">
      <c r="A109" s="77">
        <v>4355</v>
      </c>
      <c r="B109" s="27"/>
      <c r="C109" s="28" t="str">
        <f>IF(COUNTBLANK(A109)=1,"",VLOOKUP(A109,Paragrafy!$A$14:$B$539,2,0))</f>
        <v>Týdenní stacionáře</v>
      </c>
      <c r="D109" s="8">
        <v>421</v>
      </c>
      <c r="E109" s="8">
        <v>4449</v>
      </c>
      <c r="F109" s="8">
        <v>2838</v>
      </c>
      <c r="G109" s="9">
        <v>63.8</v>
      </c>
    </row>
    <row r="110" spans="1:7" ht="15" customHeight="1" x14ac:dyDescent="0.2">
      <c r="A110" s="77">
        <v>4356</v>
      </c>
      <c r="B110" s="27"/>
      <c r="C110" s="28" t="str">
        <f>IF(COUNTBLANK(A110)=1,"",VLOOKUP(A110,Paragrafy!$A$14:$B$539,2,0))</f>
        <v>Denní stacionáře a centra denních služeb</v>
      </c>
      <c r="D110" s="8">
        <v>11759</v>
      </c>
      <c r="E110" s="8">
        <v>133785</v>
      </c>
      <c r="F110" s="8">
        <v>34003</v>
      </c>
      <c r="G110" s="9">
        <v>25.4</v>
      </c>
    </row>
    <row r="111" spans="1:7" ht="15" customHeight="1" x14ac:dyDescent="0.2">
      <c r="A111" s="77">
        <v>4357</v>
      </c>
      <c r="B111" s="27"/>
      <c r="C111" s="28" t="str">
        <f>IF(COUNTBLANK(A111)=1,"",VLOOKUP(A111,Paragrafy!$A$14:$B$539,2,0))</f>
        <v>Domovy pro osoby se zdravotním postižením a domovy se zvláštním režimem</v>
      </c>
      <c r="D111" s="8">
        <v>361112</v>
      </c>
      <c r="E111" s="8">
        <v>1198201</v>
      </c>
      <c r="F111" s="8">
        <v>596049</v>
      </c>
      <c r="G111" s="9">
        <v>49.7</v>
      </c>
    </row>
    <row r="112" spans="1:7" ht="15" customHeight="1" x14ac:dyDescent="0.2">
      <c r="A112" s="77">
        <v>4358</v>
      </c>
      <c r="B112" s="27"/>
      <c r="C112" s="28" t="str">
        <f>IF(COUNTBLANK(A112)=1,"",VLOOKUP(A112,Paragrafy!$A$14:$B$539,2,0))</f>
        <v>Sociální služby poskytované ve zdravotnických zařízeních ústavní péče</v>
      </c>
      <c r="D112" s="8">
        <v>0</v>
      </c>
      <c r="E112" s="8">
        <v>41739</v>
      </c>
      <c r="F112" s="8">
        <v>13918</v>
      </c>
      <c r="G112" s="9">
        <v>33.299999999999997</v>
      </c>
    </row>
    <row r="113" spans="1:7" ht="15" customHeight="1" x14ac:dyDescent="0.2">
      <c r="A113" s="77">
        <v>4359</v>
      </c>
      <c r="B113" s="27"/>
      <c r="C113" s="28" t="str">
        <f>IF(COUNTBLANK(A113)=1,"",VLOOKUP(A113,Paragrafy!$A$14:$B$539,2,0))</f>
        <v>Ostatní služby a činnosti v oblasti sociální péče</v>
      </c>
      <c r="D113" s="8">
        <v>2990283</v>
      </c>
      <c r="E113" s="8">
        <v>182165</v>
      </c>
      <c r="F113" s="8">
        <v>23689</v>
      </c>
      <c r="G113" s="9">
        <v>13</v>
      </c>
    </row>
    <row r="114" spans="1:7" ht="15" customHeight="1" x14ac:dyDescent="0.2">
      <c r="A114" s="77">
        <v>4371</v>
      </c>
      <c r="B114" s="27"/>
      <c r="C114" s="28" t="str">
        <f>IF(COUNTBLANK(A114)=1,"",VLOOKUP(A114,Paragrafy!$A$14:$B$539,2,0))</f>
        <v>Raná péče a sociálně aktivizační služby pro rodiny s dětmi</v>
      </c>
      <c r="D114" s="8">
        <v>12405</v>
      </c>
      <c r="E114" s="8">
        <v>100744</v>
      </c>
      <c r="F114" s="8">
        <v>32556</v>
      </c>
      <c r="G114" s="9">
        <v>32.299999999999997</v>
      </c>
    </row>
    <row r="115" spans="1:7" ht="15" customHeight="1" x14ac:dyDescent="0.2">
      <c r="A115" s="77">
        <v>4372</v>
      </c>
      <c r="B115" s="27"/>
      <c r="C115" s="28" t="str">
        <f>IF(COUNTBLANK(A115)=1,"",VLOOKUP(A115,Paragrafy!$A$14:$B$539,2,0))</f>
        <v>Krizová pomoc</v>
      </c>
      <c r="D115" s="8">
        <v>3258</v>
      </c>
      <c r="E115" s="8">
        <v>22295</v>
      </c>
      <c r="F115" s="8">
        <v>14680</v>
      </c>
      <c r="G115" s="9">
        <v>65.8</v>
      </c>
    </row>
    <row r="116" spans="1:7" ht="15" customHeight="1" x14ac:dyDescent="0.2">
      <c r="A116" s="77">
        <v>4373</v>
      </c>
      <c r="B116" s="27"/>
      <c r="C116" s="28" t="str">
        <f>IF(COUNTBLANK(A116)=1,"",VLOOKUP(A116,Paragrafy!$A$14:$B$539,2,0))</f>
        <v>Domy na půl cesty</v>
      </c>
      <c r="D116" s="8">
        <v>1355</v>
      </c>
      <c r="E116" s="8">
        <v>9248</v>
      </c>
      <c r="F116" s="8">
        <v>4284</v>
      </c>
      <c r="G116" s="9">
        <v>46.3</v>
      </c>
    </row>
    <row r="117" spans="1:7" ht="15" customHeight="1" x14ac:dyDescent="0.2">
      <c r="A117" s="77">
        <v>4374</v>
      </c>
      <c r="B117" s="27"/>
      <c r="C117" s="28" t="str">
        <f>IF(COUNTBLANK(A117)=1,"",VLOOKUP(A117,Paragrafy!$A$14:$B$539,2,0))</f>
        <v>Azylové domy, nízkoprahová denní centra a noclehárny</v>
      </c>
      <c r="D117" s="8">
        <v>27023</v>
      </c>
      <c r="E117" s="8">
        <v>238194</v>
      </c>
      <c r="F117" s="8">
        <v>104993</v>
      </c>
      <c r="G117" s="9">
        <v>44.1</v>
      </c>
    </row>
    <row r="118" spans="1:7" ht="15" customHeight="1" x14ac:dyDescent="0.2">
      <c r="A118" s="77">
        <v>4375</v>
      </c>
      <c r="B118" s="27"/>
      <c r="C118" s="28" t="str">
        <f>IF(COUNTBLANK(A118)=1,"",VLOOKUP(A118,Paragrafy!$A$14:$B$539,2,0))</f>
        <v>Nízkoprahová zařízení pro děti a mládež</v>
      </c>
      <c r="D118" s="8">
        <v>9833</v>
      </c>
      <c r="E118" s="8">
        <v>81844</v>
      </c>
      <c r="F118" s="8">
        <v>41464</v>
      </c>
      <c r="G118" s="9">
        <v>50.7</v>
      </c>
    </row>
    <row r="119" spans="1:7" ht="15" customHeight="1" x14ac:dyDescent="0.2">
      <c r="A119" s="77">
        <v>4376</v>
      </c>
      <c r="B119" s="27"/>
      <c r="C119" s="28" t="str">
        <f>IF(COUNTBLANK(A119)=1,"",VLOOKUP(A119,Paragrafy!$A$14:$B$539,2,0))</f>
        <v>Služby následné péče, terapeutické komunity a kontaktní centra</v>
      </c>
      <c r="D119" s="8">
        <v>3749</v>
      </c>
      <c r="E119" s="8">
        <v>28072</v>
      </c>
      <c r="F119" s="8">
        <v>16818</v>
      </c>
      <c r="G119" s="9">
        <v>59.9</v>
      </c>
    </row>
    <row r="120" spans="1:7" ht="15" customHeight="1" x14ac:dyDescent="0.2">
      <c r="A120" s="77">
        <v>4377</v>
      </c>
      <c r="B120" s="27"/>
      <c r="C120" s="28" t="str">
        <f>IF(COUNTBLANK(A120)=1,"",VLOOKUP(A120,Paragrafy!$A$14:$B$539,2,0))</f>
        <v>Sociálně terapeutické dílny</v>
      </c>
      <c r="D120" s="8">
        <v>3967</v>
      </c>
      <c r="E120" s="8">
        <v>96463</v>
      </c>
      <c r="F120" s="8">
        <v>34170</v>
      </c>
      <c r="G120" s="9">
        <v>35.4</v>
      </c>
    </row>
    <row r="121" spans="1:7" ht="15" customHeight="1" x14ac:dyDescent="0.2">
      <c r="A121" s="77">
        <v>4378</v>
      </c>
      <c r="B121" s="27"/>
      <c r="C121" s="28" t="str">
        <f>IF(COUNTBLANK(A121)=1,"",VLOOKUP(A121,Paragrafy!$A$14:$B$539,2,0))</f>
        <v>Terénní programy</v>
      </c>
      <c r="D121" s="8">
        <v>10559</v>
      </c>
      <c r="E121" s="8">
        <v>80981</v>
      </c>
      <c r="F121" s="8">
        <v>41324</v>
      </c>
      <c r="G121" s="9">
        <v>51</v>
      </c>
    </row>
    <row r="122" spans="1:7" ht="15" customHeight="1" x14ac:dyDescent="0.2">
      <c r="A122" s="77">
        <v>4379</v>
      </c>
      <c r="B122" s="27"/>
      <c r="C122" s="28" t="str">
        <f>IF(COUNTBLANK(A122)=1,"",VLOOKUP(A122,Paragrafy!$A$14:$B$539,2,0))</f>
        <v>Ostatní služby a činnosti v oblasti sociální prevence</v>
      </c>
      <c r="D122" s="8">
        <v>88088</v>
      </c>
      <c r="E122" s="8">
        <v>77060</v>
      </c>
      <c r="F122" s="8">
        <v>18575</v>
      </c>
      <c r="G122" s="9">
        <v>24.1</v>
      </c>
    </row>
    <row r="123" spans="1:7" ht="15" customHeight="1" x14ac:dyDescent="0.2">
      <c r="A123" s="77">
        <v>4399</v>
      </c>
      <c r="B123" s="27"/>
      <c r="C123" s="28" t="str">
        <f>IF(COUNTBLANK(A123)=1,"",VLOOKUP(A123,Paragrafy!$A$14:$B$539,2,0))</f>
        <v>Ostatní záležitosti sociálních věcí a politiky zaměstnanosti</v>
      </c>
      <c r="D123" s="8">
        <v>134798</v>
      </c>
      <c r="E123" s="8">
        <v>156982</v>
      </c>
      <c r="F123" s="8">
        <v>5165</v>
      </c>
      <c r="G123" s="9">
        <v>3.3</v>
      </c>
    </row>
    <row r="124" spans="1:7" ht="15" customHeight="1" x14ac:dyDescent="0.2">
      <c r="A124" s="42" t="s">
        <v>151</v>
      </c>
      <c r="B124" s="43"/>
      <c r="C124" s="44"/>
      <c r="D124" s="13">
        <v>3992445</v>
      </c>
      <c r="E124" s="13">
        <v>4244241</v>
      </c>
      <c r="F124" s="13">
        <v>1706783</v>
      </c>
      <c r="G124" s="14">
        <v>40.200000000000003</v>
      </c>
    </row>
    <row r="125" spans="1:7" x14ac:dyDescent="0.2">
      <c r="A125" s="15"/>
      <c r="B125" s="15"/>
      <c r="C125" s="15"/>
      <c r="D125" s="15"/>
      <c r="E125" s="15"/>
      <c r="F125" s="15"/>
      <c r="G125" s="15"/>
    </row>
    <row r="126" spans="1:7" ht="15" customHeight="1" x14ac:dyDescent="0.2">
      <c r="A126" s="77">
        <v>5212</v>
      </c>
      <c r="B126" s="27"/>
      <c r="C126" s="28" t="str">
        <f>IF(COUNTBLANK(A126)=1,"",VLOOKUP(A126,Paragrafy!$A$14:$B$539,2,0))</f>
        <v>Ochrana obyvatelstva</v>
      </c>
      <c r="D126" s="8">
        <v>21050</v>
      </c>
      <c r="E126" s="8">
        <v>23281</v>
      </c>
      <c r="F126" s="8">
        <v>315</v>
      </c>
      <c r="G126" s="9">
        <v>1.4</v>
      </c>
    </row>
    <row r="127" spans="1:7" ht="15" customHeight="1" x14ac:dyDescent="0.2">
      <c r="A127" s="77">
        <v>5213</v>
      </c>
      <c r="B127" s="27"/>
      <c r="C127" s="28" t="str">
        <f>IF(COUNTBLANK(A127)=1,"",VLOOKUP(A127,Paragrafy!$A$14:$B$539,2,0))</f>
        <v>Krizová opatření</v>
      </c>
      <c r="D127" s="8">
        <v>100500</v>
      </c>
      <c r="E127" s="8">
        <v>274800</v>
      </c>
      <c r="F127" s="8">
        <v>101861</v>
      </c>
      <c r="G127" s="9">
        <v>37.1</v>
      </c>
    </row>
    <row r="128" spans="1:7" ht="15" customHeight="1" x14ac:dyDescent="0.2">
      <c r="A128" s="77">
        <v>5273</v>
      </c>
      <c r="B128" s="27"/>
      <c r="C128" s="28" t="str">
        <f>IF(COUNTBLANK(A128)=1,"",VLOOKUP(A128,Paragrafy!$A$14:$B$539,2,0))</f>
        <v>Ostatní správa v oblasti krizového řízení</v>
      </c>
      <c r="D128" s="8">
        <v>3028</v>
      </c>
      <c r="E128" s="8">
        <v>3028</v>
      </c>
      <c r="F128" s="8">
        <v>15</v>
      </c>
      <c r="G128" s="9">
        <v>0.5</v>
      </c>
    </row>
    <row r="129" spans="1:7" ht="15" customHeight="1" x14ac:dyDescent="0.2">
      <c r="A129" s="77">
        <v>5279</v>
      </c>
      <c r="B129" s="27"/>
      <c r="C129" s="28" t="str">
        <f>IF(COUNTBLANK(A129)=1,"",VLOOKUP(A129,Paragrafy!$A$14:$B$539,2,0))</f>
        <v>Záležitosti krizového řízení jinde nezařazené</v>
      </c>
      <c r="D129" s="8">
        <v>8760</v>
      </c>
      <c r="E129" s="8">
        <v>8760</v>
      </c>
      <c r="F129" s="8">
        <v>77</v>
      </c>
      <c r="G129" s="9">
        <v>0.9</v>
      </c>
    </row>
    <row r="130" spans="1:7" ht="15" customHeight="1" x14ac:dyDescent="0.2">
      <c r="A130" s="77">
        <v>5311</v>
      </c>
      <c r="B130" s="27"/>
      <c r="C130" s="28" t="str">
        <f>IF(COUNTBLANK(A130)=1,"",VLOOKUP(A130,Paragrafy!$A$14:$B$539,2,0))</f>
        <v>Bezpečnost a veřejný pořádek</v>
      </c>
      <c r="D130" s="8">
        <v>6842</v>
      </c>
      <c r="E130" s="8">
        <v>7105</v>
      </c>
      <c r="F130" s="8">
        <v>130</v>
      </c>
      <c r="G130" s="9">
        <v>1.8</v>
      </c>
    </row>
    <row r="131" spans="1:7" ht="15" customHeight="1" x14ac:dyDescent="0.2">
      <c r="A131" s="77">
        <v>5511</v>
      </c>
      <c r="B131" s="27"/>
      <c r="C131" s="28" t="str">
        <f>IF(COUNTBLANK(A131)=1,"",VLOOKUP(A131,Paragrafy!$A$14:$B$539,2,0))</f>
        <v>Požární ochrana - profesionální část</v>
      </c>
      <c r="D131" s="8">
        <v>3000</v>
      </c>
      <c r="E131" s="8">
        <v>2120</v>
      </c>
      <c r="F131" s="8">
        <v>0</v>
      </c>
      <c r="G131" s="9">
        <v>0</v>
      </c>
    </row>
    <row r="132" spans="1:7" ht="15" customHeight="1" x14ac:dyDescent="0.2">
      <c r="A132" s="77">
        <v>5512</v>
      </c>
      <c r="B132" s="27"/>
      <c r="C132" s="28" t="str">
        <f>IF(COUNTBLANK(A132)=1,"",VLOOKUP(A132,Paragrafy!$A$14:$B$539,2,0))</f>
        <v>Požární ochrana - dobrovolná část</v>
      </c>
      <c r="D132" s="8">
        <v>8814</v>
      </c>
      <c r="E132" s="8">
        <v>8952</v>
      </c>
      <c r="F132" s="8">
        <v>138</v>
      </c>
      <c r="G132" s="9">
        <v>1.5</v>
      </c>
    </row>
    <row r="133" spans="1:7" ht="15" customHeight="1" x14ac:dyDescent="0.2">
      <c r="A133" s="77">
        <v>5519</v>
      </c>
      <c r="B133" s="27"/>
      <c r="C133" s="28" t="str">
        <f>IF(COUNTBLANK(A133)=1,"",VLOOKUP(A133,Paragrafy!$A$14:$B$539,2,0))</f>
        <v>Ostatní záležitosti požární ochrany</v>
      </c>
      <c r="D133" s="8">
        <v>20338</v>
      </c>
      <c r="E133" s="8">
        <v>20338</v>
      </c>
      <c r="F133" s="8">
        <v>10169</v>
      </c>
      <c r="G133" s="9">
        <v>50</v>
      </c>
    </row>
    <row r="134" spans="1:7" ht="15" customHeight="1" x14ac:dyDescent="0.2">
      <c r="A134" s="77">
        <v>5521</v>
      </c>
      <c r="B134" s="27"/>
      <c r="C134" s="28" t="str">
        <f>IF(COUNTBLANK(A134)=1,"",VLOOKUP(A134,Paragrafy!$A$14:$B$539,2,0))</f>
        <v>Operační a informační střediska integrovaného záchranného systému</v>
      </c>
      <c r="D134" s="8">
        <v>0</v>
      </c>
      <c r="E134" s="8">
        <v>1653</v>
      </c>
      <c r="F134" s="8">
        <v>1264</v>
      </c>
      <c r="G134" s="9">
        <v>76.5</v>
      </c>
    </row>
    <row r="135" spans="1:7" ht="15" customHeight="1" x14ac:dyDescent="0.2">
      <c r="A135" s="42" t="s">
        <v>157</v>
      </c>
      <c r="B135" s="43"/>
      <c r="C135" s="44"/>
      <c r="D135" s="13">
        <v>172332</v>
      </c>
      <c r="E135" s="13">
        <v>350037</v>
      </c>
      <c r="F135" s="13">
        <v>113969</v>
      </c>
      <c r="G135" s="14">
        <v>32.6</v>
      </c>
    </row>
    <row r="136" spans="1:7" x14ac:dyDescent="0.2">
      <c r="A136" s="15"/>
      <c r="B136" s="15"/>
      <c r="C136" s="15"/>
      <c r="D136" s="15"/>
      <c r="E136" s="15"/>
      <c r="F136" s="15"/>
      <c r="G136" s="15"/>
    </row>
    <row r="137" spans="1:7" ht="15" customHeight="1" x14ac:dyDescent="0.2">
      <c r="A137" s="77">
        <v>6113</v>
      </c>
      <c r="B137" s="80">
        <v>501</v>
      </c>
      <c r="C137" s="29" t="s">
        <v>158</v>
      </c>
      <c r="D137" s="8">
        <v>630</v>
      </c>
      <c r="E137" s="30">
        <v>630</v>
      </c>
      <c r="F137" s="8">
        <v>54</v>
      </c>
      <c r="G137" s="9">
        <v>8.6</v>
      </c>
    </row>
    <row r="138" spans="1:7" ht="15" customHeight="1" x14ac:dyDescent="0.2">
      <c r="A138" s="77">
        <v>6113</v>
      </c>
      <c r="B138" s="80">
        <v>502</v>
      </c>
      <c r="C138" s="29" t="s">
        <v>159</v>
      </c>
      <c r="D138" s="8">
        <v>43185</v>
      </c>
      <c r="E138" s="30">
        <v>43185</v>
      </c>
      <c r="F138" s="8">
        <v>12348</v>
      </c>
      <c r="G138" s="9">
        <v>28.6</v>
      </c>
    </row>
    <row r="139" spans="1:7" ht="15" customHeight="1" x14ac:dyDescent="0.2">
      <c r="A139" s="26"/>
      <c r="B139" s="27" t="s">
        <v>160</v>
      </c>
      <c r="C139" s="28" t="s">
        <v>161</v>
      </c>
      <c r="D139" s="8">
        <v>1250</v>
      </c>
      <c r="E139" s="8">
        <v>1250</v>
      </c>
      <c r="F139" s="8">
        <v>288</v>
      </c>
      <c r="G139" s="9">
        <v>23</v>
      </c>
    </row>
    <row r="140" spans="1:7" ht="15" customHeight="1" x14ac:dyDescent="0.2">
      <c r="A140" s="26"/>
      <c r="B140" s="27"/>
      <c r="C140" s="28" t="s">
        <v>162</v>
      </c>
      <c r="D140" s="8">
        <v>41311</v>
      </c>
      <c r="E140" s="8">
        <v>41311</v>
      </c>
      <c r="F140" s="8">
        <v>12018</v>
      </c>
      <c r="G140" s="9">
        <v>29.1</v>
      </c>
    </row>
    <row r="141" spans="1:7" ht="15" customHeight="1" x14ac:dyDescent="0.2">
      <c r="A141" s="26"/>
      <c r="B141" s="27"/>
      <c r="C141" s="28" t="s">
        <v>163</v>
      </c>
      <c r="D141" s="8">
        <v>624</v>
      </c>
      <c r="E141" s="8">
        <v>624</v>
      </c>
      <c r="F141" s="8">
        <v>43</v>
      </c>
      <c r="G141" s="9">
        <v>6.9</v>
      </c>
    </row>
    <row r="142" spans="1:7" ht="15" customHeight="1" x14ac:dyDescent="0.2">
      <c r="A142" s="77">
        <v>6113</v>
      </c>
      <c r="B142" s="80">
        <v>503</v>
      </c>
      <c r="C142" s="29" t="s">
        <v>164</v>
      </c>
      <c r="D142" s="8">
        <v>9705</v>
      </c>
      <c r="E142" s="30">
        <v>9705</v>
      </c>
      <c r="F142" s="8">
        <v>2757</v>
      </c>
      <c r="G142" s="9">
        <v>28.4</v>
      </c>
    </row>
    <row r="143" spans="1:7" ht="15" customHeight="1" x14ac:dyDescent="0.2">
      <c r="A143" s="77">
        <v>6113</v>
      </c>
      <c r="B143" s="80">
        <v>504</v>
      </c>
      <c r="C143" s="29" t="s">
        <v>165</v>
      </c>
      <c r="D143" s="8">
        <v>880</v>
      </c>
      <c r="E143" s="30">
        <v>1178</v>
      </c>
      <c r="F143" s="8">
        <v>704</v>
      </c>
      <c r="G143" s="9">
        <v>59.8</v>
      </c>
    </row>
    <row r="144" spans="1:7" ht="15" customHeight="1" x14ac:dyDescent="0.2">
      <c r="A144" s="77">
        <v>6113</v>
      </c>
      <c r="B144" s="80">
        <v>512</v>
      </c>
      <c r="C144" s="81" t="s">
        <v>1131</v>
      </c>
      <c r="D144" s="8">
        <v>40</v>
      </c>
      <c r="E144" s="30">
        <v>40</v>
      </c>
      <c r="F144" s="8">
        <v>0</v>
      </c>
      <c r="G144" s="9">
        <v>0</v>
      </c>
    </row>
    <row r="145" spans="1:7" ht="15" customHeight="1" x14ac:dyDescent="0.2">
      <c r="A145" s="77">
        <v>6113</v>
      </c>
      <c r="B145" s="80">
        <v>513</v>
      </c>
      <c r="C145" s="29" t="s">
        <v>166</v>
      </c>
      <c r="D145" s="8">
        <v>1399</v>
      </c>
      <c r="E145" s="30">
        <v>1399</v>
      </c>
      <c r="F145" s="8">
        <v>112</v>
      </c>
      <c r="G145" s="9">
        <v>8</v>
      </c>
    </row>
    <row r="146" spans="1:7" ht="15" customHeight="1" x14ac:dyDescent="0.2">
      <c r="A146" s="77">
        <v>6113</v>
      </c>
      <c r="B146" s="80">
        <v>514</v>
      </c>
      <c r="C146" s="29" t="s">
        <v>167</v>
      </c>
      <c r="D146" s="8">
        <v>50</v>
      </c>
      <c r="E146" s="30">
        <v>50</v>
      </c>
      <c r="F146" s="8">
        <v>0</v>
      </c>
      <c r="G146" s="9">
        <v>0</v>
      </c>
    </row>
    <row r="147" spans="1:7" ht="15" customHeight="1" x14ac:dyDescent="0.2">
      <c r="A147" s="77">
        <v>6113</v>
      </c>
      <c r="B147" s="80">
        <v>515</v>
      </c>
      <c r="C147" s="29" t="s">
        <v>168</v>
      </c>
      <c r="D147" s="8">
        <v>1700</v>
      </c>
      <c r="E147" s="30">
        <v>1700</v>
      </c>
      <c r="F147" s="8">
        <v>267</v>
      </c>
      <c r="G147" s="9">
        <v>15.7</v>
      </c>
    </row>
    <row r="148" spans="1:7" ht="15" customHeight="1" x14ac:dyDescent="0.2">
      <c r="A148" s="77">
        <v>6113</v>
      </c>
      <c r="B148" s="80">
        <v>516</v>
      </c>
      <c r="C148" s="29" t="s">
        <v>169</v>
      </c>
      <c r="D148" s="8">
        <v>6474</v>
      </c>
      <c r="E148" s="30">
        <v>6474</v>
      </c>
      <c r="F148" s="8">
        <v>978</v>
      </c>
      <c r="G148" s="9">
        <v>15.1</v>
      </c>
    </row>
    <row r="149" spans="1:7" ht="15" customHeight="1" x14ac:dyDescent="0.2">
      <c r="A149" s="77">
        <v>6113</v>
      </c>
      <c r="B149" s="80">
        <v>517</v>
      </c>
      <c r="C149" s="29" t="s">
        <v>170</v>
      </c>
      <c r="D149" s="8">
        <v>6920</v>
      </c>
      <c r="E149" s="30">
        <v>6920</v>
      </c>
      <c r="F149" s="8">
        <v>1819</v>
      </c>
      <c r="G149" s="9">
        <v>26.3</v>
      </c>
    </row>
    <row r="150" spans="1:7" ht="15" customHeight="1" x14ac:dyDescent="0.2">
      <c r="A150" s="77">
        <v>6113</v>
      </c>
      <c r="B150" s="80">
        <v>519</v>
      </c>
      <c r="C150" s="81" t="s">
        <v>1132</v>
      </c>
      <c r="D150" s="8">
        <v>70</v>
      </c>
      <c r="E150" s="30">
        <v>70</v>
      </c>
      <c r="F150" s="8">
        <v>8</v>
      </c>
      <c r="G150" s="9">
        <v>11.4</v>
      </c>
    </row>
    <row r="151" spans="1:7" ht="15" customHeight="1" x14ac:dyDescent="0.2">
      <c r="A151" s="77">
        <v>6113</v>
      </c>
      <c r="B151" s="80">
        <v>536</v>
      </c>
      <c r="C151" s="81" t="s">
        <v>1133</v>
      </c>
      <c r="D151" s="8">
        <v>15</v>
      </c>
      <c r="E151" s="30">
        <v>15</v>
      </c>
      <c r="F151" s="8">
        <v>0</v>
      </c>
      <c r="G151" s="9">
        <v>0</v>
      </c>
    </row>
    <row r="152" spans="1:7" ht="15" customHeight="1" x14ac:dyDescent="0.2">
      <c r="A152" s="77">
        <v>6113</v>
      </c>
      <c r="B152" s="80">
        <v>549</v>
      </c>
      <c r="C152" s="29" t="s">
        <v>171</v>
      </c>
      <c r="D152" s="8">
        <v>860</v>
      </c>
      <c r="E152" s="30">
        <v>860</v>
      </c>
      <c r="F152" s="8">
        <v>116</v>
      </c>
      <c r="G152" s="9">
        <v>13.5</v>
      </c>
    </row>
    <row r="153" spans="1:7" ht="15" customHeight="1" x14ac:dyDescent="0.2">
      <c r="A153" s="77">
        <v>6113</v>
      </c>
      <c r="B153" s="80">
        <v>590</v>
      </c>
      <c r="C153" s="29" t="s">
        <v>172</v>
      </c>
      <c r="D153" s="8">
        <v>15000</v>
      </c>
      <c r="E153" s="30">
        <v>15470</v>
      </c>
      <c r="F153" s="8">
        <v>0</v>
      </c>
      <c r="G153" s="9">
        <v>0</v>
      </c>
    </row>
    <row r="154" spans="1:7" ht="15" customHeight="1" x14ac:dyDescent="0.2">
      <c r="A154" s="78">
        <v>6113</v>
      </c>
      <c r="B154" s="11"/>
      <c r="C154" s="31" t="s">
        <v>80</v>
      </c>
      <c r="D154" s="13">
        <v>86928</v>
      </c>
      <c r="E154" s="13">
        <v>87696</v>
      </c>
      <c r="F154" s="13">
        <v>19164</v>
      </c>
      <c r="G154" s="14">
        <v>21.9</v>
      </c>
    </row>
    <row r="155" spans="1:7" ht="15" customHeight="1" x14ac:dyDescent="0.2">
      <c r="A155" s="77">
        <v>6114</v>
      </c>
      <c r="B155" s="27"/>
      <c r="C155" s="28" t="s">
        <v>173</v>
      </c>
      <c r="D155" s="8">
        <v>500</v>
      </c>
      <c r="E155" s="8">
        <v>500</v>
      </c>
      <c r="F155" s="8">
        <v>0</v>
      </c>
      <c r="G155" s="9">
        <v>0</v>
      </c>
    </row>
    <row r="156" spans="1:7" ht="15" customHeight="1" x14ac:dyDescent="0.2">
      <c r="A156" s="77">
        <v>6172</v>
      </c>
      <c r="B156" s="80">
        <v>501</v>
      </c>
      <c r="C156" s="29" t="s">
        <v>158</v>
      </c>
      <c r="D156" s="8">
        <v>453745</v>
      </c>
      <c r="E156" s="30">
        <v>453410</v>
      </c>
      <c r="F156" s="8">
        <v>140693</v>
      </c>
      <c r="G156" s="9">
        <v>31</v>
      </c>
    </row>
    <row r="157" spans="1:7" ht="15" customHeight="1" x14ac:dyDescent="0.2">
      <c r="A157" s="77">
        <v>6172</v>
      </c>
      <c r="B157" s="80">
        <v>502</v>
      </c>
      <c r="C157" s="29" t="s">
        <v>159</v>
      </c>
      <c r="D157" s="8">
        <v>5000</v>
      </c>
      <c r="E157" s="30">
        <v>5447</v>
      </c>
      <c r="F157" s="8">
        <v>4006</v>
      </c>
      <c r="G157" s="9">
        <v>73.5</v>
      </c>
    </row>
    <row r="158" spans="1:7" ht="15" customHeight="1" x14ac:dyDescent="0.2">
      <c r="A158" s="26"/>
      <c r="B158" s="27" t="s">
        <v>160</v>
      </c>
      <c r="C158" s="28" t="s">
        <v>161</v>
      </c>
      <c r="D158" s="8">
        <v>5000</v>
      </c>
      <c r="E158" s="8">
        <v>5000</v>
      </c>
      <c r="F158" s="8">
        <v>3559</v>
      </c>
      <c r="G158" s="9">
        <v>71.2</v>
      </c>
    </row>
    <row r="159" spans="1:7" ht="15" customHeight="1" x14ac:dyDescent="0.2">
      <c r="A159" s="26"/>
      <c r="B159" s="27"/>
      <c r="C159" s="28" t="s">
        <v>174</v>
      </c>
      <c r="D159" s="8">
        <v>0</v>
      </c>
      <c r="E159" s="8">
        <v>447</v>
      </c>
      <c r="F159" s="8">
        <v>447</v>
      </c>
      <c r="G159" s="9">
        <v>100</v>
      </c>
    </row>
    <row r="160" spans="1:7" ht="15" customHeight="1" x14ac:dyDescent="0.2">
      <c r="A160" s="77">
        <v>6172</v>
      </c>
      <c r="B160" s="80">
        <v>503</v>
      </c>
      <c r="C160" s="29" t="s">
        <v>164</v>
      </c>
      <c r="D160" s="8">
        <v>156140</v>
      </c>
      <c r="E160" s="30">
        <v>156028</v>
      </c>
      <c r="F160" s="8">
        <v>48888</v>
      </c>
      <c r="G160" s="9">
        <v>31.3</v>
      </c>
    </row>
    <row r="161" spans="1:7" ht="15" customHeight="1" x14ac:dyDescent="0.2">
      <c r="A161" s="77">
        <v>6172</v>
      </c>
      <c r="B161" s="80">
        <v>504</v>
      </c>
      <c r="C161" s="29" t="s">
        <v>165</v>
      </c>
      <c r="D161" s="8">
        <v>9397</v>
      </c>
      <c r="E161" s="30">
        <v>9397</v>
      </c>
      <c r="F161" s="8">
        <v>6742</v>
      </c>
      <c r="G161" s="9">
        <v>71.7</v>
      </c>
    </row>
    <row r="162" spans="1:7" ht="15" customHeight="1" x14ac:dyDescent="0.2">
      <c r="A162" s="77">
        <v>6172</v>
      </c>
      <c r="B162" s="80">
        <v>512</v>
      </c>
      <c r="C162" s="81" t="s">
        <v>1131</v>
      </c>
      <c r="D162" s="8">
        <v>450</v>
      </c>
      <c r="E162" s="30">
        <v>450</v>
      </c>
      <c r="F162" s="8">
        <v>0</v>
      </c>
      <c r="G162" s="9">
        <v>0</v>
      </c>
    </row>
    <row r="163" spans="1:7" ht="15" customHeight="1" x14ac:dyDescent="0.2">
      <c r="A163" s="77">
        <v>6172</v>
      </c>
      <c r="B163" s="80">
        <v>513</v>
      </c>
      <c r="C163" s="29" t="s">
        <v>166</v>
      </c>
      <c r="D163" s="8">
        <v>13440</v>
      </c>
      <c r="E163" s="30">
        <v>13525</v>
      </c>
      <c r="F163" s="8">
        <v>1822</v>
      </c>
      <c r="G163" s="9">
        <v>13.5</v>
      </c>
    </row>
    <row r="164" spans="1:7" ht="15" customHeight="1" x14ac:dyDescent="0.2">
      <c r="A164" s="77">
        <v>6172</v>
      </c>
      <c r="B164" s="80">
        <v>514</v>
      </c>
      <c r="C164" s="29" t="s">
        <v>167</v>
      </c>
      <c r="D164" s="8">
        <v>50</v>
      </c>
      <c r="E164" s="30">
        <v>50</v>
      </c>
      <c r="F164" s="8">
        <v>0</v>
      </c>
      <c r="G164" s="9">
        <v>0</v>
      </c>
    </row>
    <row r="165" spans="1:7" ht="15" customHeight="1" x14ac:dyDescent="0.2">
      <c r="A165" s="77">
        <v>6172</v>
      </c>
      <c r="B165" s="80">
        <v>515</v>
      </c>
      <c r="C165" s="29" t="s">
        <v>168</v>
      </c>
      <c r="D165" s="8">
        <v>16720</v>
      </c>
      <c r="E165" s="30">
        <v>16720</v>
      </c>
      <c r="F165" s="8">
        <v>5079</v>
      </c>
      <c r="G165" s="9">
        <v>30.4</v>
      </c>
    </row>
    <row r="166" spans="1:7" ht="15" customHeight="1" x14ac:dyDescent="0.2">
      <c r="A166" s="77">
        <v>6172</v>
      </c>
      <c r="B166" s="80">
        <v>516</v>
      </c>
      <c r="C166" s="29" t="s">
        <v>169</v>
      </c>
      <c r="D166" s="8">
        <v>83039</v>
      </c>
      <c r="E166" s="30">
        <v>77827</v>
      </c>
      <c r="F166" s="8">
        <v>13579</v>
      </c>
      <c r="G166" s="9">
        <v>17.399999999999999</v>
      </c>
    </row>
    <row r="167" spans="1:7" ht="15" customHeight="1" x14ac:dyDescent="0.2">
      <c r="A167" s="77">
        <v>6172</v>
      </c>
      <c r="B167" s="80">
        <v>517</v>
      </c>
      <c r="C167" s="29" t="s">
        <v>170</v>
      </c>
      <c r="D167" s="8">
        <v>23925</v>
      </c>
      <c r="E167" s="30">
        <v>26304</v>
      </c>
      <c r="F167" s="8">
        <v>1829</v>
      </c>
      <c r="G167" s="9">
        <v>7</v>
      </c>
    </row>
    <row r="168" spans="1:7" ht="15" customHeight="1" x14ac:dyDescent="0.2">
      <c r="A168" s="77">
        <v>6172</v>
      </c>
      <c r="B168" s="80">
        <v>519</v>
      </c>
      <c r="C168" s="81" t="s">
        <v>1132</v>
      </c>
      <c r="D168" s="8">
        <v>607</v>
      </c>
      <c r="E168" s="30">
        <v>931</v>
      </c>
      <c r="F168" s="8">
        <v>558</v>
      </c>
      <c r="G168" s="9">
        <v>59.9</v>
      </c>
    </row>
    <row r="169" spans="1:7" ht="15" customHeight="1" x14ac:dyDescent="0.2">
      <c r="A169" s="77">
        <v>6172</v>
      </c>
      <c r="B169" s="80">
        <v>536</v>
      </c>
      <c r="C169" s="81" t="s">
        <v>1133</v>
      </c>
      <c r="D169" s="8">
        <v>2210</v>
      </c>
      <c r="E169" s="30">
        <v>1736</v>
      </c>
      <c r="F169" s="8">
        <v>29</v>
      </c>
      <c r="G169" s="9">
        <v>1.7</v>
      </c>
    </row>
    <row r="170" spans="1:7" ht="15" customHeight="1" x14ac:dyDescent="0.2">
      <c r="A170" s="77">
        <v>6172</v>
      </c>
      <c r="B170" s="80">
        <v>549</v>
      </c>
      <c r="C170" s="29" t="s">
        <v>171</v>
      </c>
      <c r="D170" s="8">
        <v>28130</v>
      </c>
      <c r="E170" s="30">
        <v>28130</v>
      </c>
      <c r="F170" s="8">
        <v>8751</v>
      </c>
      <c r="G170" s="9">
        <v>31.1</v>
      </c>
    </row>
    <row r="171" spans="1:7" ht="15" customHeight="1" x14ac:dyDescent="0.2">
      <c r="A171" s="78">
        <v>6172</v>
      </c>
      <c r="B171" s="11"/>
      <c r="C171" s="31" t="s">
        <v>83</v>
      </c>
      <c r="D171" s="13">
        <v>792853</v>
      </c>
      <c r="E171" s="13">
        <v>789955</v>
      </c>
      <c r="F171" s="13">
        <v>231976</v>
      </c>
      <c r="G171" s="14">
        <v>29.4</v>
      </c>
    </row>
    <row r="172" spans="1:7" ht="15" customHeight="1" x14ac:dyDescent="0.2">
      <c r="A172" s="77">
        <v>6221</v>
      </c>
      <c r="B172" s="27"/>
      <c r="C172" s="28" t="str">
        <f>IF(COUNTBLANK(A172)=1,"",VLOOKUP(A172,Paragrafy!$A$14:$B$539,2,0))</f>
        <v>Humanitární zahraniční pomoc přímá</v>
      </c>
      <c r="D172" s="8">
        <v>0</v>
      </c>
      <c r="E172" s="8">
        <v>5000</v>
      </c>
      <c r="F172" s="8">
        <v>2909</v>
      </c>
      <c r="G172" s="9">
        <v>58.2</v>
      </c>
    </row>
    <row r="173" spans="1:7" ht="15" customHeight="1" x14ac:dyDescent="0.2">
      <c r="A173" s="77">
        <v>6223</v>
      </c>
      <c r="B173" s="27"/>
      <c r="C173" s="28" t="str">
        <f>IF(COUNTBLANK(A173)=1,"",VLOOKUP(A173,Paragrafy!$A$14:$B$539,2,0))</f>
        <v>Mezinárodní spolupráce jinde nezařazená</v>
      </c>
      <c r="D173" s="8">
        <v>2000</v>
      </c>
      <c r="E173" s="8">
        <v>1970</v>
      </c>
      <c r="F173" s="8">
        <v>137</v>
      </c>
      <c r="G173" s="9">
        <v>7</v>
      </c>
    </row>
    <row r="174" spans="1:7" ht="15" customHeight="1" x14ac:dyDescent="0.2">
      <c r="A174" s="77">
        <v>6310</v>
      </c>
      <c r="B174" s="27"/>
      <c r="C174" s="28" t="str">
        <f>IF(COUNTBLANK(A174)=1,"",VLOOKUP(A174,Paragrafy!$A$14:$B$539,2,0))</f>
        <v>Obecné příjmy a výdaje z finančních operací</v>
      </c>
      <c r="D174" s="8">
        <v>154750</v>
      </c>
      <c r="E174" s="8">
        <v>154750</v>
      </c>
      <c r="F174" s="8">
        <v>2799</v>
      </c>
      <c r="G174" s="9">
        <v>1.8</v>
      </c>
    </row>
    <row r="175" spans="1:7" ht="15" customHeight="1" x14ac:dyDescent="0.2">
      <c r="A175" s="77">
        <v>6320</v>
      </c>
      <c r="B175" s="27"/>
      <c r="C175" s="28" t="str">
        <f>IF(COUNTBLANK(A175)=1,"",VLOOKUP(A175,Paragrafy!$A$14:$B$539,2,0))</f>
        <v>Pojištění funkčně nespecifikované</v>
      </c>
      <c r="D175" s="8">
        <v>87500</v>
      </c>
      <c r="E175" s="8">
        <v>88349</v>
      </c>
      <c r="F175" s="8">
        <v>40843</v>
      </c>
      <c r="G175" s="9">
        <v>46.2</v>
      </c>
    </row>
    <row r="176" spans="1:7" ht="15" customHeight="1" x14ac:dyDescent="0.2">
      <c r="A176" s="77">
        <v>6399</v>
      </c>
      <c r="B176" s="27"/>
      <c r="C176" s="28" t="str">
        <f>IF(COUNTBLANK(A176)=1,"",VLOOKUP(A176,Paragrafy!$A$14:$B$539,2,0))</f>
        <v>Ostatní finanční operace</v>
      </c>
      <c r="D176" s="8">
        <v>175000</v>
      </c>
      <c r="E176" s="8">
        <v>175035</v>
      </c>
      <c r="F176" s="8">
        <v>-217</v>
      </c>
      <c r="G176" s="9">
        <v>0.1</v>
      </c>
    </row>
    <row r="177" spans="1:7" ht="15" customHeight="1" x14ac:dyDescent="0.2">
      <c r="A177" s="77">
        <v>6402</v>
      </c>
      <c r="B177" s="27"/>
      <c r="C177" s="28" t="str">
        <f>IF(COUNTBLANK(A177)=1,"",VLOOKUP(A177,Paragrafy!$A$14:$B$539,2,0))</f>
        <v>Finanční vypořádání</v>
      </c>
      <c r="D177" s="8">
        <v>0</v>
      </c>
      <c r="E177" s="8">
        <v>38906</v>
      </c>
      <c r="F177" s="8">
        <v>27091</v>
      </c>
      <c r="G177" s="9">
        <v>69.599999999999994</v>
      </c>
    </row>
    <row r="178" spans="1:7" ht="15" customHeight="1" x14ac:dyDescent="0.2">
      <c r="A178" s="77">
        <v>6409</v>
      </c>
      <c r="B178" s="27"/>
      <c r="C178" s="28" t="str">
        <f>IF(COUNTBLANK(A178)=1,"",VLOOKUP(A178,Paragrafy!$A$14:$B$539,2,0))</f>
        <v>Ostatní činnosti jinde nezařazené</v>
      </c>
      <c r="D178" s="8">
        <v>0</v>
      </c>
      <c r="E178" s="8">
        <v>5971</v>
      </c>
      <c r="F178" s="8">
        <v>5970</v>
      </c>
      <c r="G178" s="9">
        <v>100</v>
      </c>
    </row>
    <row r="179" spans="1:7" ht="15" customHeight="1" x14ac:dyDescent="0.2">
      <c r="A179" s="26"/>
      <c r="B179" s="27" t="s">
        <v>160</v>
      </c>
      <c r="C179" s="28" t="s">
        <v>177</v>
      </c>
      <c r="D179" s="8">
        <v>0</v>
      </c>
      <c r="E179" s="8">
        <v>5779</v>
      </c>
      <c r="F179" s="8">
        <v>5778</v>
      </c>
      <c r="G179" s="9">
        <v>100</v>
      </c>
    </row>
    <row r="180" spans="1:7" ht="15" customHeight="1" x14ac:dyDescent="0.2">
      <c r="A180" s="26"/>
      <c r="B180" s="27"/>
      <c r="C180" s="28" t="s">
        <v>1130</v>
      </c>
      <c r="D180" s="8">
        <v>0</v>
      </c>
      <c r="E180" s="8">
        <v>34</v>
      </c>
      <c r="F180" s="8">
        <v>34</v>
      </c>
      <c r="G180" s="9">
        <v>100</v>
      </c>
    </row>
    <row r="181" spans="1:7" ht="15" customHeight="1" x14ac:dyDescent="0.2">
      <c r="A181" s="26"/>
      <c r="B181" s="27"/>
      <c r="C181" s="28" t="s">
        <v>178</v>
      </c>
      <c r="D181" s="8">
        <v>0</v>
      </c>
      <c r="E181" s="8">
        <v>158</v>
      </c>
      <c r="F181" s="8">
        <v>158</v>
      </c>
      <c r="G181" s="9">
        <v>100</v>
      </c>
    </row>
    <row r="182" spans="1:7" ht="15" customHeight="1" x14ac:dyDescent="0.2">
      <c r="A182" s="42" t="s">
        <v>179</v>
      </c>
      <c r="B182" s="43"/>
      <c r="C182" s="44"/>
      <c r="D182" s="13">
        <v>1299531</v>
      </c>
      <c r="E182" s="13">
        <v>1348132</v>
      </c>
      <c r="F182" s="13">
        <v>330672</v>
      </c>
      <c r="G182" s="14">
        <v>24.5</v>
      </c>
    </row>
    <row r="183" spans="1:7" x14ac:dyDescent="0.2">
      <c r="A183" s="15"/>
      <c r="B183" s="15"/>
      <c r="C183" s="15"/>
      <c r="D183" s="15"/>
      <c r="E183" s="15"/>
      <c r="F183" s="15"/>
      <c r="G183" s="15"/>
    </row>
    <row r="184" spans="1:7" ht="15" customHeight="1" x14ac:dyDescent="0.2">
      <c r="A184" s="77">
        <v>6330</v>
      </c>
      <c r="B184" s="80">
        <v>5342</v>
      </c>
      <c r="C184" s="7" t="s">
        <v>945</v>
      </c>
      <c r="D184" s="8">
        <v>0</v>
      </c>
      <c r="E184" s="8">
        <v>0</v>
      </c>
      <c r="F184" s="8">
        <v>12743</v>
      </c>
      <c r="G184" s="9">
        <v>0</v>
      </c>
    </row>
    <row r="185" spans="1:7" ht="15" customHeight="1" x14ac:dyDescent="0.2">
      <c r="A185" s="77">
        <v>6330</v>
      </c>
      <c r="B185" s="80">
        <v>5345</v>
      </c>
      <c r="C185" s="28" t="s">
        <v>180</v>
      </c>
      <c r="D185" s="8">
        <v>0</v>
      </c>
      <c r="E185" s="8">
        <v>0</v>
      </c>
      <c r="F185" s="8">
        <v>8827009</v>
      </c>
      <c r="G185" s="9">
        <v>0</v>
      </c>
    </row>
    <row r="186" spans="1:7" ht="15" customHeight="1" x14ac:dyDescent="0.2">
      <c r="A186" s="77">
        <v>6330</v>
      </c>
      <c r="B186" s="80">
        <v>5348</v>
      </c>
      <c r="C186" s="28" t="s">
        <v>181</v>
      </c>
      <c r="D186" s="8">
        <v>0</v>
      </c>
      <c r="E186" s="8">
        <v>0</v>
      </c>
      <c r="F186" s="8">
        <v>1102</v>
      </c>
      <c r="G186" s="9">
        <v>0</v>
      </c>
    </row>
    <row r="187" spans="1:7" ht="15" customHeight="1" x14ac:dyDescent="0.2">
      <c r="A187" s="42" t="s">
        <v>180</v>
      </c>
      <c r="B187" s="43"/>
      <c r="C187" s="44"/>
      <c r="D187" s="13">
        <v>0</v>
      </c>
      <c r="E187" s="13">
        <v>0</v>
      </c>
      <c r="F187" s="13">
        <v>8840854</v>
      </c>
      <c r="G187" s="14">
        <v>0</v>
      </c>
    </row>
    <row r="190" spans="1:7" ht="15" customHeight="1" thickBot="1" x14ac:dyDescent="0.25">
      <c r="A190" s="1" t="s">
        <v>182</v>
      </c>
      <c r="G190" s="2" t="s">
        <v>11</v>
      </c>
    </row>
    <row r="191" spans="1:7" ht="13.5" thickBot="1" x14ac:dyDescent="0.25">
      <c r="A191" s="5" t="s">
        <v>2</v>
      </c>
      <c r="B191" s="5" t="s">
        <v>3</v>
      </c>
      <c r="C191" s="5" t="s">
        <v>4</v>
      </c>
      <c r="D191" s="5" t="s">
        <v>5</v>
      </c>
      <c r="E191" s="5" t="s">
        <v>6</v>
      </c>
      <c r="F191" s="5" t="s">
        <v>7</v>
      </c>
      <c r="G191" s="5" t="s">
        <v>8</v>
      </c>
    </row>
    <row r="192" spans="1:7" ht="15" customHeight="1" x14ac:dyDescent="0.2">
      <c r="A192" s="77">
        <v>2115</v>
      </c>
      <c r="B192" s="27"/>
      <c r="C192" s="28" t="str">
        <f>IF(COUNTBLANK(A192)=1,"",VLOOKUP(A192,Paragrafy!$A$14:$B$539,2,0))</f>
        <v>Úspora energie a obnovitelné zdroje</v>
      </c>
      <c r="D192" s="8">
        <v>160212</v>
      </c>
      <c r="E192" s="8">
        <v>174620</v>
      </c>
      <c r="F192" s="8">
        <v>133</v>
      </c>
      <c r="G192" s="9">
        <v>0.1</v>
      </c>
    </row>
    <row r="193" spans="1:7" ht="15" customHeight="1" x14ac:dyDescent="0.2">
      <c r="A193" s="77">
        <v>2125</v>
      </c>
      <c r="B193" s="27"/>
      <c r="C193" s="28" t="str">
        <f>IF(COUNTBLANK(A193)=1,"",VLOOKUP(A193,Paragrafy!$A$14:$B$539,2,0))</f>
        <v>Podpora podnikání a inovací</v>
      </c>
      <c r="D193" s="8">
        <v>70500</v>
      </c>
      <c r="E193" s="8">
        <v>98303</v>
      </c>
      <c r="F193" s="8">
        <v>16225</v>
      </c>
      <c r="G193" s="9">
        <v>16.5</v>
      </c>
    </row>
    <row r="194" spans="1:7" ht="15" customHeight="1" x14ac:dyDescent="0.2">
      <c r="A194" s="77">
        <v>2143</v>
      </c>
      <c r="B194" s="27"/>
      <c r="C194" s="28" t="str">
        <f>IF(COUNTBLANK(A194)=1,"",VLOOKUP(A194,Paragrafy!$A$14:$B$539,2,0))</f>
        <v>Cestovní ruch</v>
      </c>
      <c r="D194" s="8">
        <v>27670</v>
      </c>
      <c r="E194" s="8">
        <v>82273</v>
      </c>
      <c r="F194" s="8">
        <v>23509</v>
      </c>
      <c r="G194" s="9">
        <v>28.6</v>
      </c>
    </row>
    <row r="195" spans="1:7" ht="15" customHeight="1" x14ac:dyDescent="0.2">
      <c r="A195" s="77">
        <v>2212</v>
      </c>
      <c r="B195" s="27"/>
      <c r="C195" s="28" t="str">
        <f>IF(COUNTBLANK(A195)=1,"",VLOOKUP(A195,Paragrafy!$A$14:$B$539,2,0))</f>
        <v>Silnice</v>
      </c>
      <c r="D195" s="8">
        <v>794470</v>
      </c>
      <c r="E195" s="8">
        <v>730834</v>
      </c>
      <c r="F195" s="8">
        <v>14661</v>
      </c>
      <c r="G195" s="9">
        <v>2</v>
      </c>
    </row>
    <row r="196" spans="1:7" ht="15" customHeight="1" x14ac:dyDescent="0.2">
      <c r="A196" s="77">
        <v>2219</v>
      </c>
      <c r="B196" s="27"/>
      <c r="C196" s="28" t="str">
        <f>IF(COUNTBLANK(A196)=1,"",VLOOKUP(A196,Paragrafy!$A$14:$B$539,2,0))</f>
        <v>Ostatní záležitosti pozemních komunikací</v>
      </c>
      <c r="D196" s="8">
        <v>147500</v>
      </c>
      <c r="E196" s="8">
        <v>171600</v>
      </c>
      <c r="F196" s="8">
        <v>2000</v>
      </c>
      <c r="G196" s="9">
        <v>1.2</v>
      </c>
    </row>
    <row r="197" spans="1:7" ht="15" customHeight="1" x14ac:dyDescent="0.2">
      <c r="A197" s="77">
        <v>2251</v>
      </c>
      <c r="B197" s="27"/>
      <c r="C197" s="28" t="str">
        <f>IF(COUNTBLANK(A197)=1,"",VLOOKUP(A197,Paragrafy!$A$14:$B$539,2,0))</f>
        <v>Letiště</v>
      </c>
      <c r="D197" s="8">
        <v>78696</v>
      </c>
      <c r="E197" s="8">
        <v>130478</v>
      </c>
      <c r="F197" s="8">
        <v>0</v>
      </c>
      <c r="G197" s="9">
        <v>0</v>
      </c>
    </row>
    <row r="198" spans="1:7" ht="15" customHeight="1" x14ac:dyDescent="0.2">
      <c r="A198" s="77">
        <v>2299</v>
      </c>
      <c r="B198" s="27"/>
      <c r="C198" s="28" t="str">
        <f>IF(COUNTBLANK(A198)=1,"",VLOOKUP(A198,Paragrafy!$A$14:$B$539,2,0))</f>
        <v>Ostatní záležitosti v dopravě</v>
      </c>
      <c r="D198" s="8">
        <v>73114</v>
      </c>
      <c r="E198" s="8">
        <v>81410</v>
      </c>
      <c r="F198" s="8">
        <v>4296</v>
      </c>
      <c r="G198" s="9">
        <v>5.3</v>
      </c>
    </row>
    <row r="199" spans="1:7" ht="15" customHeight="1" x14ac:dyDescent="0.2">
      <c r="A199" s="77">
        <v>2321</v>
      </c>
      <c r="B199" s="27"/>
      <c r="C199" s="28" t="str">
        <f>IF(COUNTBLANK(A199)=1,"",VLOOKUP(A199,Paragrafy!$A$14:$B$539,2,0))</f>
        <v>Odvádění a čistění odpadních vod a nakládání s kaly</v>
      </c>
      <c r="D199" s="8">
        <v>0</v>
      </c>
      <c r="E199" s="8">
        <v>1794</v>
      </c>
      <c r="F199" s="8">
        <v>0</v>
      </c>
      <c r="G199" s="9">
        <v>0</v>
      </c>
    </row>
    <row r="200" spans="1:7" ht="15" customHeight="1" x14ac:dyDescent="0.2">
      <c r="A200" s="77">
        <v>2369</v>
      </c>
      <c r="B200" s="27"/>
      <c r="C200" s="28" t="str">
        <f>IF(COUNTBLANK(A200)=1,"",VLOOKUP(A200,Paragrafy!$A$14:$B$539,2,0))</f>
        <v>Ostatní správa ve vodním hospodářství</v>
      </c>
      <c r="D200" s="8">
        <v>100</v>
      </c>
      <c r="E200" s="8">
        <v>1131</v>
      </c>
      <c r="F200" s="8">
        <v>686</v>
      </c>
      <c r="G200" s="9">
        <v>60.7</v>
      </c>
    </row>
    <row r="201" spans="1:7" ht="15" customHeight="1" x14ac:dyDescent="0.2">
      <c r="A201" s="77">
        <v>2399</v>
      </c>
      <c r="B201" s="27"/>
      <c r="C201" s="28" t="str">
        <f>IF(COUNTBLANK(A201)=1,"",VLOOKUP(A201,Paragrafy!$A$14:$B$539,2,0))</f>
        <v>Ostatní záležitosti vodního hospodářství</v>
      </c>
      <c r="D201" s="8">
        <v>16000</v>
      </c>
      <c r="E201" s="8">
        <v>66833</v>
      </c>
      <c r="F201" s="8">
        <v>0</v>
      </c>
      <c r="G201" s="9">
        <v>0</v>
      </c>
    </row>
    <row r="202" spans="1:7" ht="15" customHeight="1" x14ac:dyDescent="0.2">
      <c r="A202" s="42" t="s">
        <v>123</v>
      </c>
      <c r="B202" s="43"/>
      <c r="C202" s="44"/>
      <c r="D202" s="13">
        <v>1368262</v>
      </c>
      <c r="E202" s="13">
        <v>1539276</v>
      </c>
      <c r="F202" s="13">
        <v>61510</v>
      </c>
      <c r="G202" s="14">
        <v>4</v>
      </c>
    </row>
    <row r="203" spans="1:7" x14ac:dyDescent="0.2">
      <c r="A203" s="15"/>
      <c r="B203" s="15"/>
      <c r="C203" s="15"/>
      <c r="D203" s="15"/>
      <c r="E203" s="15"/>
      <c r="F203" s="15"/>
      <c r="G203" s="15"/>
    </row>
    <row r="204" spans="1:7" ht="15" customHeight="1" x14ac:dyDescent="0.2">
      <c r="A204" s="77">
        <v>3112</v>
      </c>
      <c r="B204" s="27"/>
      <c r="C204" s="28" t="str">
        <f>IF(COUNTBLANK(A204)=1,"",VLOOKUP(A204,Paragrafy!$A$14:$B$539,2,0))</f>
        <v>Mateřské školy pro děti se speciálními vzdělávacími potřebami</v>
      </c>
      <c r="D204" s="8">
        <v>18200</v>
      </c>
      <c r="E204" s="8">
        <v>22120</v>
      </c>
      <c r="F204" s="8">
        <v>203</v>
      </c>
      <c r="G204" s="9">
        <v>0.9</v>
      </c>
    </row>
    <row r="205" spans="1:7" ht="15" customHeight="1" x14ac:dyDescent="0.2">
      <c r="A205" s="77">
        <v>3113</v>
      </c>
      <c r="B205" s="27"/>
      <c r="C205" s="28" t="str">
        <f>IF(COUNTBLANK(A205)=1,"",VLOOKUP(A205,Paragrafy!$A$14:$B$539,2,0))</f>
        <v>Základní školy</v>
      </c>
      <c r="D205" s="8">
        <v>34200</v>
      </c>
      <c r="E205" s="8">
        <v>28427</v>
      </c>
      <c r="F205" s="8">
        <v>0</v>
      </c>
      <c r="G205" s="9">
        <v>0</v>
      </c>
    </row>
    <row r="206" spans="1:7" ht="15" customHeight="1" x14ac:dyDescent="0.2">
      <c r="A206" s="77">
        <v>3114</v>
      </c>
      <c r="B206" s="27"/>
      <c r="C206" s="28" t="str">
        <f>IF(COUNTBLANK(A206)=1,"",VLOOKUP(A206,Paragrafy!$A$14:$B$539,2,0))</f>
        <v>Základní školy pro žáky se speciálními vzdělávacími potřebami</v>
      </c>
      <c r="D206" s="8">
        <v>184234</v>
      </c>
      <c r="E206" s="8">
        <v>158854</v>
      </c>
      <c r="F206" s="8">
        <v>2432</v>
      </c>
      <c r="G206" s="9">
        <v>1.5</v>
      </c>
    </row>
    <row r="207" spans="1:7" ht="15" customHeight="1" x14ac:dyDescent="0.2">
      <c r="A207" s="77">
        <v>3121</v>
      </c>
      <c r="B207" s="27"/>
      <c r="C207" s="28" t="str">
        <f>IF(COUNTBLANK(A207)=1,"",VLOOKUP(A207,Paragrafy!$A$14:$B$539,2,0))</f>
        <v>Gymnázia</v>
      </c>
      <c r="D207" s="8">
        <v>247110</v>
      </c>
      <c r="E207" s="8">
        <v>312892</v>
      </c>
      <c r="F207" s="8">
        <v>39721</v>
      </c>
      <c r="G207" s="9">
        <v>12.7</v>
      </c>
    </row>
    <row r="208" spans="1:7" ht="15" customHeight="1" x14ac:dyDescent="0.2">
      <c r="A208" s="77">
        <v>3122</v>
      </c>
      <c r="B208" s="27"/>
      <c r="C208" s="28" t="str">
        <f>IF(COUNTBLANK(A208)=1,"",VLOOKUP(A208,Paragrafy!$A$14:$B$539,2,0))</f>
        <v>Střední odborné školy</v>
      </c>
      <c r="D208" s="8">
        <v>104736</v>
      </c>
      <c r="E208" s="8">
        <v>144952</v>
      </c>
      <c r="F208" s="8">
        <v>4232</v>
      </c>
      <c r="G208" s="9">
        <v>2.9</v>
      </c>
    </row>
    <row r="209" spans="1:7" ht="15" customHeight="1" x14ac:dyDescent="0.2">
      <c r="A209" s="77">
        <v>3124</v>
      </c>
      <c r="B209" s="27"/>
      <c r="C209" s="28" t="str">
        <f>IF(COUNTBLANK(A209)=1,"",VLOOKUP(A209,Paragrafy!$A$14:$B$539,2,0))</f>
        <v>Střední školy a konzervatoře pro žáky se speciálními vzdělávacími potřebami</v>
      </c>
      <c r="D209" s="8">
        <v>37025</v>
      </c>
      <c r="E209" s="8">
        <v>37202</v>
      </c>
      <c r="F209" s="8">
        <v>0</v>
      </c>
      <c r="G209" s="9">
        <v>0</v>
      </c>
    </row>
    <row r="210" spans="1:7" ht="15" customHeight="1" x14ac:dyDescent="0.2">
      <c r="A210" s="77">
        <v>3125</v>
      </c>
      <c r="B210" s="27"/>
      <c r="C210" s="28" t="str">
        <f>IF(COUNTBLANK(A210)=1,"",VLOOKUP(A210,Paragrafy!$A$14:$B$539,2,0))</f>
        <v>Střediska praktického vyučování a školní hospodářství</v>
      </c>
      <c r="D210" s="8">
        <v>21770</v>
      </c>
      <c r="E210" s="8">
        <v>22693</v>
      </c>
      <c r="F210" s="8">
        <v>2575</v>
      </c>
      <c r="G210" s="9">
        <v>11.3</v>
      </c>
    </row>
    <row r="211" spans="1:7" ht="15" customHeight="1" x14ac:dyDescent="0.2">
      <c r="A211" s="77">
        <v>3126</v>
      </c>
      <c r="B211" s="27"/>
      <c r="C211" s="28" t="str">
        <f>IF(COUNTBLANK(A211)=1,"",VLOOKUP(A211,Paragrafy!$A$14:$B$539,2,0))</f>
        <v>Konzervatoře</v>
      </c>
      <c r="D211" s="8">
        <v>15000</v>
      </c>
      <c r="E211" s="8">
        <v>15000</v>
      </c>
      <c r="F211" s="8">
        <v>0</v>
      </c>
      <c r="G211" s="9">
        <v>0</v>
      </c>
    </row>
    <row r="212" spans="1:7" ht="15" customHeight="1" x14ac:dyDescent="0.2">
      <c r="A212" s="77">
        <v>3127</v>
      </c>
      <c r="B212" s="27"/>
      <c r="C212" s="28" t="str">
        <f>IF(COUNTBLANK(A212)=1,"",VLOOKUP(A212,Paragrafy!$A$14:$B$539,2,0))</f>
        <v>Střední školy</v>
      </c>
      <c r="D212" s="8">
        <v>754200</v>
      </c>
      <c r="E212" s="8">
        <v>756010</v>
      </c>
      <c r="F212" s="8">
        <v>135246</v>
      </c>
      <c r="G212" s="9">
        <v>17.899999999999999</v>
      </c>
    </row>
    <row r="213" spans="1:7" ht="15" customHeight="1" x14ac:dyDescent="0.2">
      <c r="A213" s="77">
        <v>3133</v>
      </c>
      <c r="B213" s="27"/>
      <c r="C213" s="28" t="str">
        <f>IF(COUNTBLANK(A213)=1,"",VLOOKUP(A213,Paragrafy!$A$14:$B$539,2,0))</f>
        <v>Dětské domovy</v>
      </c>
      <c r="D213" s="8">
        <v>62012</v>
      </c>
      <c r="E213" s="8">
        <v>44911</v>
      </c>
      <c r="F213" s="8">
        <v>4596</v>
      </c>
      <c r="G213" s="9">
        <v>10.199999999999999</v>
      </c>
    </row>
    <row r="214" spans="1:7" ht="15" customHeight="1" x14ac:dyDescent="0.2">
      <c r="A214" s="77">
        <v>3141</v>
      </c>
      <c r="B214" s="27"/>
      <c r="C214" s="28" t="str">
        <f>IF(COUNTBLANK(A214)=1,"",VLOOKUP(A214,Paragrafy!$A$14:$B$539,2,0))</f>
        <v>Školní stravování</v>
      </c>
      <c r="D214" s="8">
        <v>500</v>
      </c>
      <c r="E214" s="8">
        <v>5367</v>
      </c>
      <c r="F214" s="8">
        <v>3517</v>
      </c>
      <c r="G214" s="9">
        <v>65.5</v>
      </c>
    </row>
    <row r="215" spans="1:7" ht="15" customHeight="1" x14ac:dyDescent="0.2">
      <c r="A215" s="77">
        <v>3146</v>
      </c>
      <c r="B215" s="27"/>
      <c r="C215" s="28" t="str">
        <f>IF(COUNTBLANK(A215)=1,"",VLOOKUP(A215,Paragrafy!$A$14:$B$539,2,0))</f>
        <v>Zařízení výchovného poradenství</v>
      </c>
      <c r="D215" s="8">
        <v>8462</v>
      </c>
      <c r="E215" s="8">
        <v>11186</v>
      </c>
      <c r="F215" s="8">
        <v>152</v>
      </c>
      <c r="G215" s="9">
        <v>1.4</v>
      </c>
    </row>
    <row r="216" spans="1:7" ht="15" customHeight="1" x14ac:dyDescent="0.2">
      <c r="A216" s="77">
        <v>3150</v>
      </c>
      <c r="B216" s="27"/>
      <c r="C216" s="28" t="str">
        <f>IF(COUNTBLANK(A216)=1,"",VLOOKUP(A216,Paragrafy!$A$14:$B$539,2,0))</f>
        <v>Vyšší odborné školy</v>
      </c>
      <c r="D216" s="8">
        <v>4269</v>
      </c>
      <c r="E216" s="8">
        <v>1000</v>
      </c>
      <c r="F216" s="8">
        <v>0</v>
      </c>
      <c r="G216" s="9">
        <v>0</v>
      </c>
    </row>
    <row r="217" spans="1:7" ht="15" customHeight="1" x14ac:dyDescent="0.2">
      <c r="A217" s="77">
        <v>3221</v>
      </c>
      <c r="B217" s="27"/>
      <c r="C217" s="28" t="str">
        <f>IF(COUNTBLANK(A217)=1,"",VLOOKUP(A217,Paragrafy!$A$14:$B$539,2,0))</f>
        <v>Vysokoškolské koleje a menzy</v>
      </c>
      <c r="D217" s="8">
        <v>20000</v>
      </c>
      <c r="E217" s="8">
        <v>20000</v>
      </c>
      <c r="F217" s="8">
        <v>20000</v>
      </c>
      <c r="G217" s="9">
        <v>100</v>
      </c>
    </row>
    <row r="218" spans="1:7" ht="15" customHeight="1" x14ac:dyDescent="0.2">
      <c r="A218" s="77">
        <v>3231</v>
      </c>
      <c r="B218" s="27"/>
      <c r="C218" s="28" t="str">
        <f>IF(COUNTBLANK(A218)=1,"",VLOOKUP(A218,Paragrafy!$A$14:$B$539,2,0))</f>
        <v>Základní umělecké školy</v>
      </c>
      <c r="D218" s="8">
        <v>75613</v>
      </c>
      <c r="E218" s="8">
        <v>59603</v>
      </c>
      <c r="F218" s="8">
        <v>1769</v>
      </c>
      <c r="G218" s="9">
        <v>3</v>
      </c>
    </row>
    <row r="219" spans="1:7" ht="15" customHeight="1" x14ac:dyDescent="0.2">
      <c r="A219" s="77">
        <v>3299</v>
      </c>
      <c r="B219" s="27"/>
      <c r="C219" s="28" t="str">
        <f>IF(COUNTBLANK(A219)=1,"",VLOOKUP(A219,Paragrafy!$A$14:$B$539,2,0))</f>
        <v>Ostatní záležitosti vzdělávání</v>
      </c>
      <c r="D219" s="8">
        <v>112750</v>
      </c>
      <c r="E219" s="8">
        <v>148642</v>
      </c>
      <c r="F219" s="8">
        <v>25007</v>
      </c>
      <c r="G219" s="9">
        <v>16.8</v>
      </c>
    </row>
    <row r="220" spans="1:7" ht="15" customHeight="1" x14ac:dyDescent="0.2">
      <c r="A220" s="77">
        <v>3311</v>
      </c>
      <c r="B220" s="27"/>
      <c r="C220" s="28" t="str">
        <f>IF(COUNTBLANK(A220)=1,"",VLOOKUP(A220,Paragrafy!$A$14:$B$539,2,0))</f>
        <v>Divadelní činnost</v>
      </c>
      <c r="D220" s="8">
        <v>122290</v>
      </c>
      <c r="E220" s="8">
        <v>134536</v>
      </c>
      <c r="F220" s="8">
        <v>13833</v>
      </c>
      <c r="G220" s="9">
        <v>10.3</v>
      </c>
    </row>
    <row r="221" spans="1:7" ht="15" customHeight="1" x14ac:dyDescent="0.2">
      <c r="A221" s="77">
        <v>3315</v>
      </c>
      <c r="B221" s="27"/>
      <c r="C221" s="28" t="str">
        <f>IF(COUNTBLANK(A221)=1,"",VLOOKUP(A221,Paragrafy!$A$14:$B$539,2,0))</f>
        <v>Činnosti muzeí a galerií</v>
      </c>
      <c r="D221" s="8">
        <v>116465</v>
      </c>
      <c r="E221" s="8">
        <v>63267</v>
      </c>
      <c r="F221" s="8">
        <v>1327</v>
      </c>
      <c r="G221" s="9">
        <v>2.1</v>
      </c>
    </row>
    <row r="222" spans="1:7" ht="15" customHeight="1" x14ac:dyDescent="0.2">
      <c r="A222" s="77">
        <v>3319</v>
      </c>
      <c r="B222" s="27"/>
      <c r="C222" s="28" t="str">
        <f>IF(COUNTBLANK(A222)=1,"",VLOOKUP(A222,Paragrafy!$A$14:$B$539,2,0))</f>
        <v>Ostatní záležitosti kultury</v>
      </c>
      <c r="D222" s="8">
        <v>588867</v>
      </c>
      <c r="E222" s="8">
        <v>210059</v>
      </c>
      <c r="F222" s="8">
        <v>2478</v>
      </c>
      <c r="G222" s="9">
        <v>1.2</v>
      </c>
    </row>
    <row r="223" spans="1:7" ht="15" customHeight="1" x14ac:dyDescent="0.2">
      <c r="A223" s="77">
        <v>3322</v>
      </c>
      <c r="B223" s="27"/>
      <c r="C223" s="28" t="str">
        <f>IF(COUNTBLANK(A223)=1,"",VLOOKUP(A223,Paragrafy!$A$14:$B$539,2,0))</f>
        <v>Zachování a obnova kulturních památek</v>
      </c>
      <c r="D223" s="8">
        <v>103013</v>
      </c>
      <c r="E223" s="8">
        <v>91412</v>
      </c>
      <c r="F223" s="8">
        <v>8222</v>
      </c>
      <c r="G223" s="9">
        <v>9</v>
      </c>
    </row>
    <row r="224" spans="1:7" ht="15" customHeight="1" x14ac:dyDescent="0.2">
      <c r="A224" s="77">
        <v>3326</v>
      </c>
      <c r="B224" s="27"/>
      <c r="C224" s="28" t="str">
        <f>IF(COUNTBLANK(A224)=1,"",VLOOKUP(A224,Paragrafy!$A$14:$B$539,2,0))</f>
        <v>Pořízení, zachování a obnova hodnot místního kulturního, národního a historického povědomí</v>
      </c>
      <c r="D224" s="8">
        <v>100000</v>
      </c>
      <c r="E224" s="8">
        <v>201370</v>
      </c>
      <c r="F224" s="8">
        <v>0</v>
      </c>
      <c r="G224" s="9">
        <v>0</v>
      </c>
    </row>
    <row r="225" spans="1:7" ht="15" customHeight="1" x14ac:dyDescent="0.2">
      <c r="A225" s="77">
        <v>3419</v>
      </c>
      <c r="B225" s="27"/>
      <c r="C225" s="28" t="str">
        <f>IF(COUNTBLANK(A225)=1,"",VLOOKUP(A225,Paragrafy!$A$14:$B$539,2,0))</f>
        <v>Ostatní sportovní činnost</v>
      </c>
      <c r="D225" s="8">
        <v>40000</v>
      </c>
      <c r="E225" s="8">
        <v>42343</v>
      </c>
      <c r="F225" s="8">
        <v>100</v>
      </c>
      <c r="G225" s="9">
        <v>0.2</v>
      </c>
    </row>
    <row r="226" spans="1:7" ht="15" customHeight="1" x14ac:dyDescent="0.2">
      <c r="A226" s="77">
        <v>3522</v>
      </c>
      <c r="B226" s="27"/>
      <c r="C226" s="28" t="str">
        <f>IF(COUNTBLANK(A226)=1,"",VLOOKUP(A226,Paragrafy!$A$14:$B$539,2,0))</f>
        <v>Ostatní nemocnice</v>
      </c>
      <c r="D226" s="8">
        <v>426108</v>
      </c>
      <c r="E226" s="8">
        <v>796309</v>
      </c>
      <c r="F226" s="8">
        <v>92031</v>
      </c>
      <c r="G226" s="9">
        <v>11.6</v>
      </c>
    </row>
    <row r="227" spans="1:7" ht="15" customHeight="1" x14ac:dyDescent="0.2">
      <c r="A227" s="77">
        <v>3526</v>
      </c>
      <c r="B227" s="27"/>
      <c r="C227" s="28" t="str">
        <f>IF(COUNTBLANK(A227)=1,"",VLOOKUP(A227,Paragrafy!$A$14:$B$539,2,0))</f>
        <v>Lázeňské léčebny, ozdravovny, sanatoria</v>
      </c>
      <c r="D227" s="8">
        <v>34508</v>
      </c>
      <c r="E227" s="8">
        <v>49462</v>
      </c>
      <c r="F227" s="8">
        <v>934</v>
      </c>
      <c r="G227" s="9">
        <v>1.9</v>
      </c>
    </row>
    <row r="228" spans="1:7" ht="15" customHeight="1" x14ac:dyDescent="0.2">
      <c r="A228" s="77">
        <v>3533</v>
      </c>
      <c r="B228" s="27"/>
      <c r="C228" s="28" t="str">
        <f>IF(COUNTBLANK(A228)=1,"",VLOOKUP(A228,Paragrafy!$A$14:$B$539,2,0))</f>
        <v>Zdravotnická záchranná služba</v>
      </c>
      <c r="D228" s="8">
        <v>146687</v>
      </c>
      <c r="E228" s="8">
        <v>139562</v>
      </c>
      <c r="F228" s="8">
        <v>26862</v>
      </c>
      <c r="G228" s="9">
        <v>19.2</v>
      </c>
    </row>
    <row r="229" spans="1:7" ht="15" customHeight="1" x14ac:dyDescent="0.2">
      <c r="A229" s="77">
        <v>3599</v>
      </c>
      <c r="B229" s="27"/>
      <c r="C229" s="28" t="str">
        <f>IF(COUNTBLANK(A229)=1,"",VLOOKUP(A229,Paragrafy!$A$14:$B$539,2,0))</f>
        <v>Ostatní činnost ve zdravotnictví</v>
      </c>
      <c r="D229" s="8">
        <v>202273</v>
      </c>
      <c r="E229" s="8">
        <v>248817</v>
      </c>
      <c r="F229" s="8">
        <v>46</v>
      </c>
      <c r="G229" s="9">
        <v>0</v>
      </c>
    </row>
    <row r="230" spans="1:7" ht="15" customHeight="1" x14ac:dyDescent="0.2">
      <c r="A230" s="77">
        <v>3635</v>
      </c>
      <c r="B230" s="27"/>
      <c r="C230" s="28" t="str">
        <f>IF(COUNTBLANK(A230)=1,"",VLOOKUP(A230,Paragrafy!$A$14:$B$539,2,0))</f>
        <v>Územní plánování</v>
      </c>
      <c r="D230" s="8">
        <v>60000</v>
      </c>
      <c r="E230" s="8">
        <v>80438</v>
      </c>
      <c r="F230" s="8">
        <v>725</v>
      </c>
      <c r="G230" s="9">
        <v>0.9</v>
      </c>
    </row>
    <row r="231" spans="1:7" ht="15" customHeight="1" x14ac:dyDescent="0.2">
      <c r="A231" s="77">
        <v>3636</v>
      </c>
      <c r="B231" s="27"/>
      <c r="C231" s="28" t="str">
        <f>IF(COUNTBLANK(A231)=1,"",VLOOKUP(A231,Paragrafy!$A$14:$B$539,2,0))</f>
        <v>Územní rozvoj</v>
      </c>
      <c r="D231" s="8">
        <v>70600</v>
      </c>
      <c r="E231" s="8">
        <v>143786</v>
      </c>
      <c r="F231" s="8">
        <v>8553</v>
      </c>
      <c r="G231" s="9">
        <v>5.9</v>
      </c>
    </row>
    <row r="232" spans="1:7" ht="15" customHeight="1" x14ac:dyDescent="0.2">
      <c r="A232" s="77">
        <v>3639</v>
      </c>
      <c r="B232" s="27"/>
      <c r="C232" s="28" t="str">
        <f>IF(COUNTBLANK(A232)=1,"",VLOOKUP(A232,Paragrafy!$A$14:$B$539,2,0))</f>
        <v>Komunální služby a územní rozvoj jinde nezařazené</v>
      </c>
      <c r="D232" s="8">
        <v>253041</v>
      </c>
      <c r="E232" s="8">
        <v>740927</v>
      </c>
      <c r="F232" s="8">
        <v>26004</v>
      </c>
      <c r="G232" s="9">
        <v>3.5</v>
      </c>
    </row>
    <row r="233" spans="1:7" ht="15" customHeight="1" x14ac:dyDescent="0.2">
      <c r="A233" s="77">
        <v>3713</v>
      </c>
      <c r="B233" s="27"/>
      <c r="C233" s="28" t="str">
        <f>IF(COUNTBLANK(A233)=1,"",VLOOKUP(A233,Paragrafy!$A$14:$B$539,2,0))</f>
        <v>Změny technologií vytápění</v>
      </c>
      <c r="D233" s="8">
        <v>35162</v>
      </c>
      <c r="E233" s="8">
        <v>227110</v>
      </c>
      <c r="F233" s="8">
        <v>58194</v>
      </c>
      <c r="G233" s="9">
        <v>25.6</v>
      </c>
    </row>
    <row r="234" spans="1:7" ht="15" customHeight="1" x14ac:dyDescent="0.2">
      <c r="A234" s="77">
        <v>3741</v>
      </c>
      <c r="B234" s="27"/>
      <c r="C234" s="28" t="str">
        <f>IF(COUNTBLANK(A234)=1,"",VLOOKUP(A234,Paragrafy!$A$14:$B$539,2,0))</f>
        <v>Ochrana druhů a stanovišť</v>
      </c>
      <c r="D234" s="8">
        <v>0</v>
      </c>
      <c r="E234" s="8">
        <v>500</v>
      </c>
      <c r="F234" s="8">
        <v>0</v>
      </c>
      <c r="G234" s="9">
        <v>0</v>
      </c>
    </row>
    <row r="235" spans="1:7" ht="15" customHeight="1" x14ac:dyDescent="0.2">
      <c r="A235" s="77">
        <v>3799</v>
      </c>
      <c r="B235" s="27"/>
      <c r="C235" s="28" t="str">
        <f>IF(COUNTBLANK(A235)=1,"",VLOOKUP(A235,Paragrafy!$A$14:$B$539,2,0))</f>
        <v>Ostatní ekologické záležitosti</v>
      </c>
      <c r="D235" s="8">
        <v>0</v>
      </c>
      <c r="E235" s="8">
        <v>2124</v>
      </c>
      <c r="F235" s="8">
        <v>1741</v>
      </c>
      <c r="G235" s="9">
        <v>82</v>
      </c>
    </row>
    <row r="236" spans="1:7" ht="15" customHeight="1" x14ac:dyDescent="0.2">
      <c r="A236" s="42" t="s">
        <v>149</v>
      </c>
      <c r="B236" s="43"/>
      <c r="C236" s="44"/>
      <c r="D236" s="13">
        <v>3999095</v>
      </c>
      <c r="E236" s="13">
        <v>4960881</v>
      </c>
      <c r="F236" s="13">
        <v>480500</v>
      </c>
      <c r="G236" s="14">
        <v>9.6999999999999993</v>
      </c>
    </row>
    <row r="237" spans="1:7" x14ac:dyDescent="0.2">
      <c r="A237" s="15"/>
      <c r="B237" s="15"/>
      <c r="C237" s="15"/>
      <c r="D237" s="15"/>
      <c r="E237" s="15"/>
      <c r="F237" s="15"/>
      <c r="G237" s="15"/>
    </row>
    <row r="238" spans="1:7" ht="15" customHeight="1" x14ac:dyDescent="0.2">
      <c r="A238" s="77">
        <v>4312</v>
      </c>
      <c r="B238" s="27"/>
      <c r="C238" s="28" t="str">
        <f>IF(COUNTBLANK(A238)=1,"",VLOOKUP(A238,Paragrafy!$A$14:$B$539,2,0))</f>
        <v>Odborné sociální poradenství</v>
      </c>
      <c r="D238" s="8">
        <v>12000</v>
      </c>
      <c r="E238" s="8">
        <v>15828</v>
      </c>
      <c r="F238" s="8">
        <v>2209</v>
      </c>
      <c r="G238" s="9">
        <v>14</v>
      </c>
    </row>
    <row r="239" spans="1:7" ht="15" customHeight="1" x14ac:dyDescent="0.2">
      <c r="A239" s="77">
        <v>4324</v>
      </c>
      <c r="B239" s="27"/>
      <c r="C239" s="28" t="str">
        <f>IF(COUNTBLANK(A239)=1,"",VLOOKUP(A239,Paragrafy!$A$14:$B$539,2,0))</f>
        <v>Zařízení pro děti vyžadující okamžitou pomoc</v>
      </c>
      <c r="D239" s="8">
        <v>59500</v>
      </c>
      <c r="E239" s="8">
        <v>51222</v>
      </c>
      <c r="F239" s="8">
        <v>0</v>
      </c>
      <c r="G239" s="9">
        <v>0</v>
      </c>
    </row>
    <row r="240" spans="1:7" ht="15" customHeight="1" x14ac:dyDescent="0.2">
      <c r="A240" s="77">
        <v>4349</v>
      </c>
      <c r="B240" s="27"/>
      <c r="C240" s="28" t="str">
        <f>IF(COUNTBLANK(A240)=1,"",VLOOKUP(A240,Paragrafy!$A$14:$B$539,2,0))</f>
        <v>Ostatní sociální péče a pomoc ostatním skupinám fyzických osob</v>
      </c>
      <c r="D240" s="8">
        <v>0</v>
      </c>
      <c r="E240" s="8">
        <v>100</v>
      </c>
      <c r="F240" s="8">
        <v>100</v>
      </c>
      <c r="G240" s="9">
        <v>100</v>
      </c>
    </row>
    <row r="241" spans="1:7" ht="15" customHeight="1" x14ac:dyDescent="0.2">
      <c r="A241" s="77">
        <v>4350</v>
      </c>
      <c r="B241" s="27"/>
      <c r="C241" s="28" t="str">
        <f>IF(COUNTBLANK(A241)=1,"",VLOOKUP(A241,Paragrafy!$A$14:$B$539,2,0))</f>
        <v>Domovy pro seniory</v>
      </c>
      <c r="D241" s="8">
        <v>109288</v>
      </c>
      <c r="E241" s="8">
        <v>209863</v>
      </c>
      <c r="F241" s="8">
        <v>20536</v>
      </c>
      <c r="G241" s="9">
        <v>9.8000000000000007</v>
      </c>
    </row>
    <row r="242" spans="1:7" ht="15" customHeight="1" x14ac:dyDescent="0.2">
      <c r="A242" s="77">
        <v>4354</v>
      </c>
      <c r="B242" s="27"/>
      <c r="C242" s="28" t="str">
        <f>IF(COUNTBLANK(A242)=1,"",VLOOKUP(A242,Paragrafy!$A$14:$B$539,2,0))</f>
        <v>Chráněné bydlení</v>
      </c>
      <c r="D242" s="8">
        <v>92537</v>
      </c>
      <c r="E242" s="8">
        <v>110497</v>
      </c>
      <c r="F242" s="8">
        <v>11608</v>
      </c>
      <c r="G242" s="9">
        <v>10.5</v>
      </c>
    </row>
    <row r="243" spans="1:7" ht="15" customHeight="1" x14ac:dyDescent="0.2">
      <c r="A243" s="77">
        <v>4357</v>
      </c>
      <c r="B243" s="27"/>
      <c r="C243" s="28" t="str">
        <f>IF(COUNTBLANK(A243)=1,"",VLOOKUP(A243,Paragrafy!$A$14:$B$539,2,0))</f>
        <v>Domovy pro osoby se zdravotním postižením a domovy se zvláštním režimem</v>
      </c>
      <c r="D243" s="8">
        <v>482149</v>
      </c>
      <c r="E243" s="8">
        <v>342616</v>
      </c>
      <c r="F243" s="8">
        <v>46962</v>
      </c>
      <c r="G243" s="9">
        <v>13.7</v>
      </c>
    </row>
    <row r="244" spans="1:7" ht="15" customHeight="1" x14ac:dyDescent="0.2">
      <c r="A244" s="77">
        <v>4399</v>
      </c>
      <c r="B244" s="27"/>
      <c r="C244" s="28" t="str">
        <f>IF(COUNTBLANK(A244)=1,"",VLOOKUP(A244,Paragrafy!$A$14:$B$539,2,0))</f>
        <v>Ostatní záležitosti sociálních věcí a politiky zaměstnanosti</v>
      </c>
      <c r="D244" s="8">
        <v>5000</v>
      </c>
      <c r="E244" s="8">
        <v>5000</v>
      </c>
      <c r="F244" s="8">
        <v>0</v>
      </c>
      <c r="G244" s="9">
        <v>0</v>
      </c>
    </row>
    <row r="245" spans="1:7" ht="15" customHeight="1" x14ac:dyDescent="0.2">
      <c r="A245" s="42" t="s">
        <v>151</v>
      </c>
      <c r="B245" s="43"/>
      <c r="C245" s="44"/>
      <c r="D245" s="13">
        <v>760474</v>
      </c>
      <c r="E245" s="13">
        <v>735126</v>
      </c>
      <c r="F245" s="13">
        <v>81415</v>
      </c>
      <c r="G245" s="14">
        <v>11.1</v>
      </c>
    </row>
    <row r="246" spans="1:7" x14ac:dyDescent="0.2">
      <c r="A246" s="15"/>
      <c r="B246" s="15"/>
      <c r="C246" s="15"/>
      <c r="D246" s="15"/>
      <c r="E246" s="15"/>
      <c r="F246" s="15"/>
      <c r="G246" s="15"/>
    </row>
    <row r="247" spans="1:7" ht="15" customHeight="1" x14ac:dyDescent="0.2">
      <c r="A247" s="77">
        <v>5212</v>
      </c>
      <c r="B247" s="27"/>
      <c r="C247" s="28" t="str">
        <f>IF(COUNTBLANK(A247)=1,"",VLOOKUP(A247,Paragrafy!$A$14:$B$539,2,0))</f>
        <v>Ochrana obyvatelstva</v>
      </c>
      <c r="D247" s="8">
        <v>133950</v>
      </c>
      <c r="E247" s="8">
        <v>63683</v>
      </c>
      <c r="F247" s="8">
        <v>1964</v>
      </c>
      <c r="G247" s="9">
        <v>3.1</v>
      </c>
    </row>
    <row r="248" spans="1:7" ht="15" customHeight="1" x14ac:dyDescent="0.2">
      <c r="A248" s="77">
        <v>5279</v>
      </c>
      <c r="B248" s="27"/>
      <c r="C248" s="28" t="str">
        <f>IF(COUNTBLANK(A248)=1,"",VLOOKUP(A248,Paragrafy!$A$14:$B$539,2,0))</f>
        <v>Záležitosti krizového řízení jinde nezařazené</v>
      </c>
      <c r="D248" s="8">
        <v>2700</v>
      </c>
      <c r="E248" s="8">
        <v>2700</v>
      </c>
      <c r="F248" s="8">
        <v>0</v>
      </c>
      <c r="G248" s="9">
        <v>0</v>
      </c>
    </row>
    <row r="249" spans="1:7" ht="15" customHeight="1" x14ac:dyDescent="0.2">
      <c r="A249" s="77">
        <v>5311</v>
      </c>
      <c r="B249" s="27"/>
      <c r="C249" s="28" t="str">
        <f>IF(COUNTBLANK(A249)=1,"",VLOOKUP(A249,Paragrafy!$A$14:$B$539,2,0))</f>
        <v>Bezpečnost a veřejný pořádek</v>
      </c>
      <c r="D249" s="8">
        <v>5500</v>
      </c>
      <c r="E249" s="8">
        <v>5500</v>
      </c>
      <c r="F249" s="8">
        <v>0</v>
      </c>
      <c r="G249" s="9">
        <v>0</v>
      </c>
    </row>
    <row r="250" spans="1:7" ht="15" customHeight="1" x14ac:dyDescent="0.2">
      <c r="A250" s="77">
        <v>5511</v>
      </c>
      <c r="B250" s="27"/>
      <c r="C250" s="28" t="str">
        <f>IF(COUNTBLANK(A250)=1,"",VLOOKUP(A250,Paragrafy!$A$14:$B$539,2,0))</f>
        <v>Požární ochrana - profesionální část</v>
      </c>
      <c r="D250" s="8">
        <v>37380</v>
      </c>
      <c r="E250" s="8">
        <v>38260</v>
      </c>
      <c r="F250" s="8">
        <v>0</v>
      </c>
      <c r="G250" s="9">
        <v>0</v>
      </c>
    </row>
    <row r="251" spans="1:7" ht="15" customHeight="1" x14ac:dyDescent="0.2">
      <c r="A251" s="77">
        <v>5512</v>
      </c>
      <c r="B251" s="27"/>
      <c r="C251" s="28" t="str">
        <f>IF(COUNTBLANK(A251)=1,"",VLOOKUP(A251,Paragrafy!$A$14:$B$539,2,0))</f>
        <v>Požární ochrana - dobrovolná část</v>
      </c>
      <c r="D251" s="8">
        <v>20245</v>
      </c>
      <c r="E251" s="8">
        <v>120687</v>
      </c>
      <c r="F251" s="8">
        <v>6603</v>
      </c>
      <c r="G251" s="9">
        <v>5.5</v>
      </c>
    </row>
    <row r="252" spans="1:7" ht="15" customHeight="1" x14ac:dyDescent="0.2">
      <c r="A252" s="77">
        <v>5521</v>
      </c>
      <c r="B252" s="27"/>
      <c r="C252" s="28" t="str">
        <f>IF(COUNTBLANK(A252)=1,"",VLOOKUP(A252,Paragrafy!$A$14:$B$539,2,0))</f>
        <v>Operační a informační střediska integrovaného záchranného systému</v>
      </c>
      <c r="D252" s="8">
        <v>1000</v>
      </c>
      <c r="E252" s="8">
        <v>1000</v>
      </c>
      <c r="F252" s="8">
        <v>0</v>
      </c>
      <c r="G252" s="9">
        <v>0</v>
      </c>
    </row>
    <row r="253" spans="1:7" ht="15" customHeight="1" x14ac:dyDescent="0.2">
      <c r="A253" s="42" t="s">
        <v>157</v>
      </c>
      <c r="B253" s="43"/>
      <c r="C253" s="44"/>
      <c r="D253" s="13">
        <v>200775</v>
      </c>
      <c r="E253" s="13">
        <v>231830</v>
      </c>
      <c r="F253" s="13">
        <v>8567</v>
      </c>
      <c r="G253" s="14">
        <v>3.7</v>
      </c>
    </row>
    <row r="254" spans="1:7" x14ac:dyDescent="0.2">
      <c r="A254" s="15"/>
      <c r="B254" s="15"/>
      <c r="C254" s="15"/>
      <c r="D254" s="15"/>
      <c r="E254" s="15"/>
      <c r="F254" s="15"/>
      <c r="G254" s="15"/>
    </row>
    <row r="255" spans="1:7" ht="15" customHeight="1" x14ac:dyDescent="0.2">
      <c r="A255" s="26"/>
      <c r="B255" s="27"/>
      <c r="C255" s="28" t="s">
        <v>185</v>
      </c>
      <c r="D255" s="8">
        <v>250</v>
      </c>
      <c r="E255" s="8">
        <v>250</v>
      </c>
      <c r="F255" s="8">
        <v>50</v>
      </c>
      <c r="G255" s="9">
        <v>20</v>
      </c>
    </row>
    <row r="256" spans="1:7" ht="15" customHeight="1" x14ac:dyDescent="0.2">
      <c r="A256" s="10" t="s">
        <v>79</v>
      </c>
      <c r="B256" s="11"/>
      <c r="C256" s="31" t="s">
        <v>80</v>
      </c>
      <c r="D256" s="13">
        <v>250</v>
      </c>
      <c r="E256" s="13">
        <v>250</v>
      </c>
      <c r="F256" s="13">
        <v>50</v>
      </c>
      <c r="G256" s="14">
        <v>20</v>
      </c>
    </row>
    <row r="257" spans="1:7" ht="15" customHeight="1" x14ac:dyDescent="0.2">
      <c r="A257" s="26" t="s">
        <v>81</v>
      </c>
      <c r="B257" s="27" t="s">
        <v>186</v>
      </c>
      <c r="C257" s="29" t="s">
        <v>187</v>
      </c>
      <c r="D257" s="8">
        <v>36890</v>
      </c>
      <c r="E257" s="30">
        <v>16330</v>
      </c>
      <c r="F257" s="8">
        <v>0</v>
      </c>
      <c r="G257" s="9">
        <v>0</v>
      </c>
    </row>
    <row r="258" spans="1:7" ht="15" customHeight="1" x14ac:dyDescent="0.2">
      <c r="A258" s="26"/>
      <c r="B258" s="27" t="s">
        <v>160</v>
      </c>
      <c r="C258" s="28" t="s">
        <v>188</v>
      </c>
      <c r="D258" s="8">
        <v>36390</v>
      </c>
      <c r="E258" s="8">
        <v>15715</v>
      </c>
      <c r="F258" s="8">
        <v>0</v>
      </c>
      <c r="G258" s="9">
        <v>0</v>
      </c>
    </row>
    <row r="259" spans="1:7" ht="15" customHeight="1" x14ac:dyDescent="0.2">
      <c r="A259" s="26"/>
      <c r="B259" s="27"/>
      <c r="C259" s="28" t="s">
        <v>189</v>
      </c>
      <c r="D259" s="8">
        <v>500</v>
      </c>
      <c r="E259" s="8">
        <v>615</v>
      </c>
      <c r="F259" s="8">
        <v>0</v>
      </c>
      <c r="G259" s="9">
        <v>0</v>
      </c>
    </row>
    <row r="260" spans="1:7" ht="15" customHeight="1" x14ac:dyDescent="0.2">
      <c r="A260" s="26" t="s">
        <v>81</v>
      </c>
      <c r="B260" s="27" t="s">
        <v>190</v>
      </c>
      <c r="C260" s="29" t="s">
        <v>191</v>
      </c>
      <c r="D260" s="8">
        <v>29023</v>
      </c>
      <c r="E260" s="30">
        <v>43772</v>
      </c>
      <c r="F260" s="8">
        <v>4672</v>
      </c>
      <c r="G260" s="9">
        <v>10.7</v>
      </c>
    </row>
    <row r="261" spans="1:7" ht="15" customHeight="1" x14ac:dyDescent="0.2">
      <c r="A261" s="26"/>
      <c r="B261" s="27" t="s">
        <v>160</v>
      </c>
      <c r="C261" s="28" t="s">
        <v>192</v>
      </c>
      <c r="D261" s="8">
        <v>14023</v>
      </c>
      <c r="E261" s="8">
        <v>14023</v>
      </c>
      <c r="F261" s="8">
        <v>89</v>
      </c>
      <c r="G261" s="9">
        <v>0.6</v>
      </c>
    </row>
    <row r="262" spans="1:7" ht="15" customHeight="1" x14ac:dyDescent="0.2">
      <c r="A262" s="26"/>
      <c r="B262" s="27"/>
      <c r="C262" s="28" t="s">
        <v>193</v>
      </c>
      <c r="D262" s="8">
        <v>1900</v>
      </c>
      <c r="E262" s="8">
        <v>1900</v>
      </c>
      <c r="F262" s="8">
        <v>0</v>
      </c>
      <c r="G262" s="9">
        <v>0</v>
      </c>
    </row>
    <row r="263" spans="1:7" ht="15" customHeight="1" x14ac:dyDescent="0.2">
      <c r="A263" s="26"/>
      <c r="B263" s="27"/>
      <c r="C263" s="28" t="s">
        <v>194</v>
      </c>
      <c r="D263" s="8">
        <v>3100</v>
      </c>
      <c r="E263" s="8">
        <v>6891</v>
      </c>
      <c r="F263" s="8">
        <v>3791</v>
      </c>
      <c r="G263" s="9">
        <v>55</v>
      </c>
    </row>
    <row r="264" spans="1:7" ht="15" customHeight="1" x14ac:dyDescent="0.2">
      <c r="A264" s="26"/>
      <c r="B264" s="27"/>
      <c r="C264" s="28" t="s">
        <v>185</v>
      </c>
      <c r="D264" s="8">
        <v>10000</v>
      </c>
      <c r="E264" s="8">
        <v>20958</v>
      </c>
      <c r="F264" s="8">
        <v>791</v>
      </c>
      <c r="G264" s="9">
        <v>3.8</v>
      </c>
    </row>
    <row r="265" spans="1:7" ht="15" customHeight="1" x14ac:dyDescent="0.2">
      <c r="A265" s="10" t="s">
        <v>81</v>
      </c>
      <c r="B265" s="11"/>
      <c r="C265" s="31" t="s">
        <v>83</v>
      </c>
      <c r="D265" s="13">
        <v>65913</v>
      </c>
      <c r="E265" s="13">
        <v>60102</v>
      </c>
      <c r="F265" s="13">
        <v>4671</v>
      </c>
      <c r="G265" s="14">
        <v>7.8</v>
      </c>
    </row>
    <row r="266" spans="1:7" ht="15" customHeight="1" x14ac:dyDescent="0.2">
      <c r="A266" s="77">
        <v>6409</v>
      </c>
      <c r="B266" s="27"/>
      <c r="C266" s="28" t="s">
        <v>92</v>
      </c>
      <c r="D266" s="8">
        <v>50000</v>
      </c>
      <c r="E266" s="8">
        <v>155584</v>
      </c>
      <c r="F266" s="8">
        <v>0</v>
      </c>
      <c r="G266" s="9">
        <v>0</v>
      </c>
    </row>
    <row r="267" spans="1:7" ht="15" customHeight="1" x14ac:dyDescent="0.2">
      <c r="A267" s="42" t="s">
        <v>179</v>
      </c>
      <c r="B267" s="43"/>
      <c r="C267" s="44"/>
      <c r="D267" s="13">
        <v>116163</v>
      </c>
      <c r="E267" s="13">
        <v>215936</v>
      </c>
      <c r="F267" s="13">
        <v>4721</v>
      </c>
      <c r="G267" s="14">
        <v>2.2000000000000002</v>
      </c>
    </row>
    <row r="269" spans="1:7" ht="13.5" thickBot="1" x14ac:dyDescent="0.25"/>
    <row r="270" spans="1:7" ht="15" customHeight="1" x14ac:dyDescent="0.2">
      <c r="A270" s="32"/>
      <c r="B270" s="32"/>
      <c r="C270" s="17" t="s">
        <v>195</v>
      </c>
      <c r="D270" s="33">
        <v>36277306</v>
      </c>
      <c r="E270" s="33">
        <v>36702711</v>
      </c>
      <c r="F270" s="33">
        <v>12880676</v>
      </c>
      <c r="G270" s="18">
        <v>35.1</v>
      </c>
    </row>
    <row r="271" spans="1:7" x14ac:dyDescent="0.2">
      <c r="A271" s="34"/>
      <c r="B271" s="34"/>
      <c r="C271" s="35" t="s">
        <v>182</v>
      </c>
      <c r="D271" s="36">
        <v>6444769</v>
      </c>
      <c r="E271" s="36">
        <v>7683047</v>
      </c>
      <c r="F271" s="36">
        <v>636716</v>
      </c>
      <c r="G271" s="21">
        <v>8.3000000000000007</v>
      </c>
    </row>
    <row r="272" spans="1:7" x14ac:dyDescent="0.2">
      <c r="A272" s="34"/>
      <c r="B272" s="34"/>
      <c r="C272" s="35" t="s">
        <v>196</v>
      </c>
      <c r="D272" s="36">
        <v>0</v>
      </c>
      <c r="E272" s="36">
        <v>0</v>
      </c>
      <c r="F272" s="36">
        <v>8840854</v>
      </c>
      <c r="G272" s="21">
        <v>0</v>
      </c>
    </row>
    <row r="273" spans="1:7" x14ac:dyDescent="0.2">
      <c r="A273" s="34"/>
      <c r="B273" s="34"/>
      <c r="C273" s="35" t="s">
        <v>197</v>
      </c>
      <c r="D273" s="36">
        <v>42722075</v>
      </c>
      <c r="E273" s="36">
        <v>44385759</v>
      </c>
      <c r="F273" s="36">
        <v>22358245</v>
      </c>
      <c r="G273" s="21">
        <v>50.4</v>
      </c>
    </row>
    <row r="274" spans="1:7" ht="13.5" thickBot="1" x14ac:dyDescent="0.25">
      <c r="A274" s="37"/>
      <c r="B274" s="37"/>
      <c r="C274" s="38" t="s">
        <v>198</v>
      </c>
      <c r="D274" s="24">
        <v>42722075</v>
      </c>
      <c r="E274" s="24">
        <v>44385759</v>
      </c>
      <c r="F274" s="24">
        <v>13517391</v>
      </c>
      <c r="G274" s="25">
        <f>F274/E274*100</f>
        <v>30.454342348860138</v>
      </c>
    </row>
  </sheetData>
  <mergeCells count="14">
    <mergeCell ref="A9:C9"/>
    <mergeCell ref="A29:C29"/>
    <mergeCell ref="A1:G1"/>
    <mergeCell ref="A2:G2"/>
    <mergeCell ref="A95:C95"/>
    <mergeCell ref="A124:C124"/>
    <mergeCell ref="A135:C135"/>
    <mergeCell ref="A182:C182"/>
    <mergeCell ref="A187:C187"/>
    <mergeCell ref="A202:C202"/>
    <mergeCell ref="A236:C236"/>
    <mergeCell ref="A245:C245"/>
    <mergeCell ref="A253:C253"/>
    <mergeCell ref="A267:C267"/>
  </mergeCells>
  <pageMargins left="0.39370078740157483" right="0.39370078740157483" top="0.59055118110236227" bottom="0.59055118110236227" header="0.31496062992125984" footer="0.31496062992125984"/>
  <pageSetup paperSize="9" scale="89" firstPageNumber="11" fitToHeight="0" orientation="landscape" useFirstPageNumber="1" r:id="rId1"/>
  <headerFooter>
    <oddFooter>&amp;CStránka &amp;P z 18</oddFooter>
  </headerFooter>
  <rowBreaks count="1" manualBreakCount="1">
    <brk id="2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2025-05-16T05:20:00Z</cp:lastPrinted>
  <dcterms:created xsi:type="dcterms:W3CDTF">2020-06-02T15:52:08Z</dcterms:created>
  <dcterms:modified xsi:type="dcterms:W3CDTF">2025-05-16T05:20:22Z</dcterms:modified>
</cp:coreProperties>
</file>