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RO" sheetId="1" r:id="rId1"/>
  </sheets>
  <definedNames>
    <definedName name="_xlnm._FilterDatabase" localSheetId="0" hidden="1">RO!$A$4:$W$192</definedName>
    <definedName name="_xlnm.Print_Titles" localSheetId="0">RO!$4:$7</definedName>
  </definedNames>
  <calcPr calcId="145621"/>
</workbook>
</file>

<file path=xl/calcChain.xml><?xml version="1.0" encoding="utf-8"?>
<calcChain xmlns="http://schemas.openxmlformats.org/spreadsheetml/2006/main">
  <c r="S37" i="1" l="1"/>
  <c r="S147" i="1"/>
  <c r="S148" i="1"/>
  <c r="S149" i="1"/>
  <c r="S133" i="1"/>
  <c r="S124" i="1"/>
  <c r="S123" i="1"/>
  <c r="S122" i="1"/>
  <c r="S117" i="1"/>
  <c r="S118" i="1"/>
  <c r="S119" i="1"/>
  <c r="S116" i="1"/>
  <c r="S115" i="1"/>
  <c r="S114" i="1"/>
  <c r="S113" i="1"/>
  <c r="S112" i="1"/>
  <c r="S111" i="1"/>
  <c r="S106" i="1"/>
  <c r="S107" i="1"/>
  <c r="S108" i="1"/>
  <c r="S105" i="1"/>
  <c r="S103" i="1"/>
  <c r="S101" i="1"/>
  <c r="S99" i="1"/>
  <c r="S98" i="1"/>
  <c r="S86" i="1"/>
  <c r="S87" i="1"/>
  <c r="S88" i="1"/>
  <c r="S89" i="1"/>
  <c r="S90" i="1"/>
  <c r="S74" i="1"/>
  <c r="S75" i="1"/>
  <c r="S76" i="1"/>
  <c r="S77" i="1"/>
  <c r="S78" i="1"/>
  <c r="S79" i="1"/>
  <c r="S80" i="1"/>
  <c r="S81" i="1"/>
  <c r="S82" i="1"/>
  <c r="S83" i="1"/>
  <c r="S84" i="1"/>
  <c r="S85" i="1"/>
  <c r="S64" i="1"/>
  <c r="S65" i="1"/>
  <c r="S66" i="1"/>
  <c r="S67" i="1"/>
  <c r="S68" i="1"/>
  <c r="S69" i="1"/>
  <c r="S70" i="1"/>
  <c r="S71" i="1"/>
  <c r="S72" i="1"/>
  <c r="S73" i="1"/>
  <c r="S55" i="1"/>
  <c r="S56" i="1"/>
  <c r="S57" i="1"/>
  <c r="S58" i="1"/>
  <c r="S59" i="1"/>
  <c r="S60" i="1"/>
  <c r="S61" i="1"/>
  <c r="S62" i="1"/>
  <c r="S63" i="1"/>
  <c r="S50" i="1"/>
  <c r="S51" i="1"/>
  <c r="S52" i="1"/>
  <c r="S53" i="1"/>
  <c r="S54" i="1"/>
  <c r="S46" i="1"/>
  <c r="S43" i="1"/>
  <c r="S44" i="1"/>
  <c r="S45" i="1"/>
  <c r="S42" i="1"/>
  <c r="S39" i="1"/>
  <c r="S31" i="1"/>
  <c r="S26" i="1"/>
  <c r="S27" i="1"/>
  <c r="S28" i="1"/>
  <c r="S29" i="1"/>
  <c r="S30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P104" i="1" l="1"/>
  <c r="O104" i="1" s="1"/>
  <c r="J100" i="1"/>
  <c r="N104" i="1" l="1"/>
  <c r="M104" i="1" s="1"/>
  <c r="J104" i="1" l="1"/>
  <c r="J152" i="1" l="1"/>
  <c r="J150" i="1"/>
  <c r="J146" i="1"/>
  <c r="J145" i="1"/>
  <c r="S144" i="1"/>
  <c r="S143" i="1"/>
  <c r="I143" i="1"/>
  <c r="S142" i="1"/>
  <c r="I141" i="1"/>
  <c r="J141" i="1"/>
  <c r="I140" i="1"/>
  <c r="J140" i="1"/>
  <c r="J139" i="1"/>
  <c r="S138" i="1"/>
  <c r="J137" i="1"/>
  <c r="S136" i="1"/>
  <c r="J136" i="1"/>
  <c r="S135" i="1"/>
  <c r="J133" i="1"/>
  <c r="I133" i="1"/>
  <c r="I132" i="1"/>
  <c r="J132" i="1"/>
  <c r="J131" i="1"/>
  <c r="J130" i="1"/>
  <c r="J128" i="1"/>
  <c r="J126" i="1"/>
  <c r="I126" i="1"/>
  <c r="I125" i="1"/>
  <c r="J125" i="1"/>
  <c r="J123" i="1"/>
  <c r="J121" i="1"/>
  <c r="I121" i="1"/>
  <c r="J120" i="1"/>
  <c r="I120" i="1"/>
  <c r="J119" i="1"/>
  <c r="J118" i="1"/>
  <c r="I118" i="1"/>
  <c r="I114" i="1"/>
  <c r="J114" i="1"/>
  <c r="J112" i="1"/>
  <c r="J110" i="1"/>
  <c r="I110" i="1"/>
  <c r="J109" i="1"/>
  <c r="I109" i="1"/>
  <c r="J108" i="1"/>
  <c r="I108" i="1"/>
  <c r="I107" i="1"/>
  <c r="J107" i="1"/>
  <c r="I104" i="1"/>
  <c r="I100" i="1"/>
  <c r="J99" i="1"/>
  <c r="J98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7" i="1"/>
  <c r="J84" i="1"/>
  <c r="I84" i="1"/>
  <c r="J83" i="1"/>
  <c r="I83" i="1"/>
  <c r="J82" i="1"/>
  <c r="I82" i="1"/>
  <c r="J81" i="1"/>
  <c r="J80" i="1"/>
  <c r="I80" i="1"/>
  <c r="J79" i="1"/>
  <c r="I79" i="1"/>
  <c r="J78" i="1"/>
  <c r="J75" i="1"/>
  <c r="J70" i="1"/>
  <c r="I61" i="1"/>
  <c r="J61" i="1"/>
  <c r="J56" i="1"/>
  <c r="I55" i="1"/>
  <c r="S49" i="1"/>
  <c r="I48" i="1"/>
  <c r="J48" i="1"/>
  <c r="J47" i="1"/>
  <c r="J41" i="1"/>
  <c r="J40" i="1"/>
  <c r="I40" i="1"/>
  <c r="J39" i="1"/>
  <c r="J38" i="1"/>
  <c r="I38" i="1"/>
  <c r="J37" i="1"/>
  <c r="J36" i="1"/>
  <c r="J35" i="1"/>
  <c r="I35" i="1"/>
  <c r="J34" i="1"/>
  <c r="I34" i="1"/>
  <c r="J33" i="1"/>
  <c r="I33" i="1"/>
  <c r="J32" i="1"/>
  <c r="I32" i="1"/>
  <c r="I31" i="1"/>
  <c r="J31" i="1"/>
  <c r="J30" i="1"/>
  <c r="I26" i="1"/>
  <c r="J26" i="1"/>
  <c r="J22" i="1"/>
  <c r="J20" i="1"/>
  <c r="I19" i="1"/>
  <c r="J18" i="1"/>
  <c r="J16" i="1"/>
  <c r="I12" i="1"/>
  <c r="J12" i="1"/>
  <c r="J11" i="1"/>
  <c r="J10" i="1"/>
  <c r="P154" i="1"/>
  <c r="J8" i="1"/>
  <c r="J23" i="1" l="1"/>
  <c r="I112" i="1"/>
  <c r="I131" i="1"/>
  <c r="I99" i="1"/>
  <c r="J134" i="1"/>
  <c r="I134" i="1"/>
  <c r="S36" i="1"/>
  <c r="I98" i="1"/>
  <c r="I150" i="1"/>
  <c r="I128" i="1"/>
  <c r="S139" i="1"/>
  <c r="I11" i="1"/>
  <c r="J19" i="1"/>
  <c r="I20" i="1"/>
  <c r="I37" i="1"/>
  <c r="I41" i="1"/>
  <c r="I47" i="1"/>
  <c r="I16" i="1"/>
  <c r="I23" i="1"/>
  <c r="I24" i="1"/>
  <c r="I46" i="1"/>
  <c r="I67" i="1"/>
  <c r="J68" i="1"/>
  <c r="S97" i="1"/>
  <c r="I137" i="1"/>
  <c r="S141" i="1"/>
  <c r="I145" i="1"/>
  <c r="S146" i="1"/>
  <c r="I70" i="1"/>
  <c r="J55" i="1"/>
  <c r="I56" i="1"/>
  <c r="I69" i="1"/>
  <c r="I75" i="1"/>
  <c r="I87" i="1"/>
  <c r="I103" i="1"/>
  <c r="S127" i="1"/>
  <c r="S129" i="1"/>
  <c r="I136" i="1"/>
  <c r="L155" i="1"/>
  <c r="I8" i="1"/>
  <c r="K154" i="1"/>
  <c r="J27" i="1"/>
  <c r="I27" i="1"/>
  <c r="J9" i="1"/>
  <c r="I9" i="1"/>
  <c r="I10" i="1"/>
  <c r="J17" i="1"/>
  <c r="I17" i="1"/>
  <c r="I18" i="1"/>
  <c r="J21" i="1"/>
  <c r="I21" i="1"/>
  <c r="I22" i="1"/>
  <c r="I39" i="1"/>
  <c r="O155" i="1"/>
  <c r="T154" i="1"/>
  <c r="S8" i="1"/>
  <c r="M155" i="1"/>
  <c r="I28" i="1"/>
  <c r="J28" i="1"/>
  <c r="I30" i="1"/>
  <c r="V155" i="1"/>
  <c r="J151" i="1"/>
  <c r="I151" i="1"/>
  <c r="W154" i="1"/>
  <c r="I36" i="1"/>
  <c r="J69" i="1"/>
  <c r="U155" i="1"/>
  <c r="J76" i="1"/>
  <c r="I76" i="1"/>
  <c r="I78" i="1"/>
  <c r="I81" i="1"/>
  <c r="J103" i="1"/>
  <c r="J122" i="1"/>
  <c r="I122" i="1"/>
  <c r="I123" i="1"/>
  <c r="S131" i="1"/>
  <c r="S137" i="1"/>
  <c r="S140" i="1"/>
  <c r="J143" i="1"/>
  <c r="I146" i="1"/>
  <c r="J71" i="1"/>
  <c r="I71" i="1"/>
  <c r="J102" i="1"/>
  <c r="I102" i="1"/>
  <c r="J115" i="1"/>
  <c r="I115" i="1"/>
  <c r="J142" i="1"/>
  <c r="I142" i="1"/>
  <c r="J24" i="1"/>
  <c r="N154" i="1"/>
  <c r="J46" i="1"/>
  <c r="J67" i="1"/>
  <c r="I68" i="1"/>
  <c r="I119" i="1"/>
  <c r="J129" i="1"/>
  <c r="I129" i="1"/>
  <c r="I130" i="1"/>
  <c r="I139" i="1"/>
  <c r="I152" i="1"/>
  <c r="S153" i="1" l="1"/>
  <c r="J25" i="1"/>
  <c r="J154" i="1" s="1"/>
  <c r="I25" i="1"/>
  <c r="I153" i="1" s="1"/>
</calcChain>
</file>

<file path=xl/sharedStrings.xml><?xml version="1.0" encoding="utf-8"?>
<sst xmlns="http://schemas.openxmlformats.org/spreadsheetml/2006/main" count="1102" uniqueCount="253">
  <si>
    <t>PROJEKT - výdaje</t>
  </si>
  <si>
    <t>ORG</t>
  </si>
  <si>
    <t>rozdíl</t>
  </si>
  <si>
    <t>ÚPRAVA ROZPOČTU - VÝDAJE</t>
  </si>
  <si>
    <t>ÚPRAVA ROZPOČTU - PŘÍJMY</t>
  </si>
  <si>
    <t>§</t>
  </si>
  <si>
    <t>POL.</t>
  </si>
  <si>
    <t>složení dotace</t>
  </si>
  <si>
    <t>modifikované platby</t>
  </si>
  <si>
    <t xml:space="preserve">ROZDÍL CELKEM </t>
  </si>
  <si>
    <t>modifikovaná platba</t>
  </si>
  <si>
    <t>předfinancováno MSK</t>
  </si>
  <si>
    <t>na splátku úvěru ČSOB (8124)</t>
  </si>
  <si>
    <t>na splátku úvěru ČS (8124)</t>
  </si>
  <si>
    <t>II/449 – Rýmařov – Ondřejov, rekonstrukce silnice km 0,00 – 11,40, II. stavba</t>
  </si>
  <si>
    <t>2590</t>
  </si>
  <si>
    <t>-</t>
  </si>
  <si>
    <t>Letiště Leoše Janáčka Ostrava, integrované výjezdové centrum</t>
  </si>
  <si>
    <t>2583</t>
  </si>
  <si>
    <t>6121</t>
  </si>
  <si>
    <t>Letiště Leoše Janáčka Ostrava, kolejové napojení</t>
  </si>
  <si>
    <t>2581</t>
  </si>
  <si>
    <t>Letiště Leoše Janáčka Ostrava, ostatní zpevněné plochy-světlotechnika</t>
  </si>
  <si>
    <t>2610</t>
  </si>
  <si>
    <t>2251</t>
  </si>
  <si>
    <t>Rekonstrukce silnice II/464 Opava, ul. Bílovecká III. etapa</t>
  </si>
  <si>
    <t>2606</t>
  </si>
  <si>
    <t>2212</t>
  </si>
  <si>
    <t>Silnice 2010</t>
  </si>
  <si>
    <t>2592</t>
  </si>
  <si>
    <t>Silnice 2011</t>
  </si>
  <si>
    <t>2596</t>
  </si>
  <si>
    <t>Silnice 2011 - II.etapa</t>
  </si>
  <si>
    <t>2597</t>
  </si>
  <si>
    <t>Silnice 2013 - I. etapa</t>
  </si>
  <si>
    <t>Silnice 2013 - II. etapa</t>
  </si>
  <si>
    <t>2603</t>
  </si>
  <si>
    <t>Silnice 2013 - III. etapa</t>
  </si>
  <si>
    <t>2604</t>
  </si>
  <si>
    <t>Silnice 2013 - IV. etapa</t>
  </si>
  <si>
    <t>2605</t>
  </si>
  <si>
    <t>Silnice 2014 - I. etapa</t>
  </si>
  <si>
    <t>2609</t>
  </si>
  <si>
    <t>Silnice 2014 - II. etapa</t>
  </si>
  <si>
    <t>2611</t>
  </si>
  <si>
    <t>Silnice 2014 - III. etapa</t>
  </si>
  <si>
    <t>2612</t>
  </si>
  <si>
    <t>Silnice 2014 - IV. etapa</t>
  </si>
  <si>
    <t>2613</t>
  </si>
  <si>
    <t>Silnice 2014 - V. etapa</t>
  </si>
  <si>
    <t>2614</t>
  </si>
  <si>
    <t>Silnice 2014 - VI. etapa</t>
  </si>
  <si>
    <t>2615</t>
  </si>
  <si>
    <t xml:space="preserve">Silnice II/452 Bruntál - Mezina </t>
  </si>
  <si>
    <t>Silnice II/462 Vítkov - Větřkovice</t>
  </si>
  <si>
    <t>Silnice III/4689 Petrovice</t>
  </si>
  <si>
    <t>Silnice III/4785 prodloužená Bílovecká</t>
  </si>
  <si>
    <t>VIA Lyžbice</t>
  </si>
  <si>
    <t>2587</t>
  </si>
  <si>
    <t>5164</t>
  </si>
  <si>
    <t>5169</t>
  </si>
  <si>
    <t>5175</t>
  </si>
  <si>
    <t>6122</t>
  </si>
  <si>
    <t>Zlepšení dostupnosti pohraniční oblasti modernizací silnice v úseku Sciboryce Wielkie - Hněvošice</t>
  </si>
  <si>
    <t>2876</t>
  </si>
  <si>
    <t>e-Government Moravskoslezského kraje (II. - VI. část výzvy)</t>
  </si>
  <si>
    <t>2808</t>
  </si>
  <si>
    <t>6172</t>
  </si>
  <si>
    <t>6111</t>
  </si>
  <si>
    <t>6125</t>
  </si>
  <si>
    <t>Optimalizace řídicích a kontrolních systémů v oblasti výkonu zřizovatelských funkcí</t>
  </si>
  <si>
    <t>2809</t>
  </si>
  <si>
    <t>Rozvoj e-Government služeb v Moravskoslezském kraji</t>
  </si>
  <si>
    <t>Stáže zaměstnanců MSK zařazených do KÚ zodpovědných za rozvoj lidských zdrojů</t>
  </si>
  <si>
    <t>3101</t>
  </si>
  <si>
    <t>Strategie systémové spolupráce veřejných institucí MSK, Slezského a Opolského vojvodství</t>
  </si>
  <si>
    <t>2885</t>
  </si>
  <si>
    <t>Využití energie slunce pro ohřev vody v budovách krajského úřadu</t>
  </si>
  <si>
    <t>2928</t>
  </si>
  <si>
    <t>Integrované výjezdové centrum Ostrava-Jih</t>
  </si>
  <si>
    <t>2722</t>
  </si>
  <si>
    <t>5521</t>
  </si>
  <si>
    <t>Archeopark Chotěbuz – 2. část</t>
  </si>
  <si>
    <t>2552</t>
  </si>
  <si>
    <t>3326</t>
  </si>
  <si>
    <t>Revitalizace zámku ve Frýdku včetně obnovy expozice</t>
  </si>
  <si>
    <t>2558</t>
  </si>
  <si>
    <t>3322</t>
  </si>
  <si>
    <t>Industriální atraktivity v Moravskoslezském kraji</t>
  </si>
  <si>
    <t>2681</t>
  </si>
  <si>
    <t>Jesenická magistrála</t>
  </si>
  <si>
    <t>2545</t>
  </si>
  <si>
    <t>Moravskoslezský kraj - kraj plný zážitků II.</t>
  </si>
  <si>
    <t>2544</t>
  </si>
  <si>
    <t xml:space="preserve">Moravskoslezský kraj - kraj plný zážitků III. </t>
  </si>
  <si>
    <t>2546</t>
  </si>
  <si>
    <t>1. etapa transformace zámku Jindřichov ve Slezsku</t>
  </si>
  <si>
    <t>2821</t>
  </si>
  <si>
    <t>4357</t>
  </si>
  <si>
    <t>2. etapa transformace organizace Marianum</t>
  </si>
  <si>
    <t>2820</t>
  </si>
  <si>
    <t>3. etapa transformace organizace Marianum</t>
  </si>
  <si>
    <t>2822</t>
  </si>
  <si>
    <t>3. etapa transformace organizace Marianum A</t>
  </si>
  <si>
    <t>2825</t>
  </si>
  <si>
    <t>4. etapa transformace organizace Marianum</t>
  </si>
  <si>
    <t>2743</t>
  </si>
  <si>
    <t>Humanizace domova pro seniory na ul. Rooseveltově v Opavě</t>
  </si>
  <si>
    <t>3201</t>
  </si>
  <si>
    <t xml:space="preserve">Chráněné bydlení a sociálně terapeutické dílny ve Městě Albrechticích </t>
  </si>
  <si>
    <t>2568</t>
  </si>
  <si>
    <t>Novostavba domova pro osoby se zdravotním postižením v Havířově</t>
  </si>
  <si>
    <t>Podpora a rozvoj služeb v sociálně vyloučených lokalitách MSK</t>
  </si>
  <si>
    <t>Poradna pro pěstounskou péči v Karviné</t>
  </si>
  <si>
    <t>2564</t>
  </si>
  <si>
    <t>4332</t>
  </si>
  <si>
    <t>Poradna pro pěstounskou péči v Ostravě</t>
  </si>
  <si>
    <t>2565</t>
  </si>
  <si>
    <t>Rekonstrukce objektu na domov pro osoby se zdravotním  postižením, Sírius Opava</t>
  </si>
  <si>
    <t>2731</t>
  </si>
  <si>
    <t>5137</t>
  </si>
  <si>
    <t xml:space="preserve">Rekonstrukce objektu na chráněné bydlení v Ostravě na ul. Tvorkovských </t>
  </si>
  <si>
    <t>2738</t>
  </si>
  <si>
    <t>4354</t>
  </si>
  <si>
    <t>Rekonstrukce objektu v Českém Těšíně na chráněné bydlení</t>
  </si>
  <si>
    <t>2742</t>
  </si>
  <si>
    <t>Rekonstrukce objektu v Moravici na chráněné bydlení</t>
  </si>
  <si>
    <t>2727</t>
  </si>
  <si>
    <t xml:space="preserve">Rekontrukce domova pro osoby se zdravotním postižením Benjamín </t>
  </si>
  <si>
    <t>2736</t>
  </si>
  <si>
    <t>Rekontrukce domova pro osoby se zdravotním postižením ve Frýdku-Místku</t>
  </si>
  <si>
    <t>2737</t>
  </si>
  <si>
    <t>Transformace zámku Dolní Životice</t>
  </si>
  <si>
    <t>2823</t>
  </si>
  <si>
    <t>Transformace zámku Dolní Životice A</t>
  </si>
  <si>
    <t>2741</t>
  </si>
  <si>
    <t>Transformace zámku Nová Horka</t>
  </si>
  <si>
    <t>2824</t>
  </si>
  <si>
    <t>Výstavba objektu chráněného bydlení na ulici Slezské ve Starém Bohumíně</t>
  </si>
  <si>
    <t>2739</t>
  </si>
  <si>
    <t>Diagnostické nástroje, ICT a pomůcky pro pedagogicko-psychologické poradny</t>
  </si>
  <si>
    <t>2749</t>
  </si>
  <si>
    <t>3146</t>
  </si>
  <si>
    <t>5172</t>
  </si>
  <si>
    <t>Diagnostické nástroje, ICT a pomůcky pro speciálně pedagogická centra</t>
  </si>
  <si>
    <t>2509</t>
  </si>
  <si>
    <t>Energetické úspory ve školách a školských zařízeních zřizovaných Moravskoslezským krajem</t>
  </si>
  <si>
    <t>2922</t>
  </si>
  <si>
    <t>3299</t>
  </si>
  <si>
    <t>6351</t>
  </si>
  <si>
    <t>2929</t>
  </si>
  <si>
    <t>Energetické úspory ve školách a školských zařízeních zřizovaných Moravskoslezským krajem - III. etapa</t>
  </si>
  <si>
    <t>3114</t>
  </si>
  <si>
    <t>4322</t>
  </si>
  <si>
    <t xml:space="preserve">MECHATRONIKA </t>
  </si>
  <si>
    <t>2515</t>
  </si>
  <si>
    <t>Moderní zkušební laboratoře</t>
  </si>
  <si>
    <t>2714</t>
  </si>
  <si>
    <t>3122</t>
  </si>
  <si>
    <t>Modernizace chemických laboratoří na SPŠ chemické v Ostravě</t>
  </si>
  <si>
    <t>2715</t>
  </si>
  <si>
    <t>Modernizace výuky informačních technologií</t>
  </si>
  <si>
    <t>Modernizace výuky instalatérských oborů</t>
  </si>
  <si>
    <t>Modernizace výuky ve zdravotnických oborech</t>
  </si>
  <si>
    <t>5139</t>
  </si>
  <si>
    <t xml:space="preserve">Modernizace, rekonstrukce a výstavba sportovišť vzdělávacích zařízení I.  </t>
  </si>
  <si>
    <t>2512</t>
  </si>
  <si>
    <t>Modernizace, rekonstrukce a výstavba sportovišť vzdělávacích zařízení II.</t>
  </si>
  <si>
    <t>2513</t>
  </si>
  <si>
    <t>3121</t>
  </si>
  <si>
    <t xml:space="preserve">Modernizace, rekonstrukce a výstavba sportovišť vzdělávacích zařízení III. </t>
  </si>
  <si>
    <t>2514</t>
  </si>
  <si>
    <t xml:space="preserve">Modernizace, rekonstrukce a výstavba sportovišť vzdělávacích zařízení IV. </t>
  </si>
  <si>
    <t>2517</t>
  </si>
  <si>
    <t xml:space="preserve">Modernizace, rekonstrukce a výstavba sportovišť vzdělávacích zařízení V. </t>
  </si>
  <si>
    <t>2518</t>
  </si>
  <si>
    <t xml:space="preserve">Modernizace, rekonstrukce a výstavba sportovišť vzdělávacích zařízení VI. </t>
  </si>
  <si>
    <t>2519</t>
  </si>
  <si>
    <t xml:space="preserve">Modernizace, rekonstrukce a výstavba sportovišť vzdělávacích zařízení VII. </t>
  </si>
  <si>
    <t>2520</t>
  </si>
  <si>
    <t>Multifunkční velkoprostorové odborné učebny - gastrocentra</t>
  </si>
  <si>
    <t>2747</t>
  </si>
  <si>
    <t>3123</t>
  </si>
  <si>
    <t>Podpora jazykového vzdělávání ve středních školách</t>
  </si>
  <si>
    <t>Podpora přírodovědných předmětů</t>
  </si>
  <si>
    <t>2748</t>
  </si>
  <si>
    <t>Podpora strojírenských oborů</t>
  </si>
  <si>
    <t>2717</t>
  </si>
  <si>
    <t>Podpora talentů v přírodovědných a technických oborech v slovensko-českém příhraničí</t>
  </si>
  <si>
    <t>2888</t>
  </si>
  <si>
    <t>Přírodovědné laboratoře</t>
  </si>
  <si>
    <t>2718</t>
  </si>
  <si>
    <t>Teoretické a praktické vzdělávání ve zdravotnických školách a zdravotnických zařízeních</t>
  </si>
  <si>
    <t>Vybudování dílen ve Střední škole technické a zemědělské, Nový Jičín</t>
  </si>
  <si>
    <t>Zlepšení podmínek pro praktické vyučování žáků v technicky zaměřených oborech středních vzdělání v Ostravě</t>
  </si>
  <si>
    <t>Ekologizace zdravotnických zařízení zřizovaných Moravskoslezským krajem</t>
  </si>
  <si>
    <t>2916</t>
  </si>
  <si>
    <t>3522</t>
  </si>
  <si>
    <t>Krajský standardizovaný projekt zdravotnické záchranné služby Moravskoslezského kraje</t>
  </si>
  <si>
    <t>2792</t>
  </si>
  <si>
    <t>3533</t>
  </si>
  <si>
    <t xml:space="preserve">Obnovení přístrojové techniky ve zdravotnických zařízeních </t>
  </si>
  <si>
    <t>2523</t>
  </si>
  <si>
    <t xml:space="preserve">Pavilon chirurgických oborů v Nemocnici ve F-M </t>
  </si>
  <si>
    <t>2527</t>
  </si>
  <si>
    <t xml:space="preserve">Rekonstrukce gynekologicko-porodního oddělení v Nemocnici s poliklinikou Karviná - Ráj, p.o. </t>
  </si>
  <si>
    <t>2528</t>
  </si>
  <si>
    <t>Rekonstrukce infekčního pavilonu v Nemocnici s poliklinikou Havířov, p.o.</t>
  </si>
  <si>
    <t>2526</t>
  </si>
  <si>
    <t>Vybudování pavilonu interních oborů v Opavě</t>
  </si>
  <si>
    <t>2530</t>
  </si>
  <si>
    <t>Zateplení vybraných objektů Nemocnice s poliklinikou Havířov</t>
  </si>
  <si>
    <t>2919</t>
  </si>
  <si>
    <t>Zateplení vybraných objektů Nemocnice s poliklinikou v Novém Jičíně</t>
  </si>
  <si>
    <t>Zateplení vybraných objektů nemocnice v Karviné - Ráji</t>
  </si>
  <si>
    <t>2918</t>
  </si>
  <si>
    <t xml:space="preserve">Implementace soustavy NATURA 2000 v Moravskoslezském kraji - II. etapa </t>
  </si>
  <si>
    <t>2908</t>
  </si>
  <si>
    <t>3749</t>
  </si>
  <si>
    <t>Parkové úpravy v areálu OLÚ Metylovice, Moravskoslezského sanatoria,p.o.</t>
  </si>
  <si>
    <t>2900</t>
  </si>
  <si>
    <t>3719</t>
  </si>
  <si>
    <t>Realizace zmírňujících opatření negativních vlivů provozu na silnici č. II/464 (Studénka-Nová Horka) na CHKO Poodří</t>
  </si>
  <si>
    <t>2909</t>
  </si>
  <si>
    <t>3769</t>
  </si>
  <si>
    <t>Snížení prašnosti v okolí komunikací ve vlastnictví Moravskoslezského kraje</t>
  </si>
  <si>
    <t>2912</t>
  </si>
  <si>
    <t>Výsadba a obnova alejí v okolí silničních komunikací ve vlastnictví Moravskoslezského kraje</t>
  </si>
  <si>
    <t>Výsadba a obnova alejí v Moravskoslezském kraji II.</t>
  </si>
  <si>
    <t>2914</t>
  </si>
  <si>
    <t>Příprava projektů</t>
  </si>
  <si>
    <t>z toho změna rozpočtu vlastních zdrojů</t>
  </si>
  <si>
    <t>VÝDAJE</t>
  </si>
  <si>
    <t>PŘÍJMY</t>
  </si>
  <si>
    <t>CELKEM RU V TIS. KČ</t>
  </si>
  <si>
    <t>Z TOHO</t>
  </si>
  <si>
    <t>ROZDÍL CELKEM</t>
  </si>
  <si>
    <t>VLASTNÍ ZDROJE MSK CELKEM</t>
  </si>
  <si>
    <t>VLASTNÍ PODÍL MSK</t>
  </si>
  <si>
    <t>PODÍL EU</t>
  </si>
  <si>
    <t>PODÍL MSK Z EIB</t>
  </si>
  <si>
    <t>vlastní zdroje MSK</t>
  </si>
  <si>
    <t>Předpoklad financování podílu MSK z EIB (8223)</t>
  </si>
  <si>
    <t>předfinancováno (z vlastních zdrojů MSK)</t>
  </si>
  <si>
    <t>PODÍL MSK Z ČS</t>
  </si>
  <si>
    <t>předfin.-úvěr ĆS</t>
  </si>
  <si>
    <t>Předpoklad financování podílu MSK z ČS (8123)</t>
  </si>
  <si>
    <t>ROZPOČET 2014</t>
  </si>
  <si>
    <t>předfin.-úvěr ČS (8123)</t>
  </si>
  <si>
    <t>Celková změna rozpočtu 2014</t>
  </si>
  <si>
    <t>z toho změna financování pro rok 2014</t>
  </si>
  <si>
    <t>Počet stran přílohy: 4</t>
  </si>
  <si>
    <t>Příloha č. 1 k materiálu č.: 10/16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</si>
</sst>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2">
    <xf numFmtId="0" fontId="0" fillId="0" borderId="0" xfId="0"/>
    <xf numFmtId="0" fontId="5" fillId="0" borderId="0" xfId="0" applyFont="1" applyAlignment="1">
      <alignment horizontal="center"/>
    </xf>
    <xf numFmtId="0" fontId="7" fillId="4" borderId="5" xfId="1" applyFont="1" applyFill="1" applyBorder="1" applyAlignment="1">
      <alignment horizontal="center"/>
    </xf>
    <xf numFmtId="4" fontId="4" fillId="4" borderId="5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5" borderId="5" xfId="2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Fill="1"/>
    <xf numFmtId="4" fontId="0" fillId="0" borderId="0" xfId="0" applyNumberFormat="1" applyFill="1"/>
    <xf numFmtId="0" fontId="5" fillId="0" borderId="0" xfId="0" applyFont="1"/>
    <xf numFmtId="0" fontId="5" fillId="0" borderId="0" xfId="0" applyFont="1" applyFill="1"/>
    <xf numFmtId="4" fontId="9" fillId="0" borderId="0" xfId="0" applyNumberFormat="1" applyFont="1" applyFill="1" applyBorder="1"/>
    <xf numFmtId="4" fontId="5" fillId="0" borderId="0" xfId="0" applyNumberFormat="1" applyFont="1" applyBorder="1" applyAlignment="1"/>
    <xf numFmtId="4" fontId="8" fillId="0" borderId="0" xfId="0" applyNumberFormat="1" applyFont="1" applyFill="1" applyBorder="1"/>
    <xf numFmtId="4" fontId="5" fillId="0" borderId="0" xfId="0" applyNumberFormat="1" applyFont="1" applyAlignment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4" fontId="4" fillId="4" borderId="1" xfId="1" applyNumberFormat="1" applyFont="1" applyFill="1" applyBorder="1" applyAlignment="1">
      <alignment horizontal="center" vertical="center" wrapText="1"/>
    </xf>
    <xf numFmtId="0" fontId="3" fillId="7" borderId="5" xfId="1" applyFill="1" applyBorder="1"/>
    <xf numFmtId="4" fontId="4" fillId="7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5" fillId="0" borderId="5" xfId="1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vertical="center"/>
    </xf>
    <xf numFmtId="4" fontId="8" fillId="6" borderId="5" xfId="0" applyNumberFormat="1" applyFont="1" applyFill="1" applyBorder="1" applyAlignment="1">
      <alignment vertical="center"/>
    </xf>
    <xf numFmtId="4" fontId="2" fillId="6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8" fillId="6" borderId="9" xfId="0" applyNumberFormat="1" applyFont="1" applyFill="1" applyBorder="1" applyAlignment="1">
      <alignment horizontal="left" vertical="center"/>
    </xf>
    <xf numFmtId="49" fontId="8" fillId="6" borderId="3" xfId="0" applyNumberFormat="1" applyFont="1" applyFill="1" applyBorder="1" applyAlignment="1">
      <alignment horizontal="left" vertical="center"/>
    </xf>
    <xf numFmtId="49" fontId="8" fillId="6" borderId="5" xfId="0" applyNumberFormat="1" applyFont="1" applyFill="1" applyBorder="1" applyAlignment="1">
      <alignment horizontal="left" vertical="center"/>
    </xf>
    <xf numFmtId="4" fontId="4" fillId="3" borderId="1" xfId="2" applyNumberFormat="1" applyFont="1" applyFill="1" applyBorder="1" applyAlignment="1">
      <alignment horizontal="center" vertical="center" wrapText="1"/>
    </xf>
    <xf numFmtId="4" fontId="4" fillId="3" borderId="7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4" fontId="4" fillId="5" borderId="7" xfId="2" applyNumberFormat="1" applyFont="1" applyFill="1" applyBorder="1" applyAlignment="1">
      <alignment horizontal="center" vertical="center" wrapText="1"/>
    </xf>
    <xf numFmtId="4" fontId="4" fillId="5" borderId="2" xfId="2" applyNumberFormat="1" applyFont="1" applyFill="1" applyBorder="1" applyAlignment="1">
      <alignment horizontal="center" vertical="center" wrapText="1"/>
    </xf>
    <xf numFmtId="4" fontId="4" fillId="5" borderId="3" xfId="2" applyNumberFormat="1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7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4" borderId="6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4" fontId="4" fillId="7" borderId="7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6" fillId="7" borderId="2" xfId="1" applyNumberFormat="1" applyFont="1" applyFill="1" applyBorder="1" applyAlignment="1">
      <alignment horizontal="left" vertical="center"/>
    </xf>
    <xf numFmtId="4" fontId="6" fillId="7" borderId="3" xfId="1" applyNumberFormat="1" applyFont="1" applyFill="1" applyBorder="1" applyAlignment="1">
      <alignment horizontal="left" vertical="center"/>
    </xf>
    <xf numFmtId="4" fontId="6" fillId="7" borderId="6" xfId="1" applyNumberFormat="1" applyFont="1" applyFill="1" applyBorder="1" applyAlignment="1">
      <alignment horizontal="left" vertical="center"/>
    </xf>
    <xf numFmtId="4" fontId="6" fillId="4" borderId="2" xfId="1" applyNumberFormat="1" applyFont="1" applyFill="1" applyBorder="1" applyAlignment="1">
      <alignment horizontal="center" vertical="center"/>
    </xf>
    <xf numFmtId="4" fontId="6" fillId="4" borderId="3" xfId="1" applyNumberFormat="1" applyFont="1" applyFill="1" applyBorder="1" applyAlignment="1">
      <alignment horizontal="center" vertical="center"/>
    </xf>
    <xf numFmtId="4" fontId="6" fillId="4" borderId="6" xfId="1" applyNumberFormat="1" applyFont="1" applyFill="1" applyBorder="1" applyAlignment="1">
      <alignment horizontal="center" vertical="center"/>
    </xf>
    <xf numFmtId="49" fontId="11" fillId="7" borderId="2" xfId="1" applyNumberFormat="1" applyFont="1" applyFill="1" applyBorder="1" applyAlignment="1">
      <alignment horizontal="left" vertical="center"/>
    </xf>
    <xf numFmtId="49" fontId="11" fillId="7" borderId="3" xfId="1" applyNumberFormat="1" applyFont="1" applyFill="1" applyBorder="1" applyAlignment="1">
      <alignment horizontal="left" vertical="center"/>
    </xf>
    <xf numFmtId="49" fontId="11" fillId="7" borderId="6" xfId="1" applyNumberFormat="1" applyFont="1" applyFill="1" applyBorder="1" applyAlignment="1">
      <alignment horizontal="left" vertical="center"/>
    </xf>
    <xf numFmtId="4" fontId="11" fillId="3" borderId="2" xfId="2" applyNumberFormat="1" applyFont="1" applyFill="1" applyBorder="1" applyAlignment="1">
      <alignment horizontal="left" vertical="center"/>
    </xf>
    <xf numFmtId="4" fontId="11" fillId="3" borderId="3" xfId="2" applyNumberFormat="1" applyFont="1" applyFill="1" applyBorder="1" applyAlignment="1">
      <alignment horizontal="left" vertical="center"/>
    </xf>
    <xf numFmtId="4" fontId="11" fillId="3" borderId="6" xfId="2" applyNumberFormat="1" applyFont="1" applyFill="1" applyBorder="1" applyAlignment="1">
      <alignment horizontal="left" vertical="center"/>
    </xf>
    <xf numFmtId="4" fontId="6" fillId="3" borderId="2" xfId="2" applyNumberFormat="1" applyFont="1" applyFill="1" applyBorder="1" applyAlignment="1">
      <alignment horizontal="left" vertical="center"/>
    </xf>
    <xf numFmtId="4" fontId="6" fillId="3" borderId="6" xfId="2" applyNumberFormat="1" applyFont="1" applyFill="1" applyBorder="1" applyAlignment="1">
      <alignment horizontal="left" vertical="center"/>
    </xf>
    <xf numFmtId="4" fontId="4" fillId="7" borderId="2" xfId="1" applyNumberFormat="1" applyFont="1" applyFill="1" applyBorder="1" applyAlignment="1">
      <alignment horizontal="center" vertical="center" wrapText="1"/>
    </xf>
    <xf numFmtId="4" fontId="4" fillId="7" borderId="3" xfId="1" applyNumberFormat="1" applyFont="1" applyFill="1" applyBorder="1" applyAlignment="1">
      <alignment horizontal="center" vertical="center" wrapText="1"/>
    </xf>
    <xf numFmtId="4" fontId="4" fillId="7" borderId="6" xfId="1" applyNumberFormat="1" applyFont="1" applyFill="1" applyBorder="1" applyAlignment="1">
      <alignment horizontal="center" vertical="center" wrapText="1"/>
    </xf>
    <xf numFmtId="4" fontId="6" fillId="5" borderId="2" xfId="2" applyNumberFormat="1" applyFont="1" applyFill="1" applyBorder="1" applyAlignment="1">
      <alignment horizontal="center" vertical="center"/>
    </xf>
    <xf numFmtId="4" fontId="6" fillId="5" borderId="3" xfId="2" applyNumberFormat="1" applyFont="1" applyFill="1" applyBorder="1" applyAlignment="1">
      <alignment horizontal="center" vertical="center"/>
    </xf>
    <xf numFmtId="4" fontId="6" fillId="5" borderId="6" xfId="2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_owssvr(1)" xfId="1"/>
    <cellStyle name="normální_podklad-příjm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2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6.140625" customWidth="1"/>
    <col min="3" max="3" width="12.5703125" customWidth="1"/>
    <col min="4" max="5" width="11" customWidth="1"/>
    <col min="6" max="6" width="11.5703125" customWidth="1"/>
    <col min="7" max="7" width="8" style="9" customWidth="1"/>
    <col min="8" max="8" width="7.42578125" style="9" customWidth="1"/>
    <col min="9" max="9" width="11.85546875" customWidth="1"/>
    <col min="10" max="10" width="12.140625" customWidth="1"/>
    <col min="11" max="12" width="12.42578125" customWidth="1"/>
    <col min="13" max="13" width="11.5703125" customWidth="1"/>
    <col min="14" max="14" width="14.85546875" customWidth="1"/>
    <col min="15" max="15" width="12.85546875" customWidth="1"/>
    <col min="16" max="16" width="12.5703125" customWidth="1"/>
    <col min="17" max="17" width="11.7109375" customWidth="1"/>
    <col min="18" max="18" width="7.7109375" style="1" customWidth="1"/>
    <col min="19" max="19" width="11.7109375" customWidth="1"/>
    <col min="20" max="20" width="10.140625" customWidth="1"/>
    <col min="21" max="22" width="12.28515625" customWidth="1"/>
    <col min="23" max="23" width="10.42578125" customWidth="1"/>
    <col min="24" max="24" width="14" bestFit="1" customWidth="1"/>
    <col min="25" max="25" width="12" bestFit="1" customWidth="1"/>
    <col min="26" max="26" width="11.85546875" bestFit="1" customWidth="1"/>
  </cols>
  <sheetData>
    <row r="1" spans="1:26" x14ac:dyDescent="0.25">
      <c r="A1" s="26" t="s">
        <v>252</v>
      </c>
      <c r="B1" s="27"/>
      <c r="G1"/>
      <c r="H1"/>
    </row>
    <row r="2" spans="1:26" x14ac:dyDescent="0.25">
      <c r="A2" s="26" t="s">
        <v>251</v>
      </c>
      <c r="B2" s="27"/>
      <c r="G2"/>
      <c r="H2"/>
    </row>
    <row r="3" spans="1:26" x14ac:dyDescent="0.25">
      <c r="A3" s="26"/>
      <c r="B3" s="27"/>
      <c r="G3"/>
      <c r="H3"/>
    </row>
    <row r="4" spans="1:26" ht="21" customHeight="1" x14ac:dyDescent="0.25">
      <c r="A4" s="106" t="s">
        <v>0</v>
      </c>
      <c r="B4" s="109" t="s">
        <v>1</v>
      </c>
      <c r="C4" s="118" t="s">
        <v>232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1" t="s">
        <v>233</v>
      </c>
      <c r="R4" s="122"/>
      <c r="S4" s="122"/>
      <c r="T4" s="122"/>
      <c r="U4" s="122"/>
      <c r="V4" s="122"/>
      <c r="W4" s="123"/>
    </row>
    <row r="5" spans="1:26" ht="15" customHeight="1" x14ac:dyDescent="0.25">
      <c r="A5" s="107"/>
      <c r="B5" s="110"/>
      <c r="C5" s="112" t="s">
        <v>247</v>
      </c>
      <c r="D5" s="113"/>
      <c r="E5" s="113"/>
      <c r="F5" s="114"/>
      <c r="G5" s="24"/>
      <c r="H5" s="24"/>
      <c r="I5" s="2" t="s">
        <v>2</v>
      </c>
      <c r="J5" s="115" t="s">
        <v>3</v>
      </c>
      <c r="K5" s="116"/>
      <c r="L5" s="116"/>
      <c r="M5" s="116"/>
      <c r="N5" s="116"/>
      <c r="O5" s="116"/>
      <c r="P5" s="117"/>
      <c r="Q5" s="124" t="s">
        <v>247</v>
      </c>
      <c r="R5" s="125"/>
      <c r="S5" s="129" t="s">
        <v>4</v>
      </c>
      <c r="T5" s="130"/>
      <c r="U5" s="130"/>
      <c r="V5" s="130"/>
      <c r="W5" s="131"/>
    </row>
    <row r="6" spans="1:26" ht="21" customHeight="1" x14ac:dyDescent="0.25">
      <c r="A6" s="107"/>
      <c r="B6" s="110"/>
      <c r="C6" s="104" t="s">
        <v>234</v>
      </c>
      <c r="D6" s="126" t="s">
        <v>235</v>
      </c>
      <c r="E6" s="127"/>
      <c r="F6" s="128"/>
      <c r="G6" s="104" t="s">
        <v>5</v>
      </c>
      <c r="H6" s="104" t="s">
        <v>6</v>
      </c>
      <c r="I6" s="99" t="s">
        <v>236</v>
      </c>
      <c r="J6" s="99" t="s">
        <v>237</v>
      </c>
      <c r="K6" s="101" t="s">
        <v>238</v>
      </c>
      <c r="L6" s="102"/>
      <c r="M6" s="103"/>
      <c r="N6" s="101" t="s">
        <v>239</v>
      </c>
      <c r="O6" s="102"/>
      <c r="P6" s="103"/>
      <c r="Q6" s="92" t="s">
        <v>234</v>
      </c>
      <c r="R6" s="92" t="s">
        <v>6</v>
      </c>
      <c r="S6" s="94" t="s">
        <v>9</v>
      </c>
      <c r="T6" s="96" t="s">
        <v>7</v>
      </c>
      <c r="U6" s="97"/>
      <c r="V6" s="97"/>
      <c r="W6" s="98"/>
    </row>
    <row r="7" spans="1:26" ht="42.75" customHeight="1" x14ac:dyDescent="0.25">
      <c r="A7" s="108"/>
      <c r="B7" s="111"/>
      <c r="C7" s="105"/>
      <c r="D7" s="25" t="s">
        <v>240</v>
      </c>
      <c r="E7" s="25" t="s">
        <v>244</v>
      </c>
      <c r="F7" s="25" t="s">
        <v>245</v>
      </c>
      <c r="G7" s="105"/>
      <c r="H7" s="105"/>
      <c r="I7" s="100"/>
      <c r="J7" s="100"/>
      <c r="K7" s="23" t="s">
        <v>241</v>
      </c>
      <c r="L7" s="23" t="s">
        <v>242</v>
      </c>
      <c r="M7" s="23" t="s">
        <v>246</v>
      </c>
      <c r="N7" s="3" t="s">
        <v>243</v>
      </c>
      <c r="O7" s="3" t="s">
        <v>248</v>
      </c>
      <c r="P7" s="4" t="s">
        <v>10</v>
      </c>
      <c r="Q7" s="93"/>
      <c r="R7" s="93"/>
      <c r="S7" s="95"/>
      <c r="T7" s="5" t="s">
        <v>11</v>
      </c>
      <c r="U7" s="5" t="s">
        <v>12</v>
      </c>
      <c r="V7" s="5" t="s">
        <v>13</v>
      </c>
      <c r="W7" s="5" t="s">
        <v>8</v>
      </c>
    </row>
    <row r="8" spans="1:26" s="26" customFormat="1" ht="45" x14ac:dyDescent="0.25">
      <c r="A8" s="38" t="s">
        <v>14</v>
      </c>
      <c r="B8" s="36" t="s">
        <v>15</v>
      </c>
      <c r="C8" s="30">
        <v>48711.78</v>
      </c>
      <c r="D8" s="31">
        <v>16714.82</v>
      </c>
      <c r="E8" s="31">
        <v>0</v>
      </c>
      <c r="F8" s="31">
        <v>12394.1</v>
      </c>
      <c r="G8" s="6" t="s">
        <v>16</v>
      </c>
      <c r="H8" s="7" t="s">
        <v>16</v>
      </c>
      <c r="I8" s="30">
        <f t="shared" ref="I8" si="0">SUM(K8:P8)</f>
        <v>0</v>
      </c>
      <c r="J8" s="31">
        <f>K8+N8</f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0">
        <v>49049</v>
      </c>
      <c r="R8" s="7">
        <v>4223</v>
      </c>
      <c r="S8" s="33">
        <f>SUM(T8:W8)</f>
        <v>-4241.2299999999996</v>
      </c>
      <c r="T8" s="34">
        <v>-591.23</v>
      </c>
      <c r="U8" s="34">
        <v>-200</v>
      </c>
      <c r="V8" s="34">
        <v>-3450</v>
      </c>
      <c r="W8" s="34">
        <v>0</v>
      </c>
      <c r="Y8" s="49"/>
      <c r="Z8" s="49"/>
    </row>
    <row r="9" spans="1:26" s="26" customFormat="1" ht="30" x14ac:dyDescent="0.25">
      <c r="A9" s="38" t="s">
        <v>17</v>
      </c>
      <c r="B9" s="36" t="s">
        <v>18</v>
      </c>
      <c r="C9" s="30">
        <v>35184.47</v>
      </c>
      <c r="D9" s="31">
        <v>0</v>
      </c>
      <c r="E9" s="31">
        <v>0</v>
      </c>
      <c r="F9" s="31">
        <v>12400</v>
      </c>
      <c r="G9" s="32">
        <v>2251</v>
      </c>
      <c r="H9" s="32" t="s">
        <v>19</v>
      </c>
      <c r="I9" s="30">
        <f t="shared" ref="I9:I56" si="1">SUM(K9:P9)</f>
        <v>0</v>
      </c>
      <c r="J9" s="31">
        <f t="shared" ref="J9:J56" si="2">K9+N9</f>
        <v>820</v>
      </c>
      <c r="K9" s="31">
        <v>820</v>
      </c>
      <c r="L9" s="31">
        <v>0</v>
      </c>
      <c r="M9" s="31">
        <v>0</v>
      </c>
      <c r="N9" s="31">
        <v>0</v>
      </c>
      <c r="O9" s="31">
        <v>5780</v>
      </c>
      <c r="P9" s="31">
        <v>-6600</v>
      </c>
      <c r="Q9" s="30">
        <v>6600</v>
      </c>
      <c r="R9" s="7">
        <v>4223</v>
      </c>
      <c r="S9" s="33">
        <f t="shared" ref="S9:S30" si="3">SUM(T9:W9)</f>
        <v>-6600</v>
      </c>
      <c r="T9" s="34">
        <v>0</v>
      </c>
      <c r="U9" s="34">
        <v>0</v>
      </c>
      <c r="V9" s="34">
        <v>0</v>
      </c>
      <c r="W9" s="34">
        <v>-6600</v>
      </c>
      <c r="Y9" s="49"/>
      <c r="Z9" s="49"/>
    </row>
    <row r="10" spans="1:26" s="26" customFormat="1" ht="30" x14ac:dyDescent="0.25">
      <c r="A10" s="38" t="s">
        <v>20</v>
      </c>
      <c r="B10" s="36" t="s">
        <v>21</v>
      </c>
      <c r="C10" s="30">
        <v>431535.58999999997</v>
      </c>
      <c r="D10" s="31">
        <v>0</v>
      </c>
      <c r="E10" s="31">
        <v>0</v>
      </c>
      <c r="F10" s="31">
        <v>167994</v>
      </c>
      <c r="G10" s="32">
        <v>2251</v>
      </c>
      <c r="H10" s="32" t="s">
        <v>19</v>
      </c>
      <c r="I10" s="30">
        <f t="shared" si="1"/>
        <v>-3535.5899999999965</v>
      </c>
      <c r="J10" s="31">
        <f t="shared" si="2"/>
        <v>72062.489999999991</v>
      </c>
      <c r="K10" s="31">
        <v>17693.669999999998</v>
      </c>
      <c r="L10" s="31">
        <v>0</v>
      </c>
      <c r="M10" s="31">
        <v>0</v>
      </c>
      <c r="N10" s="31">
        <v>54368.82</v>
      </c>
      <c r="O10" s="31">
        <v>-167994</v>
      </c>
      <c r="P10" s="31">
        <v>92395.920000000013</v>
      </c>
      <c r="Q10" s="30">
        <v>273654.07999999996</v>
      </c>
      <c r="R10" s="7">
        <v>4213</v>
      </c>
      <c r="S10" s="33">
        <f t="shared" si="3"/>
        <v>80255.920000000013</v>
      </c>
      <c r="T10" s="34">
        <v>63960</v>
      </c>
      <c r="U10" s="34">
        <v>-3517</v>
      </c>
      <c r="V10" s="34">
        <v>-72583</v>
      </c>
      <c r="W10" s="34">
        <v>92395.920000000013</v>
      </c>
      <c r="Y10" s="49"/>
      <c r="Z10" s="49"/>
    </row>
    <row r="11" spans="1:26" s="26" customFormat="1" ht="30" x14ac:dyDescent="0.25">
      <c r="A11" s="38" t="s">
        <v>22</v>
      </c>
      <c r="B11" s="36" t="s">
        <v>23</v>
      </c>
      <c r="C11" s="30">
        <v>60380.160000000003</v>
      </c>
      <c r="D11" s="31">
        <v>0</v>
      </c>
      <c r="E11" s="31">
        <v>0</v>
      </c>
      <c r="F11" s="31">
        <v>29500</v>
      </c>
      <c r="G11" s="32" t="s">
        <v>24</v>
      </c>
      <c r="H11" s="32" t="s">
        <v>19</v>
      </c>
      <c r="I11" s="30">
        <f t="shared" si="1"/>
        <v>-35380.17</v>
      </c>
      <c r="J11" s="31">
        <f t="shared" si="2"/>
        <v>-9263.1699999999983</v>
      </c>
      <c r="K11" s="31">
        <v>-9263.1699999999983</v>
      </c>
      <c r="L11" s="31">
        <v>0</v>
      </c>
      <c r="M11" s="31">
        <v>0</v>
      </c>
      <c r="N11" s="31">
        <v>0</v>
      </c>
      <c r="O11" s="31">
        <v>-24117</v>
      </c>
      <c r="P11" s="31">
        <v>-2000</v>
      </c>
      <c r="Q11" s="30">
        <v>44000</v>
      </c>
      <c r="R11" s="7">
        <v>4223</v>
      </c>
      <c r="S11" s="33">
        <f t="shared" si="3"/>
        <v>-36000</v>
      </c>
      <c r="T11" s="34">
        <v>-700</v>
      </c>
      <c r="U11" s="34">
        <v>0</v>
      </c>
      <c r="V11" s="34">
        <v>-33300</v>
      </c>
      <c r="W11" s="34">
        <v>-2000</v>
      </c>
      <c r="Y11" s="49"/>
      <c r="Z11" s="49"/>
    </row>
    <row r="12" spans="1:26" s="26" customFormat="1" ht="30" x14ac:dyDescent="0.25">
      <c r="A12" s="38" t="s">
        <v>25</v>
      </c>
      <c r="B12" s="36" t="s">
        <v>26</v>
      </c>
      <c r="C12" s="30">
        <v>15368.490000000002</v>
      </c>
      <c r="D12" s="31">
        <v>4700</v>
      </c>
      <c r="E12" s="31">
        <v>0</v>
      </c>
      <c r="F12" s="31">
        <v>3179</v>
      </c>
      <c r="G12" s="32" t="s">
        <v>27</v>
      </c>
      <c r="H12" s="32" t="s">
        <v>19</v>
      </c>
      <c r="I12" s="30">
        <f t="shared" si="1"/>
        <v>0</v>
      </c>
      <c r="J12" s="31">
        <f t="shared" si="2"/>
        <v>0</v>
      </c>
      <c r="K12" s="31">
        <v>0</v>
      </c>
      <c r="L12" s="31">
        <v>-1293</v>
      </c>
      <c r="M12" s="31">
        <v>0</v>
      </c>
      <c r="N12" s="31">
        <v>0</v>
      </c>
      <c r="O12" s="31">
        <v>293</v>
      </c>
      <c r="P12" s="31">
        <v>1000</v>
      </c>
      <c r="Q12" s="30">
        <v>6400</v>
      </c>
      <c r="R12" s="7">
        <v>4223</v>
      </c>
      <c r="S12" s="33">
        <f t="shared" si="3"/>
        <v>1000</v>
      </c>
      <c r="T12" s="34">
        <v>0</v>
      </c>
      <c r="U12" s="34">
        <v>0</v>
      </c>
      <c r="V12" s="34">
        <v>0</v>
      </c>
      <c r="W12" s="34">
        <v>1000</v>
      </c>
      <c r="Y12" s="49"/>
      <c r="Z12" s="49"/>
    </row>
    <row r="13" spans="1:26" s="26" customFormat="1" x14ac:dyDescent="0.25">
      <c r="A13" s="38" t="s">
        <v>28</v>
      </c>
      <c r="B13" s="36" t="s">
        <v>29</v>
      </c>
      <c r="C13" s="6" t="s">
        <v>16</v>
      </c>
      <c r="D13" s="6" t="s">
        <v>16</v>
      </c>
      <c r="E13" s="6" t="s">
        <v>16</v>
      </c>
      <c r="F13" s="6" t="s">
        <v>16</v>
      </c>
      <c r="G13" s="6" t="s">
        <v>16</v>
      </c>
      <c r="H13" s="7" t="s">
        <v>16</v>
      </c>
      <c r="I13" s="6" t="s">
        <v>16</v>
      </c>
      <c r="J13" s="6" t="s">
        <v>16</v>
      </c>
      <c r="K13" s="6" t="s">
        <v>16</v>
      </c>
      <c r="L13" s="6" t="s">
        <v>16</v>
      </c>
      <c r="M13" s="6" t="s">
        <v>16</v>
      </c>
      <c r="N13" s="6" t="s">
        <v>16</v>
      </c>
      <c r="O13" s="6" t="s">
        <v>16</v>
      </c>
      <c r="P13" s="6" t="s">
        <v>16</v>
      </c>
      <c r="Q13" s="30">
        <v>10157</v>
      </c>
      <c r="R13" s="7">
        <v>4223</v>
      </c>
      <c r="S13" s="33">
        <f t="shared" si="3"/>
        <v>119.83000000000027</v>
      </c>
      <c r="T13" s="34">
        <v>18.149999999999977</v>
      </c>
      <c r="U13" s="34">
        <v>101.68000000000029</v>
      </c>
      <c r="V13" s="34">
        <v>0</v>
      </c>
      <c r="W13" s="34">
        <v>0</v>
      </c>
      <c r="Y13" s="49"/>
      <c r="Z13" s="49"/>
    </row>
    <row r="14" spans="1:26" s="26" customFormat="1" x14ac:dyDescent="0.25">
      <c r="A14" s="38" t="s">
        <v>30</v>
      </c>
      <c r="B14" s="36" t="s">
        <v>31</v>
      </c>
      <c r="C14" s="6" t="s">
        <v>16</v>
      </c>
      <c r="D14" s="6" t="s">
        <v>16</v>
      </c>
      <c r="E14" s="6" t="s">
        <v>16</v>
      </c>
      <c r="F14" s="6" t="s">
        <v>16</v>
      </c>
      <c r="G14" s="6" t="s">
        <v>16</v>
      </c>
      <c r="H14" s="7" t="s">
        <v>16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16</v>
      </c>
      <c r="O14" s="6" t="s">
        <v>16</v>
      </c>
      <c r="P14" s="6" t="s">
        <v>16</v>
      </c>
      <c r="Q14" s="30">
        <v>21175</v>
      </c>
      <c r="R14" s="7">
        <v>4223</v>
      </c>
      <c r="S14" s="33">
        <f t="shared" si="3"/>
        <v>367.51999999999816</v>
      </c>
      <c r="T14" s="34">
        <v>367.59999999999991</v>
      </c>
      <c r="U14" s="34">
        <v>-8.000000000174623E-2</v>
      </c>
      <c r="V14" s="34">
        <v>0</v>
      </c>
      <c r="W14" s="34">
        <v>0</v>
      </c>
      <c r="Y14" s="49"/>
      <c r="Z14" s="49"/>
    </row>
    <row r="15" spans="1:26" s="26" customFormat="1" x14ac:dyDescent="0.25">
      <c r="A15" s="38" t="s">
        <v>32</v>
      </c>
      <c r="B15" s="36" t="s">
        <v>33</v>
      </c>
      <c r="C15" s="6" t="s">
        <v>16</v>
      </c>
      <c r="D15" s="6" t="s">
        <v>16</v>
      </c>
      <c r="E15" s="6" t="s">
        <v>16</v>
      </c>
      <c r="F15" s="6" t="s">
        <v>16</v>
      </c>
      <c r="G15" s="6" t="s">
        <v>16</v>
      </c>
      <c r="H15" s="7" t="s">
        <v>16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16</v>
      </c>
      <c r="O15" s="6" t="s">
        <v>16</v>
      </c>
      <c r="P15" s="6" t="s">
        <v>16</v>
      </c>
      <c r="Q15" s="30">
        <v>22354</v>
      </c>
      <c r="R15" s="7">
        <v>4223</v>
      </c>
      <c r="S15" s="33">
        <f t="shared" si="3"/>
        <v>-884.80999999999904</v>
      </c>
      <c r="T15" s="34">
        <v>-326.69</v>
      </c>
      <c r="U15" s="34">
        <v>-558.11999999999898</v>
      </c>
      <c r="V15" s="34">
        <v>0</v>
      </c>
      <c r="W15" s="34">
        <v>0</v>
      </c>
      <c r="Y15" s="49"/>
      <c r="Z15" s="49"/>
    </row>
    <row r="16" spans="1:26" s="26" customFormat="1" x14ac:dyDescent="0.25">
      <c r="A16" s="38" t="s">
        <v>34</v>
      </c>
      <c r="B16" s="36">
        <v>2602</v>
      </c>
      <c r="C16" s="30">
        <v>143793.10999999999</v>
      </c>
      <c r="D16" s="31">
        <v>45000</v>
      </c>
      <c r="E16" s="31">
        <v>0</v>
      </c>
      <c r="F16" s="31">
        <v>44700</v>
      </c>
      <c r="G16" s="32" t="s">
        <v>27</v>
      </c>
      <c r="H16" s="32" t="s">
        <v>19</v>
      </c>
      <c r="I16" s="30">
        <f t="shared" si="1"/>
        <v>46207</v>
      </c>
      <c r="J16" s="31">
        <f t="shared" si="2"/>
        <v>0</v>
      </c>
      <c r="K16" s="31">
        <v>0</v>
      </c>
      <c r="L16" s="31">
        <v>-14093</v>
      </c>
      <c r="M16" s="31">
        <v>0</v>
      </c>
      <c r="N16" s="31">
        <v>0</v>
      </c>
      <c r="O16" s="31">
        <v>31300</v>
      </c>
      <c r="P16" s="31">
        <v>29000</v>
      </c>
      <c r="Q16" s="30">
        <v>53000</v>
      </c>
      <c r="R16" s="7">
        <v>4223</v>
      </c>
      <c r="S16" s="33">
        <f t="shared" si="3"/>
        <v>29000</v>
      </c>
      <c r="T16" s="34">
        <v>0</v>
      </c>
      <c r="U16" s="34">
        <v>0</v>
      </c>
      <c r="V16" s="34">
        <v>0</v>
      </c>
      <c r="W16" s="34">
        <v>29000</v>
      </c>
      <c r="Y16" s="49"/>
      <c r="Z16" s="49"/>
    </row>
    <row r="17" spans="1:26" s="26" customFormat="1" x14ac:dyDescent="0.25">
      <c r="A17" s="38" t="s">
        <v>35</v>
      </c>
      <c r="B17" s="36" t="s">
        <v>36</v>
      </c>
      <c r="C17" s="30">
        <v>83246.52</v>
      </c>
      <c r="D17" s="31">
        <v>27400</v>
      </c>
      <c r="E17" s="31">
        <v>0</v>
      </c>
      <c r="F17" s="31">
        <v>24900</v>
      </c>
      <c r="G17" s="32" t="s">
        <v>27</v>
      </c>
      <c r="H17" s="32" t="s">
        <v>19</v>
      </c>
      <c r="I17" s="30">
        <f t="shared" si="1"/>
        <v>30254.04</v>
      </c>
      <c r="J17" s="31">
        <f t="shared" si="2"/>
        <v>51.04000000000002</v>
      </c>
      <c r="K17" s="31">
        <v>51.04000000000002</v>
      </c>
      <c r="L17" s="31">
        <v>-7400</v>
      </c>
      <c r="M17" s="31">
        <v>0</v>
      </c>
      <c r="N17" s="31">
        <v>0</v>
      </c>
      <c r="O17" s="31">
        <v>39603</v>
      </c>
      <c r="P17" s="31">
        <v>-2000</v>
      </c>
      <c r="Q17" s="30">
        <v>30000</v>
      </c>
      <c r="R17" s="7">
        <v>4223</v>
      </c>
      <c r="S17" s="33">
        <f t="shared" si="3"/>
        <v>-2000</v>
      </c>
      <c r="T17" s="34">
        <v>0</v>
      </c>
      <c r="U17" s="34">
        <v>0</v>
      </c>
      <c r="V17" s="34">
        <v>0</v>
      </c>
      <c r="W17" s="34">
        <v>-2000</v>
      </c>
      <c r="Y17" s="49"/>
      <c r="Z17" s="49"/>
    </row>
    <row r="18" spans="1:26" s="26" customFormat="1" x14ac:dyDescent="0.25">
      <c r="A18" s="38" t="s">
        <v>37</v>
      </c>
      <c r="B18" s="36" t="s">
        <v>38</v>
      </c>
      <c r="C18" s="30">
        <v>135254.29999999999</v>
      </c>
      <c r="D18" s="31">
        <v>44000</v>
      </c>
      <c r="E18" s="31">
        <v>0</v>
      </c>
      <c r="F18" s="31">
        <v>47000</v>
      </c>
      <c r="G18" s="32" t="s">
        <v>27</v>
      </c>
      <c r="H18" s="32" t="s">
        <v>19</v>
      </c>
      <c r="I18" s="30">
        <f t="shared" si="1"/>
        <v>14480</v>
      </c>
      <c r="J18" s="31">
        <f t="shared" si="2"/>
        <v>0</v>
      </c>
      <c r="K18" s="31">
        <v>0</v>
      </c>
      <c r="L18" s="31">
        <v>-18380</v>
      </c>
      <c r="M18" s="31">
        <v>0</v>
      </c>
      <c r="N18" s="31">
        <v>0</v>
      </c>
      <c r="O18" s="31">
        <v>41860</v>
      </c>
      <c r="P18" s="31">
        <v>-9000</v>
      </c>
      <c r="Q18" s="30">
        <v>43000</v>
      </c>
      <c r="R18" s="7">
        <v>4223</v>
      </c>
      <c r="S18" s="33">
        <f t="shared" si="3"/>
        <v>-9000</v>
      </c>
      <c r="T18" s="34">
        <v>0</v>
      </c>
      <c r="U18" s="34">
        <v>0</v>
      </c>
      <c r="V18" s="34">
        <v>0</v>
      </c>
      <c r="W18" s="34">
        <v>-9000</v>
      </c>
      <c r="Y18" s="49"/>
      <c r="Z18" s="49"/>
    </row>
    <row r="19" spans="1:26" s="26" customFormat="1" x14ac:dyDescent="0.25">
      <c r="A19" s="38" t="s">
        <v>39</v>
      </c>
      <c r="B19" s="36" t="s">
        <v>40</v>
      </c>
      <c r="C19" s="30">
        <v>162660.91</v>
      </c>
      <c r="D19" s="31">
        <v>53000</v>
      </c>
      <c r="E19" s="31">
        <v>0</v>
      </c>
      <c r="F19" s="31">
        <v>45370</v>
      </c>
      <c r="G19" s="32" t="s">
        <v>27</v>
      </c>
      <c r="H19" s="32" t="s">
        <v>19</v>
      </c>
      <c r="I19" s="30">
        <f t="shared" si="1"/>
        <v>9980</v>
      </c>
      <c r="J19" s="31">
        <f t="shared" si="2"/>
        <v>0</v>
      </c>
      <c r="K19" s="31">
        <v>0</v>
      </c>
      <c r="L19" s="31">
        <v>-21639</v>
      </c>
      <c r="M19" s="31">
        <v>0</v>
      </c>
      <c r="N19" s="31">
        <v>0</v>
      </c>
      <c r="O19" s="31">
        <v>20519</v>
      </c>
      <c r="P19" s="31">
        <v>11100</v>
      </c>
      <c r="Q19" s="30">
        <v>62900</v>
      </c>
      <c r="R19" s="7">
        <v>4223</v>
      </c>
      <c r="S19" s="33">
        <f t="shared" si="3"/>
        <v>11100</v>
      </c>
      <c r="T19" s="34">
        <v>0</v>
      </c>
      <c r="U19" s="34">
        <v>0</v>
      </c>
      <c r="V19" s="34">
        <v>0</v>
      </c>
      <c r="W19" s="34">
        <v>11100</v>
      </c>
      <c r="Y19" s="49"/>
      <c r="Z19" s="49"/>
    </row>
    <row r="20" spans="1:26" s="26" customFormat="1" x14ac:dyDescent="0.25">
      <c r="A20" s="38" t="s">
        <v>41</v>
      </c>
      <c r="B20" s="36" t="s">
        <v>42</v>
      </c>
      <c r="C20" s="30">
        <v>110540.1</v>
      </c>
      <c r="D20" s="31">
        <v>36200</v>
      </c>
      <c r="E20" s="31">
        <v>0</v>
      </c>
      <c r="F20" s="31">
        <v>45420</v>
      </c>
      <c r="G20" s="32" t="s">
        <v>27</v>
      </c>
      <c r="H20" s="32" t="s">
        <v>19</v>
      </c>
      <c r="I20" s="30">
        <f t="shared" si="1"/>
        <v>-20540</v>
      </c>
      <c r="J20" s="31">
        <f t="shared" si="2"/>
        <v>0</v>
      </c>
      <c r="K20" s="31">
        <v>0</v>
      </c>
      <c r="L20" s="31">
        <v>-22512</v>
      </c>
      <c r="M20" s="31">
        <v>0</v>
      </c>
      <c r="N20" s="31">
        <v>0</v>
      </c>
      <c r="O20" s="31">
        <v>-12028</v>
      </c>
      <c r="P20" s="31">
        <v>14000</v>
      </c>
      <c r="Q20" s="30">
        <v>51500</v>
      </c>
      <c r="R20" s="7">
        <v>4223</v>
      </c>
      <c r="S20" s="33">
        <f t="shared" si="3"/>
        <v>-11500</v>
      </c>
      <c r="T20" s="34">
        <v>-500</v>
      </c>
      <c r="U20" s="34">
        <v>0</v>
      </c>
      <c r="V20" s="34">
        <v>-25000</v>
      </c>
      <c r="W20" s="34">
        <v>14000</v>
      </c>
      <c r="Y20" s="49"/>
      <c r="Z20" s="49"/>
    </row>
    <row r="21" spans="1:26" s="26" customFormat="1" x14ac:dyDescent="0.25">
      <c r="A21" s="38" t="s">
        <v>43</v>
      </c>
      <c r="B21" s="36" t="s">
        <v>44</v>
      </c>
      <c r="C21" s="30">
        <v>399236.20999999996</v>
      </c>
      <c r="D21" s="31">
        <v>137002</v>
      </c>
      <c r="E21" s="31">
        <v>0</v>
      </c>
      <c r="F21" s="31">
        <v>155374</v>
      </c>
      <c r="G21" s="32" t="s">
        <v>27</v>
      </c>
      <c r="H21" s="32" t="s">
        <v>19</v>
      </c>
      <c r="I21" s="30">
        <f t="shared" si="1"/>
        <v>-320000</v>
      </c>
      <c r="J21" s="31">
        <f t="shared" si="2"/>
        <v>0</v>
      </c>
      <c r="K21" s="31">
        <v>0</v>
      </c>
      <c r="L21" s="31">
        <v>-125505</v>
      </c>
      <c r="M21" s="31">
        <v>0</v>
      </c>
      <c r="N21" s="31">
        <v>0</v>
      </c>
      <c r="O21" s="31">
        <v>-105839</v>
      </c>
      <c r="P21" s="31">
        <v>-88656</v>
      </c>
      <c r="Q21" s="30">
        <v>103656</v>
      </c>
      <c r="R21" s="7">
        <v>4223</v>
      </c>
      <c r="S21" s="33">
        <f t="shared" si="3"/>
        <v>-88656</v>
      </c>
      <c r="T21" s="34">
        <v>0</v>
      </c>
      <c r="U21" s="34">
        <v>0</v>
      </c>
      <c r="V21" s="34">
        <v>0</v>
      </c>
      <c r="W21" s="34">
        <v>-88656</v>
      </c>
      <c r="Y21" s="49"/>
      <c r="Z21" s="49"/>
    </row>
    <row r="22" spans="1:26" s="26" customFormat="1" x14ac:dyDescent="0.25">
      <c r="A22" s="38" t="s">
        <v>45</v>
      </c>
      <c r="B22" s="36" t="s">
        <v>46</v>
      </c>
      <c r="C22" s="30">
        <v>123381.6</v>
      </c>
      <c r="D22" s="31">
        <v>41000</v>
      </c>
      <c r="E22" s="31">
        <v>0</v>
      </c>
      <c r="F22" s="31">
        <v>48480</v>
      </c>
      <c r="G22" s="32" t="s">
        <v>27</v>
      </c>
      <c r="H22" s="32" t="s">
        <v>19</v>
      </c>
      <c r="I22" s="30">
        <f t="shared" si="1"/>
        <v>-33381</v>
      </c>
      <c r="J22" s="31">
        <f t="shared" si="2"/>
        <v>0</v>
      </c>
      <c r="K22" s="31">
        <v>0</v>
      </c>
      <c r="L22" s="31">
        <v>-27209</v>
      </c>
      <c r="M22" s="31">
        <v>0</v>
      </c>
      <c r="N22" s="31">
        <v>0</v>
      </c>
      <c r="O22" s="31">
        <v>25828</v>
      </c>
      <c r="P22" s="31">
        <v>-32000</v>
      </c>
      <c r="Q22" s="30">
        <v>57300</v>
      </c>
      <c r="R22" s="7">
        <v>4223</v>
      </c>
      <c r="S22" s="33">
        <f t="shared" si="3"/>
        <v>-27300</v>
      </c>
      <c r="T22" s="34">
        <v>-50</v>
      </c>
      <c r="U22" s="34">
        <v>0</v>
      </c>
      <c r="V22" s="34">
        <v>4750</v>
      </c>
      <c r="W22" s="34">
        <v>-32000</v>
      </c>
      <c r="Y22" s="49"/>
      <c r="Z22" s="49"/>
    </row>
    <row r="23" spans="1:26" s="26" customFormat="1" x14ac:dyDescent="0.25">
      <c r="A23" s="39" t="s">
        <v>47</v>
      </c>
      <c r="B23" s="36" t="s">
        <v>48</v>
      </c>
      <c r="C23" s="30">
        <v>21130.799999999999</v>
      </c>
      <c r="D23" s="31">
        <v>0</v>
      </c>
      <c r="E23" s="31">
        <v>0</v>
      </c>
      <c r="F23" s="31">
        <v>9150</v>
      </c>
      <c r="G23" s="32" t="s">
        <v>27</v>
      </c>
      <c r="H23" s="32" t="s">
        <v>19</v>
      </c>
      <c r="I23" s="30">
        <f t="shared" si="1"/>
        <v>59999.76</v>
      </c>
      <c r="J23" s="31">
        <f t="shared" si="2"/>
        <v>-2869.24</v>
      </c>
      <c r="K23" s="31">
        <v>-2869.24</v>
      </c>
      <c r="L23" s="31">
        <v>9000</v>
      </c>
      <c r="M23" s="31">
        <v>0</v>
      </c>
      <c r="N23" s="31">
        <v>0</v>
      </c>
      <c r="O23" s="31">
        <v>57869</v>
      </c>
      <c r="P23" s="31">
        <v>-4000</v>
      </c>
      <c r="Q23" s="30">
        <v>4000</v>
      </c>
      <c r="R23" s="7">
        <v>4223</v>
      </c>
      <c r="S23" s="33">
        <f t="shared" si="3"/>
        <v>29600</v>
      </c>
      <c r="T23" s="34">
        <v>0</v>
      </c>
      <c r="U23" s="34">
        <v>0</v>
      </c>
      <c r="V23" s="34">
        <v>33600</v>
      </c>
      <c r="W23" s="34">
        <v>-4000</v>
      </c>
      <c r="Y23" s="49"/>
      <c r="Z23" s="49"/>
    </row>
    <row r="24" spans="1:26" s="26" customFormat="1" x14ac:dyDescent="0.25">
      <c r="A24" s="39" t="s">
        <v>49</v>
      </c>
      <c r="B24" s="36" t="s">
        <v>50</v>
      </c>
      <c r="C24" s="30">
        <v>35831.5</v>
      </c>
      <c r="D24" s="31">
        <v>6000</v>
      </c>
      <c r="E24" s="31">
        <v>0</v>
      </c>
      <c r="F24" s="31">
        <v>14440</v>
      </c>
      <c r="G24" s="32" t="s">
        <v>27</v>
      </c>
      <c r="H24" s="32" t="s">
        <v>19</v>
      </c>
      <c r="I24" s="30">
        <f t="shared" si="1"/>
        <v>100000.55</v>
      </c>
      <c r="J24" s="31">
        <f t="shared" si="2"/>
        <v>-799.44999999999982</v>
      </c>
      <c r="K24" s="31">
        <v>-799.44999999999982</v>
      </c>
      <c r="L24" s="31">
        <v>12000</v>
      </c>
      <c r="M24" s="31">
        <v>0</v>
      </c>
      <c r="N24" s="31">
        <v>0</v>
      </c>
      <c r="O24" s="31">
        <v>97800</v>
      </c>
      <c r="P24" s="31">
        <v>-9000</v>
      </c>
      <c r="Q24" s="30">
        <v>9000</v>
      </c>
      <c r="R24" s="7">
        <v>4223</v>
      </c>
      <c r="S24" s="33">
        <f t="shared" si="3"/>
        <v>36000</v>
      </c>
      <c r="T24" s="34">
        <v>0</v>
      </c>
      <c r="U24" s="34">
        <v>0</v>
      </c>
      <c r="V24" s="34">
        <v>45000</v>
      </c>
      <c r="W24" s="34">
        <v>-9000</v>
      </c>
      <c r="Y24" s="49"/>
      <c r="Z24" s="49"/>
    </row>
    <row r="25" spans="1:26" s="26" customFormat="1" x14ac:dyDescent="0.25">
      <c r="A25" s="39" t="s">
        <v>51</v>
      </c>
      <c r="B25" s="36" t="s">
        <v>52</v>
      </c>
      <c r="C25" s="30">
        <v>315.82000000000005</v>
      </c>
      <c r="D25" s="31">
        <v>0</v>
      </c>
      <c r="E25" s="31">
        <v>0</v>
      </c>
      <c r="F25" s="31">
        <v>0</v>
      </c>
      <c r="G25" s="32" t="s">
        <v>27</v>
      </c>
      <c r="H25" s="32" t="s">
        <v>19</v>
      </c>
      <c r="I25" s="30">
        <f t="shared" si="1"/>
        <v>484.17999999999995</v>
      </c>
      <c r="J25" s="31">
        <f t="shared" si="2"/>
        <v>484.17999999999995</v>
      </c>
      <c r="K25" s="31">
        <v>242.63</v>
      </c>
      <c r="L25" s="31">
        <v>0</v>
      </c>
      <c r="M25" s="31">
        <v>0</v>
      </c>
      <c r="N25" s="31">
        <v>241.54999999999995</v>
      </c>
      <c r="O25" s="31">
        <v>0</v>
      </c>
      <c r="P25" s="31">
        <v>0</v>
      </c>
      <c r="Q25" s="7" t="s">
        <v>16</v>
      </c>
      <c r="R25" s="7" t="s">
        <v>16</v>
      </c>
      <c r="S25" s="33">
        <f t="shared" si="3"/>
        <v>0</v>
      </c>
      <c r="T25" s="7" t="s">
        <v>16</v>
      </c>
      <c r="U25" s="7" t="s">
        <v>16</v>
      </c>
      <c r="V25" s="7" t="s">
        <v>16</v>
      </c>
      <c r="W25" s="7" t="s">
        <v>16</v>
      </c>
      <c r="Y25" s="49"/>
      <c r="Z25" s="49"/>
    </row>
    <row r="26" spans="1:26" s="26" customFormat="1" x14ac:dyDescent="0.25">
      <c r="A26" s="38" t="s">
        <v>53</v>
      </c>
      <c r="B26" s="36">
        <v>2598</v>
      </c>
      <c r="C26" s="30">
        <v>38863.949999999997</v>
      </c>
      <c r="D26" s="31">
        <v>18000</v>
      </c>
      <c r="E26" s="31">
        <v>0</v>
      </c>
      <c r="F26" s="31">
        <v>11500</v>
      </c>
      <c r="G26" s="32" t="s">
        <v>27</v>
      </c>
      <c r="H26" s="32" t="s">
        <v>19</v>
      </c>
      <c r="I26" s="30">
        <f t="shared" si="1"/>
        <v>-19999.09</v>
      </c>
      <c r="J26" s="31">
        <f t="shared" si="2"/>
        <v>120.90999999999997</v>
      </c>
      <c r="K26" s="31">
        <v>120.90999999999997</v>
      </c>
      <c r="L26" s="31">
        <v>-10000</v>
      </c>
      <c r="M26" s="31">
        <v>0</v>
      </c>
      <c r="N26" s="31">
        <v>0</v>
      </c>
      <c r="O26" s="31">
        <v>-2120</v>
      </c>
      <c r="P26" s="31">
        <v>-8000</v>
      </c>
      <c r="Q26" s="30">
        <v>8000</v>
      </c>
      <c r="R26" s="7">
        <v>4223</v>
      </c>
      <c r="S26" s="33">
        <f>SUM(T26:W26)</f>
        <v>-8000</v>
      </c>
      <c r="T26" s="34">
        <v>0</v>
      </c>
      <c r="U26" s="34">
        <v>0</v>
      </c>
      <c r="V26" s="34">
        <v>0</v>
      </c>
      <c r="W26" s="34">
        <v>-8000</v>
      </c>
      <c r="Y26" s="49"/>
      <c r="Z26" s="49"/>
    </row>
    <row r="27" spans="1:26" s="26" customFormat="1" x14ac:dyDescent="0.25">
      <c r="A27" s="38" t="s">
        <v>54</v>
      </c>
      <c r="B27" s="36">
        <v>2599</v>
      </c>
      <c r="C27" s="30">
        <v>73116.09</v>
      </c>
      <c r="D27" s="31">
        <v>23450</v>
      </c>
      <c r="E27" s="31">
        <v>0</v>
      </c>
      <c r="F27" s="31">
        <v>24213</v>
      </c>
      <c r="G27" s="32" t="s">
        <v>27</v>
      </c>
      <c r="H27" s="32" t="s">
        <v>19</v>
      </c>
      <c r="I27" s="30">
        <f t="shared" si="1"/>
        <v>0</v>
      </c>
      <c r="J27" s="31">
        <f t="shared" si="2"/>
        <v>0</v>
      </c>
      <c r="K27" s="31">
        <v>0</v>
      </c>
      <c r="L27" s="31">
        <v>-9880</v>
      </c>
      <c r="M27" s="31">
        <v>0</v>
      </c>
      <c r="N27" s="31">
        <v>0</v>
      </c>
      <c r="O27" s="31">
        <v>-10120</v>
      </c>
      <c r="P27" s="31">
        <v>20000</v>
      </c>
      <c r="Q27" s="30">
        <v>20000</v>
      </c>
      <c r="R27" s="7">
        <v>4223</v>
      </c>
      <c r="S27" s="33">
        <f t="shared" si="3"/>
        <v>20000</v>
      </c>
      <c r="T27" s="34">
        <v>0</v>
      </c>
      <c r="U27" s="34">
        <v>0</v>
      </c>
      <c r="V27" s="34">
        <v>0</v>
      </c>
      <c r="W27" s="34">
        <v>20000</v>
      </c>
      <c r="Y27" s="49"/>
      <c r="Z27" s="49"/>
    </row>
    <row r="28" spans="1:26" s="26" customFormat="1" x14ac:dyDescent="0.25">
      <c r="A28" s="57" t="s">
        <v>55</v>
      </c>
      <c r="B28" s="59">
        <v>2600</v>
      </c>
      <c r="C28" s="51">
        <v>19565.61</v>
      </c>
      <c r="D28" s="53">
        <v>3194.12</v>
      </c>
      <c r="E28" s="53">
        <v>0</v>
      </c>
      <c r="F28" s="53">
        <v>9986.4500000000007</v>
      </c>
      <c r="G28" s="55" t="s">
        <v>27</v>
      </c>
      <c r="H28" s="55" t="s">
        <v>19</v>
      </c>
      <c r="I28" s="51">
        <f t="shared" si="1"/>
        <v>-8888.4200000000019</v>
      </c>
      <c r="J28" s="53">
        <f t="shared" si="2"/>
        <v>-6239.92</v>
      </c>
      <c r="K28" s="53">
        <v>-5631.71</v>
      </c>
      <c r="L28" s="53">
        <v>0</v>
      </c>
      <c r="M28" s="53">
        <v>0</v>
      </c>
      <c r="N28" s="53">
        <v>-608.21</v>
      </c>
      <c r="O28" s="53">
        <v>-2648.5000000000009</v>
      </c>
      <c r="P28" s="53">
        <v>0</v>
      </c>
      <c r="Q28" s="51">
        <v>36315</v>
      </c>
      <c r="R28" s="7">
        <v>4223</v>
      </c>
      <c r="S28" s="33">
        <f t="shared" si="3"/>
        <v>-5990.46</v>
      </c>
      <c r="T28" s="34">
        <v>-498.5</v>
      </c>
      <c r="U28" s="34">
        <v>-12829.91</v>
      </c>
      <c r="V28" s="34">
        <v>7337.95</v>
      </c>
      <c r="W28" s="34">
        <v>0</v>
      </c>
      <c r="Y28" s="49"/>
      <c r="Z28" s="49"/>
    </row>
    <row r="29" spans="1:26" s="26" customFormat="1" x14ac:dyDescent="0.25">
      <c r="A29" s="58"/>
      <c r="B29" s="60"/>
      <c r="C29" s="52"/>
      <c r="D29" s="54"/>
      <c r="E29" s="54"/>
      <c r="F29" s="54"/>
      <c r="G29" s="56"/>
      <c r="H29" s="56"/>
      <c r="I29" s="52"/>
      <c r="J29" s="54"/>
      <c r="K29" s="54"/>
      <c r="L29" s="54"/>
      <c r="M29" s="54"/>
      <c r="N29" s="54"/>
      <c r="O29" s="54"/>
      <c r="P29" s="54"/>
      <c r="Q29" s="52"/>
      <c r="R29" s="7">
        <v>4123</v>
      </c>
      <c r="S29" s="33">
        <f t="shared" si="3"/>
        <v>364.25</v>
      </c>
      <c r="T29" s="34">
        <v>364.25</v>
      </c>
      <c r="U29" s="34">
        <v>0</v>
      </c>
      <c r="V29" s="34">
        <v>0</v>
      </c>
      <c r="W29" s="34">
        <v>0</v>
      </c>
      <c r="Y29" s="49"/>
      <c r="Z29" s="49"/>
    </row>
    <row r="30" spans="1:26" s="26" customFormat="1" x14ac:dyDescent="0.25">
      <c r="A30" s="38" t="s">
        <v>56</v>
      </c>
      <c r="B30" s="36">
        <v>2601</v>
      </c>
      <c r="C30" s="30">
        <v>61567.090000000004</v>
      </c>
      <c r="D30" s="31">
        <v>21069.33</v>
      </c>
      <c r="E30" s="31">
        <v>0</v>
      </c>
      <c r="F30" s="31">
        <v>18716</v>
      </c>
      <c r="G30" s="32" t="s">
        <v>27</v>
      </c>
      <c r="H30" s="32" t="s">
        <v>19</v>
      </c>
      <c r="I30" s="30">
        <f t="shared" si="1"/>
        <v>-71.330000000001746</v>
      </c>
      <c r="J30" s="31">
        <f t="shared" si="2"/>
        <v>0</v>
      </c>
      <c r="K30" s="31">
        <v>0</v>
      </c>
      <c r="L30" s="31">
        <v>-9397.3300000000017</v>
      </c>
      <c r="M30" s="31">
        <v>0</v>
      </c>
      <c r="N30" s="31">
        <v>0</v>
      </c>
      <c r="O30" s="31">
        <v>4326</v>
      </c>
      <c r="P30" s="31">
        <v>5000</v>
      </c>
      <c r="Q30" s="30">
        <v>18000</v>
      </c>
      <c r="R30" s="7">
        <v>4223</v>
      </c>
      <c r="S30" s="33">
        <f t="shared" si="3"/>
        <v>5000</v>
      </c>
      <c r="T30" s="34">
        <v>0</v>
      </c>
      <c r="U30" s="34">
        <v>0</v>
      </c>
      <c r="V30" s="34">
        <v>0</v>
      </c>
      <c r="W30" s="34">
        <v>5000</v>
      </c>
      <c r="Y30" s="49"/>
      <c r="Z30" s="49"/>
    </row>
    <row r="31" spans="1:26" s="26" customFormat="1" x14ac:dyDescent="0.25">
      <c r="A31" s="57" t="s">
        <v>57</v>
      </c>
      <c r="B31" s="59" t="s">
        <v>58</v>
      </c>
      <c r="C31" s="51">
        <v>10540.69</v>
      </c>
      <c r="D31" s="53">
        <v>702.29</v>
      </c>
      <c r="E31" s="53">
        <v>0</v>
      </c>
      <c r="F31" s="53">
        <v>2342</v>
      </c>
      <c r="G31" s="32" t="s">
        <v>27</v>
      </c>
      <c r="H31" s="32" t="s">
        <v>59</v>
      </c>
      <c r="I31" s="30">
        <f t="shared" si="1"/>
        <v>-2</v>
      </c>
      <c r="J31" s="31">
        <f t="shared" si="2"/>
        <v>-2</v>
      </c>
      <c r="K31" s="31">
        <v>-2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51">
        <v>23184</v>
      </c>
      <c r="R31" s="55">
        <v>4223</v>
      </c>
      <c r="S31" s="51">
        <f>SUM(T31:W35)</f>
        <v>-1213.7299999999982</v>
      </c>
      <c r="T31" s="53">
        <v>-177.15999999999997</v>
      </c>
      <c r="U31" s="53">
        <v>-2342.0099999999984</v>
      </c>
      <c r="V31" s="53">
        <v>1305.44</v>
      </c>
      <c r="W31" s="53">
        <v>0</v>
      </c>
      <c r="Y31" s="49"/>
      <c r="Z31" s="49"/>
    </row>
    <row r="32" spans="1:26" s="26" customFormat="1" x14ac:dyDescent="0.25">
      <c r="A32" s="76"/>
      <c r="B32" s="77"/>
      <c r="C32" s="78"/>
      <c r="D32" s="82"/>
      <c r="E32" s="82"/>
      <c r="F32" s="82"/>
      <c r="G32" s="32" t="s">
        <v>27</v>
      </c>
      <c r="H32" s="32" t="s">
        <v>60</v>
      </c>
      <c r="I32" s="30">
        <f t="shared" si="1"/>
        <v>-58.85</v>
      </c>
      <c r="J32" s="31">
        <f t="shared" si="2"/>
        <v>-58.85</v>
      </c>
      <c r="K32" s="31">
        <v>-17.649999999999999</v>
      </c>
      <c r="L32" s="31">
        <v>0</v>
      </c>
      <c r="M32" s="31">
        <v>0</v>
      </c>
      <c r="N32" s="31">
        <v>-41.2</v>
      </c>
      <c r="O32" s="31">
        <v>0</v>
      </c>
      <c r="P32" s="31">
        <v>0</v>
      </c>
      <c r="Q32" s="78"/>
      <c r="R32" s="83"/>
      <c r="S32" s="78"/>
      <c r="T32" s="82"/>
      <c r="U32" s="82"/>
      <c r="V32" s="82"/>
      <c r="W32" s="82"/>
      <c r="Y32" s="49"/>
      <c r="Z32" s="49"/>
    </row>
    <row r="33" spans="1:26" s="26" customFormat="1" x14ac:dyDescent="0.25">
      <c r="A33" s="76"/>
      <c r="B33" s="77"/>
      <c r="C33" s="78"/>
      <c r="D33" s="82"/>
      <c r="E33" s="82"/>
      <c r="F33" s="82"/>
      <c r="G33" s="32" t="s">
        <v>27</v>
      </c>
      <c r="H33" s="32" t="s">
        <v>61</v>
      </c>
      <c r="I33" s="30">
        <f t="shared" si="1"/>
        <v>-4</v>
      </c>
      <c r="J33" s="31">
        <f t="shared" si="2"/>
        <v>-4</v>
      </c>
      <c r="K33" s="31">
        <v>-4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78"/>
      <c r="R33" s="83"/>
      <c r="S33" s="78"/>
      <c r="T33" s="82"/>
      <c r="U33" s="82"/>
      <c r="V33" s="82"/>
      <c r="W33" s="82"/>
      <c r="Y33" s="49"/>
      <c r="Z33" s="49"/>
    </row>
    <row r="34" spans="1:26" s="26" customFormat="1" x14ac:dyDescent="0.25">
      <c r="A34" s="76"/>
      <c r="B34" s="77"/>
      <c r="C34" s="78"/>
      <c r="D34" s="82"/>
      <c r="E34" s="82"/>
      <c r="F34" s="82"/>
      <c r="G34" s="32" t="s">
        <v>27</v>
      </c>
      <c r="H34" s="32" t="s">
        <v>19</v>
      </c>
      <c r="I34" s="30">
        <f t="shared" si="1"/>
        <v>-8045.5599999999995</v>
      </c>
      <c r="J34" s="31">
        <f t="shared" si="2"/>
        <v>-7046.7999999999993</v>
      </c>
      <c r="K34" s="31">
        <v>-6220.03</v>
      </c>
      <c r="L34" s="31">
        <v>0</v>
      </c>
      <c r="M34" s="31">
        <v>0</v>
      </c>
      <c r="N34" s="31">
        <v>-826.77</v>
      </c>
      <c r="O34" s="31">
        <v>-998.76</v>
      </c>
      <c r="P34" s="31">
        <v>0</v>
      </c>
      <c r="Q34" s="78"/>
      <c r="R34" s="83"/>
      <c r="S34" s="78"/>
      <c r="T34" s="82"/>
      <c r="U34" s="82"/>
      <c r="V34" s="82"/>
      <c r="W34" s="82"/>
      <c r="Y34" s="49"/>
      <c r="Z34" s="49"/>
    </row>
    <row r="35" spans="1:26" s="26" customFormat="1" x14ac:dyDescent="0.25">
      <c r="A35" s="58"/>
      <c r="B35" s="60"/>
      <c r="C35" s="52"/>
      <c r="D35" s="54"/>
      <c r="E35" s="54"/>
      <c r="F35" s="54"/>
      <c r="G35" s="32" t="s">
        <v>27</v>
      </c>
      <c r="H35" s="32" t="s">
        <v>62</v>
      </c>
      <c r="I35" s="30">
        <f t="shared" si="1"/>
        <v>-84.44</v>
      </c>
      <c r="J35" s="31">
        <f t="shared" si="2"/>
        <v>-46.64</v>
      </c>
      <c r="K35" s="31">
        <v>-46.64</v>
      </c>
      <c r="L35" s="31">
        <v>0</v>
      </c>
      <c r="M35" s="31">
        <v>0</v>
      </c>
      <c r="N35" s="31">
        <v>0</v>
      </c>
      <c r="O35" s="31">
        <v>-37.799999999999997</v>
      </c>
      <c r="P35" s="31">
        <v>0</v>
      </c>
      <c r="Q35" s="52"/>
      <c r="R35" s="56"/>
      <c r="S35" s="52"/>
      <c r="T35" s="54"/>
      <c r="U35" s="54"/>
      <c r="V35" s="54"/>
      <c r="W35" s="54"/>
      <c r="Y35" s="49"/>
      <c r="Z35" s="49"/>
    </row>
    <row r="36" spans="1:26" s="26" customFormat="1" ht="45" x14ac:dyDescent="0.25">
      <c r="A36" s="38" t="s">
        <v>63</v>
      </c>
      <c r="B36" s="36" t="s">
        <v>64</v>
      </c>
      <c r="C36" s="30">
        <v>17408.599999999999</v>
      </c>
      <c r="D36" s="31">
        <v>0</v>
      </c>
      <c r="E36" s="31">
        <v>0</v>
      </c>
      <c r="F36" s="31">
        <v>15130</v>
      </c>
      <c r="G36" s="32" t="s">
        <v>27</v>
      </c>
      <c r="H36" s="32" t="s">
        <v>19</v>
      </c>
      <c r="I36" s="30">
        <f t="shared" si="1"/>
        <v>-6499.86</v>
      </c>
      <c r="J36" s="31">
        <f t="shared" si="2"/>
        <v>-229.8599999999999</v>
      </c>
      <c r="K36" s="31">
        <v>-229.8599999999999</v>
      </c>
      <c r="L36" s="31">
        <v>0</v>
      </c>
      <c r="M36" s="31">
        <v>0</v>
      </c>
      <c r="N36" s="31">
        <v>0</v>
      </c>
      <c r="O36" s="31">
        <v>-6270</v>
      </c>
      <c r="P36" s="31">
        <v>0</v>
      </c>
      <c r="Q36" s="30">
        <v>6850</v>
      </c>
      <c r="R36" s="7">
        <v>4231</v>
      </c>
      <c r="S36" s="33">
        <f t="shared" ref="S36:S74" si="4">SUM(T36:W36)</f>
        <v>-3200</v>
      </c>
      <c r="T36" s="34">
        <v>-200</v>
      </c>
      <c r="U36" s="34">
        <v>0</v>
      </c>
      <c r="V36" s="34">
        <v>-3000</v>
      </c>
      <c r="W36" s="34">
        <v>0</v>
      </c>
      <c r="Y36" s="49"/>
      <c r="Z36" s="49"/>
    </row>
    <row r="37" spans="1:26" s="26" customFormat="1" x14ac:dyDescent="0.25">
      <c r="A37" s="57" t="s">
        <v>65</v>
      </c>
      <c r="B37" s="59" t="s">
        <v>66</v>
      </c>
      <c r="C37" s="51">
        <v>89973.790000000008</v>
      </c>
      <c r="D37" s="53">
        <v>0</v>
      </c>
      <c r="E37" s="53">
        <v>0</v>
      </c>
      <c r="F37" s="53">
        <v>72642.850000000006</v>
      </c>
      <c r="G37" s="32" t="s">
        <v>67</v>
      </c>
      <c r="H37" s="32" t="s">
        <v>68</v>
      </c>
      <c r="I37" s="30">
        <f t="shared" si="1"/>
        <v>-17799.79</v>
      </c>
      <c r="J37" s="31">
        <f t="shared" si="2"/>
        <v>-3025.39</v>
      </c>
      <c r="K37" s="31">
        <v>-3025.39</v>
      </c>
      <c r="L37" s="31">
        <v>0</v>
      </c>
      <c r="M37" s="31">
        <v>0</v>
      </c>
      <c r="N37" s="31">
        <v>0</v>
      </c>
      <c r="O37" s="31">
        <v>-14774.4</v>
      </c>
      <c r="P37" s="31">
        <v>0</v>
      </c>
      <c r="Q37" s="51">
        <v>14850</v>
      </c>
      <c r="R37" s="61">
        <v>4216</v>
      </c>
      <c r="S37" s="63">
        <f>SUM(T37:W38)</f>
        <v>17200.14</v>
      </c>
      <c r="T37" s="65">
        <v>-162</v>
      </c>
      <c r="U37" s="65">
        <v>-2623.8600000000006</v>
      </c>
      <c r="V37" s="65">
        <v>19986</v>
      </c>
      <c r="W37" s="65">
        <v>0</v>
      </c>
      <c r="Y37" s="49"/>
      <c r="Z37" s="49"/>
    </row>
    <row r="38" spans="1:26" s="26" customFormat="1" x14ac:dyDescent="0.25">
      <c r="A38" s="58"/>
      <c r="B38" s="60"/>
      <c r="C38" s="52"/>
      <c r="D38" s="54"/>
      <c r="E38" s="54"/>
      <c r="F38" s="54"/>
      <c r="G38" s="32" t="s">
        <v>67</v>
      </c>
      <c r="H38" s="32" t="s">
        <v>69</v>
      </c>
      <c r="I38" s="30">
        <f t="shared" si="1"/>
        <v>-6674</v>
      </c>
      <c r="J38" s="31">
        <f t="shared" si="2"/>
        <v>-1001.1</v>
      </c>
      <c r="K38" s="31">
        <v>-1001.1</v>
      </c>
      <c r="L38" s="31">
        <v>0</v>
      </c>
      <c r="M38" s="31">
        <v>0</v>
      </c>
      <c r="N38" s="31">
        <v>0</v>
      </c>
      <c r="O38" s="31">
        <v>-5672.9</v>
      </c>
      <c r="P38" s="31">
        <v>0</v>
      </c>
      <c r="Q38" s="52"/>
      <c r="R38" s="62"/>
      <c r="S38" s="64"/>
      <c r="T38" s="66"/>
      <c r="U38" s="66"/>
      <c r="V38" s="66"/>
      <c r="W38" s="66"/>
      <c r="Y38" s="49"/>
      <c r="Z38" s="49"/>
    </row>
    <row r="39" spans="1:26" s="26" customFormat="1" ht="45" x14ac:dyDescent="0.25">
      <c r="A39" s="28" t="s">
        <v>70</v>
      </c>
      <c r="B39" s="29">
        <v>2785</v>
      </c>
      <c r="C39" s="30">
        <v>0</v>
      </c>
      <c r="D39" s="31">
        <v>0</v>
      </c>
      <c r="E39" s="31">
        <v>0</v>
      </c>
      <c r="F39" s="31">
        <v>0</v>
      </c>
      <c r="G39" s="32" t="s">
        <v>67</v>
      </c>
      <c r="H39" s="32" t="s">
        <v>60</v>
      </c>
      <c r="I39" s="30">
        <f t="shared" si="1"/>
        <v>1000</v>
      </c>
      <c r="J39" s="31">
        <f t="shared" si="2"/>
        <v>1000</v>
      </c>
      <c r="K39" s="31">
        <v>0</v>
      </c>
      <c r="L39" s="31">
        <v>0</v>
      </c>
      <c r="M39" s="31">
        <v>0</v>
      </c>
      <c r="N39" s="31">
        <v>1000</v>
      </c>
      <c r="O39" s="31">
        <v>0</v>
      </c>
      <c r="P39" s="31">
        <v>0</v>
      </c>
      <c r="Q39" s="30">
        <v>0</v>
      </c>
      <c r="R39" s="7">
        <v>4116</v>
      </c>
      <c r="S39" s="33">
        <f>SUM(T39:W39)</f>
        <v>1000</v>
      </c>
      <c r="T39" s="34">
        <v>1000</v>
      </c>
      <c r="U39" s="34">
        <v>0</v>
      </c>
      <c r="V39" s="34">
        <v>0</v>
      </c>
      <c r="W39" s="34">
        <v>0</v>
      </c>
      <c r="Y39" s="49"/>
      <c r="Z39" s="49"/>
    </row>
    <row r="40" spans="1:26" s="26" customFormat="1" x14ac:dyDescent="0.25">
      <c r="A40" s="80" t="s">
        <v>72</v>
      </c>
      <c r="B40" s="59" t="s">
        <v>71</v>
      </c>
      <c r="C40" s="51">
        <v>15000</v>
      </c>
      <c r="D40" s="53">
        <v>0</v>
      </c>
      <c r="E40" s="53">
        <v>0</v>
      </c>
      <c r="F40" s="53">
        <v>11000</v>
      </c>
      <c r="G40" s="32" t="s">
        <v>67</v>
      </c>
      <c r="H40" s="32" t="s">
        <v>69</v>
      </c>
      <c r="I40" s="30">
        <f t="shared" si="1"/>
        <v>-2650</v>
      </c>
      <c r="J40" s="31">
        <f t="shared" si="2"/>
        <v>-397.5</v>
      </c>
      <c r="K40" s="31">
        <v>-397.5</v>
      </c>
      <c r="L40" s="31">
        <v>0</v>
      </c>
      <c r="M40" s="31">
        <v>0</v>
      </c>
      <c r="N40" s="31">
        <v>0</v>
      </c>
      <c r="O40" s="31">
        <v>-2252.5</v>
      </c>
      <c r="P40" s="31">
        <v>0</v>
      </c>
      <c r="Q40" s="7" t="s">
        <v>16</v>
      </c>
      <c r="R40" s="7" t="s">
        <v>16</v>
      </c>
      <c r="S40" s="7" t="s">
        <v>16</v>
      </c>
      <c r="T40" s="7" t="s">
        <v>16</v>
      </c>
      <c r="U40" s="7" t="s">
        <v>16</v>
      </c>
      <c r="V40" s="7" t="s">
        <v>16</v>
      </c>
      <c r="W40" s="7" t="s">
        <v>16</v>
      </c>
      <c r="Y40" s="49"/>
      <c r="Z40" s="49"/>
    </row>
    <row r="41" spans="1:26" s="26" customFormat="1" x14ac:dyDescent="0.25">
      <c r="A41" s="81"/>
      <c r="B41" s="60"/>
      <c r="C41" s="52"/>
      <c r="D41" s="54">
        <v>0</v>
      </c>
      <c r="E41" s="54">
        <v>0</v>
      </c>
      <c r="F41" s="54">
        <v>11000</v>
      </c>
      <c r="G41" s="32" t="s">
        <v>67</v>
      </c>
      <c r="H41" s="32" t="s">
        <v>68</v>
      </c>
      <c r="I41" s="30">
        <f t="shared" si="1"/>
        <v>-6150</v>
      </c>
      <c r="J41" s="31">
        <f t="shared" si="2"/>
        <v>-1922.5</v>
      </c>
      <c r="K41" s="31">
        <v>-1922.5</v>
      </c>
      <c r="L41" s="31">
        <v>0</v>
      </c>
      <c r="M41" s="31">
        <v>0</v>
      </c>
      <c r="N41" s="31">
        <v>0</v>
      </c>
      <c r="O41" s="31">
        <v>-4227.5</v>
      </c>
      <c r="P41" s="31">
        <v>0</v>
      </c>
      <c r="Q41" s="7" t="s">
        <v>16</v>
      </c>
      <c r="R41" s="7" t="s">
        <v>16</v>
      </c>
      <c r="S41" s="7" t="s">
        <v>16</v>
      </c>
      <c r="T41" s="7" t="s">
        <v>16</v>
      </c>
      <c r="U41" s="7" t="s">
        <v>16</v>
      </c>
      <c r="V41" s="7" t="s">
        <v>16</v>
      </c>
      <c r="W41" s="7" t="s">
        <v>16</v>
      </c>
      <c r="Y41" s="49"/>
      <c r="Z41" s="49"/>
    </row>
    <row r="42" spans="1:26" s="26" customFormat="1" ht="45" x14ac:dyDescent="0.25">
      <c r="A42" s="38" t="s">
        <v>73</v>
      </c>
      <c r="B42" s="36" t="s">
        <v>74</v>
      </c>
      <c r="C42" s="6" t="s">
        <v>16</v>
      </c>
      <c r="D42" s="6" t="s">
        <v>16</v>
      </c>
      <c r="E42" s="6" t="s">
        <v>16</v>
      </c>
      <c r="F42" s="6" t="s">
        <v>16</v>
      </c>
      <c r="G42" s="6" t="s">
        <v>16</v>
      </c>
      <c r="H42" s="7" t="s">
        <v>16</v>
      </c>
      <c r="I42" s="6" t="s">
        <v>16</v>
      </c>
      <c r="J42" s="6" t="s">
        <v>16</v>
      </c>
      <c r="K42" s="6" t="s">
        <v>16</v>
      </c>
      <c r="L42" s="6" t="s">
        <v>16</v>
      </c>
      <c r="M42" s="6" t="s">
        <v>16</v>
      </c>
      <c r="N42" s="6" t="s">
        <v>16</v>
      </c>
      <c r="O42" s="6" t="s">
        <v>16</v>
      </c>
      <c r="P42" s="6" t="s">
        <v>16</v>
      </c>
      <c r="Q42" s="30">
        <v>150</v>
      </c>
      <c r="R42" s="7">
        <v>4119</v>
      </c>
      <c r="S42" s="33">
        <f>SUM(T42:W42)</f>
        <v>-150</v>
      </c>
      <c r="T42" s="34">
        <v>-150</v>
      </c>
      <c r="U42" s="34">
        <v>0</v>
      </c>
      <c r="V42" s="34">
        <v>0</v>
      </c>
      <c r="W42" s="34">
        <v>0</v>
      </c>
      <c r="Y42" s="49"/>
      <c r="Z42" s="49"/>
    </row>
    <row r="43" spans="1:26" s="26" customFormat="1" x14ac:dyDescent="0.25">
      <c r="A43" s="57" t="s">
        <v>75</v>
      </c>
      <c r="B43" s="59" t="s">
        <v>76</v>
      </c>
      <c r="C43" s="86" t="s">
        <v>16</v>
      </c>
      <c r="D43" s="88" t="s">
        <v>16</v>
      </c>
      <c r="E43" s="88" t="s">
        <v>16</v>
      </c>
      <c r="F43" s="88" t="s">
        <v>16</v>
      </c>
      <c r="G43" s="6" t="s">
        <v>16</v>
      </c>
      <c r="H43" s="7" t="s">
        <v>16</v>
      </c>
      <c r="I43" s="6" t="s">
        <v>16</v>
      </c>
      <c r="J43" s="6" t="s">
        <v>16</v>
      </c>
      <c r="K43" s="6" t="s">
        <v>16</v>
      </c>
      <c r="L43" s="6" t="s">
        <v>16</v>
      </c>
      <c r="M43" s="6" t="s">
        <v>16</v>
      </c>
      <c r="N43" s="6" t="s">
        <v>16</v>
      </c>
      <c r="O43" s="6" t="s">
        <v>16</v>
      </c>
      <c r="P43" s="6" t="s">
        <v>16</v>
      </c>
      <c r="Q43" s="51">
        <v>485</v>
      </c>
      <c r="R43" s="7">
        <v>4116</v>
      </c>
      <c r="S43" s="33">
        <f t="shared" ref="S43:S45" si="5">SUM(T43:W43)</f>
        <v>-31</v>
      </c>
      <c r="T43" s="34">
        <v>0</v>
      </c>
      <c r="U43" s="34">
        <v>-31</v>
      </c>
      <c r="V43" s="34">
        <v>0</v>
      </c>
      <c r="W43" s="34">
        <v>0</v>
      </c>
      <c r="Y43" s="49"/>
      <c r="Z43" s="49"/>
    </row>
    <row r="44" spans="1:26" s="26" customFormat="1" x14ac:dyDescent="0.25">
      <c r="A44" s="58"/>
      <c r="B44" s="60"/>
      <c r="C44" s="87"/>
      <c r="D44" s="85"/>
      <c r="E44" s="85"/>
      <c r="F44" s="85"/>
      <c r="G44" s="6" t="s">
        <v>16</v>
      </c>
      <c r="H44" s="7" t="s">
        <v>16</v>
      </c>
      <c r="I44" s="6" t="s">
        <v>16</v>
      </c>
      <c r="J44" s="6" t="s">
        <v>16</v>
      </c>
      <c r="K44" s="6" t="s">
        <v>16</v>
      </c>
      <c r="L44" s="6" t="s">
        <v>16</v>
      </c>
      <c r="M44" s="6" t="s">
        <v>16</v>
      </c>
      <c r="N44" s="6" t="s">
        <v>16</v>
      </c>
      <c r="O44" s="6" t="s">
        <v>16</v>
      </c>
      <c r="P44" s="6" t="s">
        <v>16</v>
      </c>
      <c r="Q44" s="52"/>
      <c r="R44" s="7">
        <v>4118</v>
      </c>
      <c r="S44" s="33">
        <f t="shared" si="5"/>
        <v>-454</v>
      </c>
      <c r="T44" s="34">
        <v>0</v>
      </c>
      <c r="U44" s="34">
        <v>-454</v>
      </c>
      <c r="V44" s="34">
        <v>0</v>
      </c>
      <c r="W44" s="34">
        <v>0</v>
      </c>
      <c r="Y44" s="49"/>
      <c r="Z44" s="49"/>
    </row>
    <row r="45" spans="1:26" s="26" customFormat="1" ht="30" x14ac:dyDescent="0.25">
      <c r="A45" s="28" t="s">
        <v>77</v>
      </c>
      <c r="B45" s="36" t="s">
        <v>78</v>
      </c>
      <c r="C45" s="6" t="s">
        <v>16</v>
      </c>
      <c r="D45" s="6" t="s">
        <v>16</v>
      </c>
      <c r="E45" s="6" t="s">
        <v>16</v>
      </c>
      <c r="F45" s="6" t="s">
        <v>16</v>
      </c>
      <c r="G45" s="6" t="s">
        <v>16</v>
      </c>
      <c r="H45" s="7" t="s">
        <v>16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6" t="s">
        <v>16</v>
      </c>
      <c r="O45" s="6" t="s">
        <v>16</v>
      </c>
      <c r="P45" s="6" t="s">
        <v>16</v>
      </c>
      <c r="Q45" s="30">
        <v>2460</v>
      </c>
      <c r="R45" s="7">
        <v>4216</v>
      </c>
      <c r="S45" s="33">
        <f t="shared" si="5"/>
        <v>-2460</v>
      </c>
      <c r="T45" s="34">
        <v>-460</v>
      </c>
      <c r="U45" s="34">
        <v>0</v>
      </c>
      <c r="V45" s="34">
        <v>-2000</v>
      </c>
      <c r="W45" s="34">
        <v>0</v>
      </c>
      <c r="Y45" s="49"/>
      <c r="Z45" s="49"/>
    </row>
    <row r="46" spans="1:26" s="26" customFormat="1" ht="30" x14ac:dyDescent="0.25">
      <c r="A46" s="40" t="s">
        <v>79</v>
      </c>
      <c r="B46" s="43" t="s">
        <v>80</v>
      </c>
      <c r="C46" s="30">
        <v>173675</v>
      </c>
      <c r="D46" s="31">
        <v>0</v>
      </c>
      <c r="E46" s="31">
        <v>0</v>
      </c>
      <c r="F46" s="31">
        <v>101275</v>
      </c>
      <c r="G46" s="32" t="s">
        <v>81</v>
      </c>
      <c r="H46" s="32" t="s">
        <v>19</v>
      </c>
      <c r="I46" s="30">
        <f t="shared" si="1"/>
        <v>-63675</v>
      </c>
      <c r="J46" s="31">
        <f t="shared" si="2"/>
        <v>-27525</v>
      </c>
      <c r="K46" s="31">
        <v>-27525</v>
      </c>
      <c r="L46" s="31">
        <v>10000</v>
      </c>
      <c r="M46" s="31">
        <v>0</v>
      </c>
      <c r="N46" s="31">
        <v>0</v>
      </c>
      <c r="O46" s="31">
        <v>-43150</v>
      </c>
      <c r="P46" s="31">
        <v>-3000</v>
      </c>
      <c r="Q46" s="44">
        <v>85525</v>
      </c>
      <c r="R46" s="7">
        <v>4223</v>
      </c>
      <c r="S46" s="33">
        <f>SUM(T46:W46)</f>
        <v>-53525</v>
      </c>
      <c r="T46" s="34">
        <v>-525</v>
      </c>
      <c r="U46" s="34">
        <v>0</v>
      </c>
      <c r="V46" s="34">
        <v>-50000</v>
      </c>
      <c r="W46" s="34">
        <v>-3000</v>
      </c>
      <c r="Y46" s="49"/>
      <c r="Z46" s="49"/>
    </row>
    <row r="47" spans="1:26" s="26" customFormat="1" x14ac:dyDescent="0.25">
      <c r="A47" s="38" t="s">
        <v>82</v>
      </c>
      <c r="B47" s="36" t="s">
        <v>83</v>
      </c>
      <c r="C47" s="30">
        <v>19830.650000000001</v>
      </c>
      <c r="D47" s="31">
        <v>0</v>
      </c>
      <c r="E47" s="31">
        <v>0</v>
      </c>
      <c r="F47" s="31">
        <v>6442</v>
      </c>
      <c r="G47" s="32" t="s">
        <v>84</v>
      </c>
      <c r="H47" s="32" t="s">
        <v>19</v>
      </c>
      <c r="I47" s="30">
        <f t="shared" si="1"/>
        <v>-4830.18</v>
      </c>
      <c r="J47" s="31">
        <f t="shared" si="2"/>
        <v>-1045.1800000000003</v>
      </c>
      <c r="K47" s="31">
        <v>-1045.1800000000003</v>
      </c>
      <c r="L47" s="31">
        <v>0</v>
      </c>
      <c r="M47" s="31">
        <v>0</v>
      </c>
      <c r="N47" s="31">
        <v>0</v>
      </c>
      <c r="O47" s="31">
        <v>-3785</v>
      </c>
      <c r="P47" s="31">
        <v>0</v>
      </c>
      <c r="Q47" s="7" t="s">
        <v>16</v>
      </c>
      <c r="R47" s="7" t="s">
        <v>16</v>
      </c>
      <c r="S47" s="7" t="s">
        <v>16</v>
      </c>
      <c r="T47" s="7" t="s">
        <v>16</v>
      </c>
      <c r="U47" s="7" t="s">
        <v>16</v>
      </c>
      <c r="V47" s="7" t="s">
        <v>16</v>
      </c>
      <c r="W47" s="7" t="s">
        <v>16</v>
      </c>
      <c r="Y47" s="49"/>
      <c r="Z47" s="49"/>
    </row>
    <row r="48" spans="1:26" s="26" customFormat="1" ht="30" x14ac:dyDescent="0.25">
      <c r="A48" s="38" t="s">
        <v>85</v>
      </c>
      <c r="B48" s="36" t="s">
        <v>86</v>
      </c>
      <c r="C48" s="30">
        <v>0</v>
      </c>
      <c r="D48" s="31">
        <v>0</v>
      </c>
      <c r="E48" s="31">
        <v>0</v>
      </c>
      <c r="F48" s="31">
        <v>0</v>
      </c>
      <c r="G48" s="32" t="s">
        <v>87</v>
      </c>
      <c r="H48" s="32" t="s">
        <v>60</v>
      </c>
      <c r="I48" s="30">
        <f t="shared" si="1"/>
        <v>53.76</v>
      </c>
      <c r="J48" s="31">
        <f t="shared" si="2"/>
        <v>53.76</v>
      </c>
      <c r="K48" s="31">
        <v>53.76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7" t="s">
        <v>16</v>
      </c>
      <c r="R48" s="7" t="s">
        <v>16</v>
      </c>
      <c r="S48" s="7" t="s">
        <v>16</v>
      </c>
      <c r="T48" s="7" t="s">
        <v>16</v>
      </c>
      <c r="U48" s="7" t="s">
        <v>16</v>
      </c>
      <c r="V48" s="7" t="s">
        <v>16</v>
      </c>
      <c r="W48" s="7" t="s">
        <v>16</v>
      </c>
      <c r="Y48" s="49"/>
      <c r="Z48" s="49"/>
    </row>
    <row r="49" spans="1:26" s="26" customFormat="1" x14ac:dyDescent="0.25">
      <c r="A49" s="80" t="s">
        <v>88</v>
      </c>
      <c r="B49" s="59" t="s">
        <v>89</v>
      </c>
      <c r="C49" s="51">
        <v>3944.52</v>
      </c>
      <c r="D49" s="53">
        <v>0</v>
      </c>
      <c r="E49" s="53">
        <v>0</v>
      </c>
      <c r="F49" s="53">
        <v>2814.41</v>
      </c>
      <c r="G49" s="6" t="s">
        <v>16</v>
      </c>
      <c r="H49" s="7" t="s">
        <v>16</v>
      </c>
      <c r="I49" s="6" t="s">
        <v>16</v>
      </c>
      <c r="J49" s="6" t="s">
        <v>16</v>
      </c>
      <c r="K49" s="6" t="s">
        <v>16</v>
      </c>
      <c r="L49" s="6" t="s">
        <v>16</v>
      </c>
      <c r="M49" s="6" t="s">
        <v>16</v>
      </c>
      <c r="N49" s="6" t="s">
        <v>16</v>
      </c>
      <c r="O49" s="6" t="s">
        <v>16</v>
      </c>
      <c r="P49" s="6" t="s">
        <v>16</v>
      </c>
      <c r="Q49" s="51"/>
      <c r="R49" s="7">
        <v>4223</v>
      </c>
      <c r="S49" s="33">
        <f t="shared" si="4"/>
        <v>1062.96</v>
      </c>
      <c r="T49" s="34">
        <v>0</v>
      </c>
      <c r="U49" s="34">
        <v>1062.96</v>
      </c>
      <c r="V49" s="34">
        <v>0</v>
      </c>
      <c r="W49" s="34">
        <v>0</v>
      </c>
      <c r="Y49" s="49"/>
      <c r="Z49" s="49"/>
    </row>
    <row r="50" spans="1:26" s="26" customFormat="1" x14ac:dyDescent="0.25">
      <c r="A50" s="81" t="s">
        <v>88</v>
      </c>
      <c r="B50" s="60" t="s">
        <v>89</v>
      </c>
      <c r="C50" s="52"/>
      <c r="D50" s="54">
        <v>0</v>
      </c>
      <c r="E50" s="54">
        <v>0</v>
      </c>
      <c r="F50" s="54"/>
      <c r="G50" s="6" t="s">
        <v>16</v>
      </c>
      <c r="H50" s="7" t="s">
        <v>16</v>
      </c>
      <c r="I50" s="6" t="s">
        <v>16</v>
      </c>
      <c r="J50" s="6" t="s">
        <v>16</v>
      </c>
      <c r="K50" s="6" t="s">
        <v>16</v>
      </c>
      <c r="L50" s="6" t="s">
        <v>16</v>
      </c>
      <c r="M50" s="6" t="s">
        <v>16</v>
      </c>
      <c r="N50" s="6" t="s">
        <v>16</v>
      </c>
      <c r="O50" s="6" t="s">
        <v>16</v>
      </c>
      <c r="P50" s="6" t="s">
        <v>16</v>
      </c>
      <c r="Q50" s="52">
        <v>4665</v>
      </c>
      <c r="R50" s="7">
        <v>4123</v>
      </c>
      <c r="S50" s="33">
        <f t="shared" si="4"/>
        <v>-1263.6000000000001</v>
      </c>
      <c r="T50" s="34">
        <v>-142.44</v>
      </c>
      <c r="U50" s="34">
        <v>-1121.1600000000001</v>
      </c>
      <c r="V50" s="34">
        <v>0</v>
      </c>
      <c r="W50" s="34">
        <v>0</v>
      </c>
      <c r="Y50" s="49"/>
      <c r="Z50" s="49"/>
    </row>
    <row r="51" spans="1:26" s="26" customFormat="1" x14ac:dyDescent="0.25">
      <c r="A51" s="80" t="s">
        <v>90</v>
      </c>
      <c r="B51" s="59" t="s">
        <v>91</v>
      </c>
      <c r="C51" s="51">
        <v>13499.63</v>
      </c>
      <c r="D51" s="53">
        <v>0</v>
      </c>
      <c r="E51" s="53">
        <v>0</v>
      </c>
      <c r="F51" s="53">
        <v>9737.4499999999989</v>
      </c>
      <c r="G51" s="6" t="s">
        <v>16</v>
      </c>
      <c r="H51" s="7" t="s">
        <v>16</v>
      </c>
      <c r="I51" s="6" t="s">
        <v>16</v>
      </c>
      <c r="J51" s="6" t="s">
        <v>16</v>
      </c>
      <c r="K51" s="6" t="s">
        <v>16</v>
      </c>
      <c r="L51" s="6" t="s">
        <v>16</v>
      </c>
      <c r="M51" s="6" t="s">
        <v>16</v>
      </c>
      <c r="N51" s="6" t="s">
        <v>16</v>
      </c>
      <c r="O51" s="6" t="s">
        <v>16</v>
      </c>
      <c r="P51" s="6" t="s">
        <v>16</v>
      </c>
      <c r="Q51" s="51">
        <v>12900</v>
      </c>
      <c r="R51" s="7">
        <v>4123</v>
      </c>
      <c r="S51" s="33">
        <f t="shared" si="4"/>
        <v>-10302.43</v>
      </c>
      <c r="T51" s="34">
        <v>-564.98</v>
      </c>
      <c r="U51" s="34">
        <v>-9737.4500000000007</v>
      </c>
      <c r="V51" s="34">
        <v>0</v>
      </c>
      <c r="W51" s="34">
        <v>0</v>
      </c>
      <c r="Y51" s="49"/>
      <c r="Z51" s="49"/>
    </row>
    <row r="52" spans="1:26" s="26" customFormat="1" x14ac:dyDescent="0.25">
      <c r="A52" s="81"/>
      <c r="B52" s="60"/>
      <c r="C52" s="52"/>
      <c r="D52" s="54"/>
      <c r="E52" s="54"/>
      <c r="F52" s="54"/>
      <c r="G52" s="6" t="s">
        <v>16</v>
      </c>
      <c r="H52" s="7" t="s">
        <v>16</v>
      </c>
      <c r="I52" s="6" t="s">
        <v>16</v>
      </c>
      <c r="J52" s="6" t="s">
        <v>16</v>
      </c>
      <c r="K52" s="6" t="s">
        <v>16</v>
      </c>
      <c r="L52" s="6" t="s">
        <v>16</v>
      </c>
      <c r="M52" s="6" t="s">
        <v>16</v>
      </c>
      <c r="N52" s="6" t="s">
        <v>16</v>
      </c>
      <c r="O52" s="6" t="s">
        <v>16</v>
      </c>
      <c r="P52" s="6" t="s">
        <v>16</v>
      </c>
      <c r="Q52" s="52"/>
      <c r="R52" s="7">
        <v>4223</v>
      </c>
      <c r="S52" s="33">
        <f t="shared" si="4"/>
        <v>9362.74</v>
      </c>
      <c r="T52" s="34">
        <v>77.959999999999994</v>
      </c>
      <c r="U52" s="34">
        <v>0</v>
      </c>
      <c r="V52" s="34">
        <v>9284.7800000000007</v>
      </c>
      <c r="W52" s="34">
        <v>0</v>
      </c>
      <c r="Y52" s="49"/>
      <c r="Z52" s="49"/>
    </row>
    <row r="53" spans="1:26" s="26" customFormat="1" ht="30" x14ac:dyDescent="0.25">
      <c r="A53" s="38" t="s">
        <v>92</v>
      </c>
      <c r="B53" s="36" t="s">
        <v>93</v>
      </c>
      <c r="C53" s="6" t="s">
        <v>16</v>
      </c>
      <c r="D53" s="6" t="s">
        <v>16</v>
      </c>
      <c r="E53" s="6" t="s">
        <v>16</v>
      </c>
      <c r="F53" s="6" t="s">
        <v>16</v>
      </c>
      <c r="G53" s="6" t="s">
        <v>16</v>
      </c>
      <c r="H53" s="7" t="s">
        <v>16</v>
      </c>
      <c r="I53" s="6" t="s">
        <v>16</v>
      </c>
      <c r="J53" s="6" t="s">
        <v>16</v>
      </c>
      <c r="K53" s="6" t="s">
        <v>16</v>
      </c>
      <c r="L53" s="6" t="s">
        <v>16</v>
      </c>
      <c r="M53" s="6" t="s">
        <v>16</v>
      </c>
      <c r="N53" s="6" t="s">
        <v>16</v>
      </c>
      <c r="O53" s="6" t="s">
        <v>16</v>
      </c>
      <c r="P53" s="6" t="s">
        <v>16</v>
      </c>
      <c r="Q53" s="30">
        <v>6833</v>
      </c>
      <c r="R53" s="7">
        <v>4123</v>
      </c>
      <c r="S53" s="33">
        <f t="shared" si="4"/>
        <v>-6833</v>
      </c>
      <c r="T53" s="34">
        <v>-281</v>
      </c>
      <c r="U53" s="34">
        <v>-6552</v>
      </c>
      <c r="V53" s="34">
        <v>0</v>
      </c>
      <c r="W53" s="34">
        <v>0</v>
      </c>
      <c r="Y53" s="49"/>
      <c r="Z53" s="49"/>
    </row>
    <row r="54" spans="1:26" s="26" customFormat="1" ht="30" x14ac:dyDescent="0.25">
      <c r="A54" s="38" t="s">
        <v>94</v>
      </c>
      <c r="B54" s="36" t="s">
        <v>95</v>
      </c>
      <c r="C54" s="30">
        <v>14335.93</v>
      </c>
      <c r="D54" s="31">
        <v>0</v>
      </c>
      <c r="E54" s="31">
        <v>0</v>
      </c>
      <c r="F54" s="31">
        <v>11375.05</v>
      </c>
      <c r="G54" s="6" t="s">
        <v>16</v>
      </c>
      <c r="H54" s="7" t="s">
        <v>16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6" t="s">
        <v>16</v>
      </c>
      <c r="O54" s="6" t="s">
        <v>16</v>
      </c>
      <c r="P54" s="6" t="s">
        <v>16</v>
      </c>
      <c r="Q54" s="30">
        <v>4424</v>
      </c>
      <c r="R54" s="7">
        <v>4123</v>
      </c>
      <c r="S54" s="33">
        <f t="shared" si="4"/>
        <v>0</v>
      </c>
      <c r="T54" s="34">
        <v>-200</v>
      </c>
      <c r="U54" s="34">
        <v>-80.049999999999955</v>
      </c>
      <c r="V54" s="34">
        <v>280.04999999999995</v>
      </c>
      <c r="W54" s="34">
        <v>0</v>
      </c>
      <c r="Y54" s="49"/>
      <c r="Z54" s="49"/>
    </row>
    <row r="55" spans="1:26" s="26" customFormat="1" ht="30" x14ac:dyDescent="0.25">
      <c r="A55" s="38" t="s">
        <v>96</v>
      </c>
      <c r="B55" s="36" t="s">
        <v>97</v>
      </c>
      <c r="C55" s="30">
        <v>52260.18</v>
      </c>
      <c r="D55" s="31">
        <v>0</v>
      </c>
      <c r="E55" s="31">
        <v>0</v>
      </c>
      <c r="F55" s="31">
        <v>0</v>
      </c>
      <c r="G55" s="32" t="s">
        <v>98</v>
      </c>
      <c r="H55" s="32" t="s">
        <v>19</v>
      </c>
      <c r="I55" s="30">
        <f t="shared" si="1"/>
        <v>-12260</v>
      </c>
      <c r="J55" s="31">
        <f t="shared" si="2"/>
        <v>-4700</v>
      </c>
      <c r="K55" s="31">
        <v>-4000</v>
      </c>
      <c r="L55" s="31">
        <v>0</v>
      </c>
      <c r="M55" s="31">
        <v>0</v>
      </c>
      <c r="N55" s="31">
        <v>-700.00000000000011</v>
      </c>
      <c r="O55" s="31">
        <v>0</v>
      </c>
      <c r="P55" s="31">
        <v>-7560</v>
      </c>
      <c r="Q55" s="30">
        <v>46379.53</v>
      </c>
      <c r="R55" s="7">
        <v>4216</v>
      </c>
      <c r="S55" s="33">
        <f t="shared" si="4"/>
        <v>-7505.53</v>
      </c>
      <c r="T55" s="34">
        <v>54.470000000000027</v>
      </c>
      <c r="U55" s="34">
        <v>0</v>
      </c>
      <c r="V55" s="34">
        <v>0</v>
      </c>
      <c r="W55" s="34">
        <v>-7560</v>
      </c>
      <c r="Y55" s="49"/>
      <c r="Z55" s="49"/>
    </row>
    <row r="56" spans="1:26" s="26" customFormat="1" ht="30" x14ac:dyDescent="0.25">
      <c r="A56" s="38" t="s">
        <v>99</v>
      </c>
      <c r="B56" s="36" t="s">
        <v>100</v>
      </c>
      <c r="C56" s="30">
        <v>13853.92</v>
      </c>
      <c r="D56" s="31">
        <v>0</v>
      </c>
      <c r="E56" s="31">
        <v>0</v>
      </c>
      <c r="F56" s="31">
        <v>0</v>
      </c>
      <c r="G56" s="32" t="s">
        <v>98</v>
      </c>
      <c r="H56" s="32" t="s">
        <v>19</v>
      </c>
      <c r="I56" s="30">
        <f t="shared" si="1"/>
        <v>-5000</v>
      </c>
      <c r="J56" s="31">
        <f t="shared" si="2"/>
        <v>-516</v>
      </c>
      <c r="K56" s="31">
        <v>0</v>
      </c>
      <c r="L56" s="31">
        <v>0</v>
      </c>
      <c r="M56" s="31">
        <v>0</v>
      </c>
      <c r="N56" s="31">
        <v>-516</v>
      </c>
      <c r="O56" s="31">
        <v>0</v>
      </c>
      <c r="P56" s="31">
        <v>-4484</v>
      </c>
      <c r="Q56" s="30">
        <v>13235</v>
      </c>
      <c r="R56" s="7">
        <v>4216</v>
      </c>
      <c r="S56" s="33">
        <f t="shared" si="4"/>
        <v>-4484</v>
      </c>
      <c r="T56" s="34">
        <v>0</v>
      </c>
      <c r="U56" s="34">
        <v>0</v>
      </c>
      <c r="V56" s="34">
        <v>0</v>
      </c>
      <c r="W56" s="34">
        <v>-4484</v>
      </c>
      <c r="Y56" s="49"/>
      <c r="Z56" s="49"/>
    </row>
    <row r="57" spans="1:26" s="26" customFormat="1" x14ac:dyDescent="0.25">
      <c r="A57" s="80" t="s">
        <v>101</v>
      </c>
      <c r="B57" s="59" t="s">
        <v>102</v>
      </c>
      <c r="C57" s="86" t="s">
        <v>16</v>
      </c>
      <c r="D57" s="88" t="s">
        <v>16</v>
      </c>
      <c r="E57" s="88" t="s">
        <v>16</v>
      </c>
      <c r="F57" s="88" t="s">
        <v>16</v>
      </c>
      <c r="G57" s="6" t="s">
        <v>16</v>
      </c>
      <c r="H57" s="7" t="s">
        <v>16</v>
      </c>
      <c r="I57" s="6" t="s">
        <v>16</v>
      </c>
      <c r="J57" s="6" t="s">
        <v>16</v>
      </c>
      <c r="K57" s="6" t="s">
        <v>16</v>
      </c>
      <c r="L57" s="6" t="s">
        <v>16</v>
      </c>
      <c r="M57" s="6" t="s">
        <v>16</v>
      </c>
      <c r="N57" s="6" t="s">
        <v>16</v>
      </c>
      <c r="O57" s="6" t="s">
        <v>16</v>
      </c>
      <c r="P57" s="6" t="s">
        <v>16</v>
      </c>
      <c r="Q57" s="51">
        <v>3351</v>
      </c>
      <c r="R57" s="7">
        <v>4116</v>
      </c>
      <c r="S57" s="33">
        <f t="shared" si="4"/>
        <v>116</v>
      </c>
      <c r="T57" s="34">
        <v>116</v>
      </c>
      <c r="U57" s="34">
        <v>0</v>
      </c>
      <c r="V57" s="34">
        <v>0</v>
      </c>
      <c r="W57" s="34">
        <v>0</v>
      </c>
      <c r="Y57" s="49"/>
      <c r="Z57" s="49"/>
    </row>
    <row r="58" spans="1:26" s="26" customFormat="1" x14ac:dyDescent="0.25">
      <c r="A58" s="81"/>
      <c r="B58" s="60"/>
      <c r="C58" s="87"/>
      <c r="D58" s="85"/>
      <c r="E58" s="85"/>
      <c r="F58" s="85"/>
      <c r="G58" s="6" t="s">
        <v>16</v>
      </c>
      <c r="H58" s="7" t="s">
        <v>16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6" t="s">
        <v>16</v>
      </c>
      <c r="O58" s="6" t="s">
        <v>16</v>
      </c>
      <c r="P58" s="6" t="s">
        <v>16</v>
      </c>
      <c r="Q58" s="52"/>
      <c r="R58" s="7">
        <v>4216</v>
      </c>
      <c r="S58" s="33">
        <f t="shared" si="4"/>
        <v>-116</v>
      </c>
      <c r="T58" s="34">
        <v>-116</v>
      </c>
      <c r="U58" s="34">
        <v>0</v>
      </c>
      <c r="V58" s="34">
        <v>0</v>
      </c>
      <c r="W58" s="34">
        <v>0</v>
      </c>
      <c r="Y58" s="49"/>
      <c r="Z58" s="49"/>
    </row>
    <row r="59" spans="1:26" s="26" customFormat="1" x14ac:dyDescent="0.25">
      <c r="A59" s="80" t="s">
        <v>103</v>
      </c>
      <c r="B59" s="59" t="s">
        <v>104</v>
      </c>
      <c r="C59" s="86" t="s">
        <v>16</v>
      </c>
      <c r="D59" s="88" t="s">
        <v>16</v>
      </c>
      <c r="E59" s="88" t="s">
        <v>16</v>
      </c>
      <c r="F59" s="88" t="s">
        <v>16</v>
      </c>
      <c r="G59" s="6" t="s">
        <v>16</v>
      </c>
      <c r="H59" s="7" t="s">
        <v>16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6" t="s">
        <v>16</v>
      </c>
      <c r="O59" s="6" t="s">
        <v>16</v>
      </c>
      <c r="P59" s="6" t="s">
        <v>16</v>
      </c>
      <c r="Q59" s="51">
        <v>1750</v>
      </c>
      <c r="R59" s="7">
        <v>4116</v>
      </c>
      <c r="S59" s="33">
        <f t="shared" si="4"/>
        <v>50</v>
      </c>
      <c r="T59" s="34">
        <v>50</v>
      </c>
      <c r="U59" s="34">
        <v>0</v>
      </c>
      <c r="V59" s="34">
        <v>0</v>
      </c>
      <c r="W59" s="34">
        <v>0</v>
      </c>
      <c r="Y59" s="49"/>
      <c r="Z59" s="49"/>
    </row>
    <row r="60" spans="1:26" s="26" customFormat="1" x14ac:dyDescent="0.25">
      <c r="A60" s="81"/>
      <c r="B60" s="60"/>
      <c r="C60" s="87"/>
      <c r="D60" s="85"/>
      <c r="E60" s="85"/>
      <c r="F60" s="85"/>
      <c r="G60" s="6" t="s">
        <v>16</v>
      </c>
      <c r="H60" s="7" t="s">
        <v>16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6" t="s">
        <v>16</v>
      </c>
      <c r="O60" s="6" t="s">
        <v>16</v>
      </c>
      <c r="P60" s="6" t="s">
        <v>16</v>
      </c>
      <c r="Q60" s="52"/>
      <c r="R60" s="7">
        <v>4216</v>
      </c>
      <c r="S60" s="33">
        <f t="shared" si="4"/>
        <v>-50</v>
      </c>
      <c r="T60" s="34">
        <v>-50</v>
      </c>
      <c r="U60" s="34">
        <v>0</v>
      </c>
      <c r="V60" s="34">
        <v>0</v>
      </c>
      <c r="W60" s="34">
        <v>0</v>
      </c>
      <c r="Y60" s="49"/>
      <c r="Z60" s="49"/>
    </row>
    <row r="61" spans="1:26" s="26" customFormat="1" ht="30" x14ac:dyDescent="0.25">
      <c r="A61" s="38" t="s">
        <v>105</v>
      </c>
      <c r="B61" s="36" t="s">
        <v>106</v>
      </c>
      <c r="C61" s="30">
        <v>3217.16</v>
      </c>
      <c r="D61" s="31">
        <v>0</v>
      </c>
      <c r="E61" s="31">
        <v>0</v>
      </c>
      <c r="F61" s="31">
        <v>2000</v>
      </c>
      <c r="G61" s="32" t="s">
        <v>98</v>
      </c>
      <c r="H61" s="32" t="s">
        <v>19</v>
      </c>
      <c r="I61" s="30">
        <f t="shared" ref="I61:I125" si="6">SUM(K61:P61)</f>
        <v>5236.01</v>
      </c>
      <c r="J61" s="31">
        <f t="shared" ref="J61:P126" si="7">K61+N61</f>
        <v>1041.0100000000002</v>
      </c>
      <c r="K61" s="31">
        <v>1041.0100000000002</v>
      </c>
      <c r="L61" s="31">
        <v>0</v>
      </c>
      <c r="M61" s="31">
        <v>0</v>
      </c>
      <c r="N61" s="31">
        <v>0</v>
      </c>
      <c r="O61" s="31">
        <v>4195</v>
      </c>
      <c r="P61" s="31">
        <v>0</v>
      </c>
      <c r="Q61" s="7" t="s">
        <v>16</v>
      </c>
      <c r="R61" s="7" t="s">
        <v>16</v>
      </c>
      <c r="S61" s="33">
        <f t="shared" si="4"/>
        <v>0</v>
      </c>
      <c r="T61" s="7" t="s">
        <v>16</v>
      </c>
      <c r="U61" s="7" t="s">
        <v>16</v>
      </c>
      <c r="V61" s="7" t="s">
        <v>16</v>
      </c>
      <c r="W61" s="7" t="s">
        <v>16</v>
      </c>
      <c r="Y61" s="49"/>
      <c r="Z61" s="49"/>
    </row>
    <row r="62" spans="1:26" s="26" customFormat="1" ht="30" x14ac:dyDescent="0.25">
      <c r="A62" s="37" t="s">
        <v>107</v>
      </c>
      <c r="B62" s="36" t="s">
        <v>108</v>
      </c>
      <c r="C62" s="6" t="s">
        <v>16</v>
      </c>
      <c r="D62" s="6" t="s">
        <v>16</v>
      </c>
      <c r="E62" s="6" t="s">
        <v>16</v>
      </c>
      <c r="F62" s="6" t="s">
        <v>16</v>
      </c>
      <c r="G62" s="6" t="s">
        <v>16</v>
      </c>
      <c r="H62" s="7" t="s">
        <v>16</v>
      </c>
      <c r="I62" s="6" t="s">
        <v>16</v>
      </c>
      <c r="J62" s="6" t="s">
        <v>16</v>
      </c>
      <c r="K62" s="6" t="s">
        <v>16</v>
      </c>
      <c r="L62" s="6" t="s">
        <v>16</v>
      </c>
      <c r="M62" s="6" t="s">
        <v>16</v>
      </c>
      <c r="N62" s="6" t="s">
        <v>16</v>
      </c>
      <c r="O62" s="6" t="s">
        <v>16</v>
      </c>
      <c r="P62" s="6" t="s">
        <v>16</v>
      </c>
      <c r="Q62" s="30">
        <v>12770</v>
      </c>
      <c r="R62" s="7">
        <v>4216</v>
      </c>
      <c r="S62" s="33">
        <f t="shared" si="4"/>
        <v>-12720</v>
      </c>
      <c r="T62" s="34">
        <v>-550</v>
      </c>
      <c r="U62" s="34">
        <v>0</v>
      </c>
      <c r="V62" s="34">
        <v>-12170</v>
      </c>
      <c r="W62" s="34">
        <v>0</v>
      </c>
      <c r="Y62" s="49"/>
      <c r="Z62" s="49"/>
    </row>
    <row r="63" spans="1:26" s="26" customFormat="1" x14ac:dyDescent="0.25">
      <c r="A63" s="57" t="s">
        <v>109</v>
      </c>
      <c r="B63" s="59" t="s">
        <v>110</v>
      </c>
      <c r="C63" s="86" t="s">
        <v>16</v>
      </c>
      <c r="D63" s="88" t="s">
        <v>16</v>
      </c>
      <c r="E63" s="88" t="s">
        <v>16</v>
      </c>
      <c r="F63" s="88" t="s">
        <v>16</v>
      </c>
      <c r="G63" s="6" t="s">
        <v>16</v>
      </c>
      <c r="H63" s="7" t="s">
        <v>16</v>
      </c>
      <c r="I63" s="6" t="s">
        <v>16</v>
      </c>
      <c r="J63" s="6" t="s">
        <v>16</v>
      </c>
      <c r="K63" s="6" t="s">
        <v>16</v>
      </c>
      <c r="L63" s="6" t="s">
        <v>16</v>
      </c>
      <c r="M63" s="6" t="s">
        <v>16</v>
      </c>
      <c r="N63" s="6" t="s">
        <v>16</v>
      </c>
      <c r="O63" s="6" t="s">
        <v>16</v>
      </c>
      <c r="P63" s="6" t="s">
        <v>16</v>
      </c>
      <c r="Q63" s="51">
        <v>2423</v>
      </c>
      <c r="R63" s="7">
        <v>4223</v>
      </c>
      <c r="S63" s="33">
        <f t="shared" si="4"/>
        <v>-1164.25</v>
      </c>
      <c r="T63" s="34">
        <v>-50.740000000000009</v>
      </c>
      <c r="U63" s="34">
        <v>-1113.51</v>
      </c>
      <c r="V63" s="34">
        <v>0</v>
      </c>
      <c r="W63" s="34">
        <v>0</v>
      </c>
      <c r="Y63" s="49"/>
      <c r="Z63" s="49"/>
    </row>
    <row r="64" spans="1:26" s="26" customFormat="1" x14ac:dyDescent="0.25">
      <c r="A64" s="58"/>
      <c r="B64" s="60"/>
      <c r="C64" s="87"/>
      <c r="D64" s="85"/>
      <c r="E64" s="85"/>
      <c r="F64" s="85"/>
      <c r="G64" s="6" t="s">
        <v>16</v>
      </c>
      <c r="H64" s="7" t="s">
        <v>16</v>
      </c>
      <c r="I64" s="6" t="s">
        <v>16</v>
      </c>
      <c r="J64" s="6" t="s">
        <v>16</v>
      </c>
      <c r="K64" s="6" t="s">
        <v>16</v>
      </c>
      <c r="L64" s="6" t="s">
        <v>16</v>
      </c>
      <c r="M64" s="6" t="s">
        <v>16</v>
      </c>
      <c r="N64" s="6" t="s">
        <v>16</v>
      </c>
      <c r="O64" s="6" t="s">
        <v>16</v>
      </c>
      <c r="P64" s="6" t="s">
        <v>16</v>
      </c>
      <c r="Q64" s="52"/>
      <c r="R64" s="7">
        <v>4123</v>
      </c>
      <c r="S64" s="33">
        <f t="shared" si="4"/>
        <v>1038.8399999999999</v>
      </c>
      <c r="T64" s="34">
        <v>0</v>
      </c>
      <c r="U64" s="34">
        <v>1038.8399999999999</v>
      </c>
      <c r="V64" s="34">
        <v>0</v>
      </c>
      <c r="W64" s="34">
        <v>0</v>
      </c>
      <c r="Y64" s="49"/>
      <c r="Z64" s="49"/>
    </row>
    <row r="65" spans="1:26" s="26" customFormat="1" ht="30" x14ac:dyDescent="0.25">
      <c r="A65" s="38" t="s">
        <v>111</v>
      </c>
      <c r="B65" s="36">
        <v>2735</v>
      </c>
      <c r="C65" s="6" t="s">
        <v>16</v>
      </c>
      <c r="D65" s="6" t="s">
        <v>16</v>
      </c>
      <c r="E65" s="6" t="s">
        <v>16</v>
      </c>
      <c r="F65" s="6" t="s">
        <v>16</v>
      </c>
      <c r="G65" s="6" t="s">
        <v>16</v>
      </c>
      <c r="H65" s="7" t="s">
        <v>16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6" t="s">
        <v>16</v>
      </c>
      <c r="O65" s="6" t="s">
        <v>16</v>
      </c>
      <c r="P65" s="6" t="s">
        <v>16</v>
      </c>
      <c r="Q65" s="30">
        <v>17793</v>
      </c>
      <c r="R65" s="7">
        <v>4223</v>
      </c>
      <c r="S65" s="33">
        <f t="shared" si="4"/>
        <v>-3800.0299999999997</v>
      </c>
      <c r="T65" s="34">
        <v>-294</v>
      </c>
      <c r="U65" s="34">
        <v>-5319.03</v>
      </c>
      <c r="V65" s="34">
        <v>1813</v>
      </c>
      <c r="W65" s="34">
        <v>0</v>
      </c>
      <c r="Y65" s="49"/>
      <c r="Z65" s="49"/>
    </row>
    <row r="66" spans="1:26" s="26" customFormat="1" ht="30" x14ac:dyDescent="0.25">
      <c r="A66" s="39" t="s">
        <v>112</v>
      </c>
      <c r="B66" s="29">
        <v>2764</v>
      </c>
      <c r="C66" s="6" t="s">
        <v>16</v>
      </c>
      <c r="D66" s="6" t="s">
        <v>16</v>
      </c>
      <c r="E66" s="6" t="s">
        <v>16</v>
      </c>
      <c r="F66" s="6" t="s">
        <v>16</v>
      </c>
      <c r="G66" s="6" t="s">
        <v>16</v>
      </c>
      <c r="H66" s="7" t="s">
        <v>16</v>
      </c>
      <c r="I66" s="6" t="s">
        <v>16</v>
      </c>
      <c r="J66" s="6" t="s">
        <v>16</v>
      </c>
      <c r="K66" s="6" t="s">
        <v>16</v>
      </c>
      <c r="L66" s="6" t="s">
        <v>16</v>
      </c>
      <c r="M66" s="6" t="s">
        <v>16</v>
      </c>
      <c r="N66" s="6" t="s">
        <v>16</v>
      </c>
      <c r="O66" s="6" t="s">
        <v>16</v>
      </c>
      <c r="P66" s="6" t="s">
        <v>16</v>
      </c>
      <c r="Q66" s="30">
        <v>5</v>
      </c>
      <c r="R66" s="7">
        <v>4116</v>
      </c>
      <c r="S66" s="33">
        <f t="shared" si="4"/>
        <v>-5</v>
      </c>
      <c r="T66" s="34">
        <v>-5</v>
      </c>
      <c r="U66" s="34">
        <v>0</v>
      </c>
      <c r="V66" s="34">
        <v>0</v>
      </c>
      <c r="W66" s="34">
        <v>0</v>
      </c>
      <c r="Y66" s="49"/>
      <c r="Z66" s="49"/>
    </row>
    <row r="67" spans="1:26" s="26" customFormat="1" ht="30" x14ac:dyDescent="0.25">
      <c r="A67" s="41" t="s">
        <v>113</v>
      </c>
      <c r="B67" s="36" t="s">
        <v>114</v>
      </c>
      <c r="C67" s="30">
        <v>4035.02</v>
      </c>
      <c r="D67" s="31">
        <v>0</v>
      </c>
      <c r="E67" s="31">
        <v>0</v>
      </c>
      <c r="F67" s="31">
        <v>2900</v>
      </c>
      <c r="G67" s="32" t="s">
        <v>115</v>
      </c>
      <c r="H67" s="32" t="s">
        <v>19</v>
      </c>
      <c r="I67" s="30">
        <f t="shared" si="6"/>
        <v>4218.5200000000004</v>
      </c>
      <c r="J67" s="31">
        <f t="shared" si="7"/>
        <v>1186.52</v>
      </c>
      <c r="K67" s="31">
        <v>1186.52</v>
      </c>
      <c r="L67" s="31">
        <v>0</v>
      </c>
      <c r="M67" s="31">
        <v>0</v>
      </c>
      <c r="N67" s="31">
        <v>0</v>
      </c>
      <c r="O67" s="31">
        <v>3032</v>
      </c>
      <c r="P67" s="31">
        <v>0</v>
      </c>
      <c r="Q67" s="7" t="s">
        <v>16</v>
      </c>
      <c r="R67" s="7" t="s">
        <v>16</v>
      </c>
      <c r="S67" s="33">
        <f t="shared" si="4"/>
        <v>0</v>
      </c>
      <c r="T67" s="7" t="s">
        <v>16</v>
      </c>
      <c r="U67" s="7" t="s">
        <v>16</v>
      </c>
      <c r="V67" s="7" t="s">
        <v>16</v>
      </c>
      <c r="W67" s="7" t="s">
        <v>16</v>
      </c>
      <c r="Y67" s="49"/>
      <c r="Z67" s="49"/>
    </row>
    <row r="68" spans="1:26" s="26" customFormat="1" ht="30" x14ac:dyDescent="0.25">
      <c r="A68" s="41" t="s">
        <v>116</v>
      </c>
      <c r="B68" s="36" t="s">
        <v>117</v>
      </c>
      <c r="C68" s="30">
        <v>8838.57</v>
      </c>
      <c r="D68" s="31">
        <v>0</v>
      </c>
      <c r="E68" s="31">
        <v>0</v>
      </c>
      <c r="F68" s="31">
        <v>6100</v>
      </c>
      <c r="G68" s="32" t="s">
        <v>115</v>
      </c>
      <c r="H68" s="32" t="s">
        <v>19</v>
      </c>
      <c r="I68" s="30">
        <f t="shared" si="6"/>
        <v>-2488.2799999999997</v>
      </c>
      <c r="J68" s="31">
        <f t="shared" si="7"/>
        <v>-458.27999999999975</v>
      </c>
      <c r="K68" s="31">
        <v>-458.27999999999975</v>
      </c>
      <c r="L68" s="31">
        <v>0</v>
      </c>
      <c r="M68" s="31">
        <v>0</v>
      </c>
      <c r="N68" s="31">
        <v>0</v>
      </c>
      <c r="O68" s="31">
        <v>-2030</v>
      </c>
      <c r="P68" s="31">
        <v>0</v>
      </c>
      <c r="Q68" s="7" t="s">
        <v>16</v>
      </c>
      <c r="R68" s="7" t="s">
        <v>16</v>
      </c>
      <c r="S68" s="33">
        <f t="shared" si="4"/>
        <v>0</v>
      </c>
      <c r="T68" s="7" t="s">
        <v>16</v>
      </c>
      <c r="U68" s="7" t="s">
        <v>16</v>
      </c>
      <c r="V68" s="7" t="s">
        <v>16</v>
      </c>
      <c r="W68" s="7" t="s">
        <v>16</v>
      </c>
      <c r="Y68" s="49"/>
      <c r="Z68" s="49"/>
    </row>
    <row r="69" spans="1:26" s="26" customFormat="1" ht="45" x14ac:dyDescent="0.25">
      <c r="A69" s="41" t="s">
        <v>118</v>
      </c>
      <c r="B69" s="36" t="s">
        <v>119</v>
      </c>
      <c r="C69" s="30">
        <v>6119.7</v>
      </c>
      <c r="D69" s="31">
        <v>0</v>
      </c>
      <c r="E69" s="31">
        <v>0</v>
      </c>
      <c r="F69" s="31">
        <v>3389.1</v>
      </c>
      <c r="G69" s="32" t="s">
        <v>98</v>
      </c>
      <c r="H69" s="32" t="s">
        <v>120</v>
      </c>
      <c r="I69" s="30">
        <f t="shared" si="6"/>
        <v>0</v>
      </c>
      <c r="J69" s="31">
        <f t="shared" si="7"/>
        <v>280.55999999999995</v>
      </c>
      <c r="K69" s="31">
        <v>280.55999999999995</v>
      </c>
      <c r="L69" s="31">
        <v>0</v>
      </c>
      <c r="M69" s="31">
        <v>0</v>
      </c>
      <c r="N69" s="31">
        <v>0</v>
      </c>
      <c r="O69" s="31">
        <v>-280.55999999999995</v>
      </c>
      <c r="P69" s="31">
        <v>0</v>
      </c>
      <c r="Q69" s="30">
        <v>13567</v>
      </c>
      <c r="R69" s="7">
        <v>4223</v>
      </c>
      <c r="S69" s="33">
        <f t="shared" si="4"/>
        <v>-3097.7499999999991</v>
      </c>
      <c r="T69" s="34">
        <v>-485</v>
      </c>
      <c r="U69" s="34">
        <v>992.03000000000065</v>
      </c>
      <c r="V69" s="34">
        <v>-3604.7799999999997</v>
      </c>
      <c r="W69" s="34">
        <v>0</v>
      </c>
      <c r="Y69" s="49"/>
      <c r="Z69" s="49"/>
    </row>
    <row r="70" spans="1:26" s="26" customFormat="1" ht="30" x14ac:dyDescent="0.25">
      <c r="A70" s="38" t="s">
        <v>121</v>
      </c>
      <c r="B70" s="36" t="s">
        <v>122</v>
      </c>
      <c r="C70" s="30">
        <v>5243.85</v>
      </c>
      <c r="D70" s="31">
        <v>0</v>
      </c>
      <c r="E70" s="31">
        <v>0</v>
      </c>
      <c r="F70" s="31">
        <v>3340.07</v>
      </c>
      <c r="G70" s="32" t="s">
        <v>123</v>
      </c>
      <c r="H70" s="32" t="s">
        <v>120</v>
      </c>
      <c r="I70" s="30">
        <f t="shared" si="6"/>
        <v>-263.22000000000025</v>
      </c>
      <c r="J70" s="31">
        <f t="shared" si="7"/>
        <v>63.849999999999909</v>
      </c>
      <c r="K70" s="31">
        <v>63.849999999999909</v>
      </c>
      <c r="L70" s="31">
        <v>0</v>
      </c>
      <c r="M70" s="31">
        <v>0</v>
      </c>
      <c r="N70" s="31">
        <v>0</v>
      </c>
      <c r="O70" s="31">
        <v>-327.07000000000016</v>
      </c>
      <c r="P70" s="31">
        <v>0</v>
      </c>
      <c r="Q70" s="30">
        <v>6176</v>
      </c>
      <c r="R70" s="7">
        <v>4223</v>
      </c>
      <c r="S70" s="33">
        <f t="shared" si="4"/>
        <v>-585.03</v>
      </c>
      <c r="T70" s="34">
        <v>-259</v>
      </c>
      <c r="U70" s="34">
        <v>-589.03</v>
      </c>
      <c r="V70" s="34">
        <v>263</v>
      </c>
      <c r="W70" s="34">
        <v>0</v>
      </c>
      <c r="Y70" s="49"/>
      <c r="Z70" s="49"/>
    </row>
    <row r="71" spans="1:26" s="26" customFormat="1" ht="30" x14ac:dyDescent="0.25">
      <c r="A71" s="42" t="s">
        <v>124</v>
      </c>
      <c r="B71" s="36" t="s">
        <v>125</v>
      </c>
      <c r="C71" s="30">
        <v>5623.82</v>
      </c>
      <c r="D71" s="31">
        <v>0</v>
      </c>
      <c r="E71" s="31">
        <v>0</v>
      </c>
      <c r="F71" s="31">
        <v>4594</v>
      </c>
      <c r="G71" s="32" t="s">
        <v>123</v>
      </c>
      <c r="H71" s="32" t="s">
        <v>19</v>
      </c>
      <c r="I71" s="30">
        <f t="shared" si="6"/>
        <v>1.1368683772161603E-13</v>
      </c>
      <c r="J71" s="31">
        <f t="shared" si="7"/>
        <v>619.4899999999999</v>
      </c>
      <c r="K71" s="31">
        <v>619.4899999999999</v>
      </c>
      <c r="L71" s="31">
        <v>0</v>
      </c>
      <c r="M71" s="31">
        <v>0</v>
      </c>
      <c r="N71" s="31">
        <v>0</v>
      </c>
      <c r="O71" s="31">
        <v>-619.48999999999978</v>
      </c>
      <c r="P71" s="31">
        <v>0</v>
      </c>
      <c r="Q71" s="30">
        <v>0</v>
      </c>
      <c r="R71" s="7" t="s">
        <v>16</v>
      </c>
      <c r="S71" s="33">
        <f t="shared" si="4"/>
        <v>0</v>
      </c>
      <c r="T71" s="34">
        <v>0</v>
      </c>
      <c r="U71" s="34">
        <v>0</v>
      </c>
      <c r="V71" s="34">
        <v>0</v>
      </c>
      <c r="W71" s="34">
        <v>0</v>
      </c>
      <c r="Y71" s="49"/>
      <c r="Z71" s="49"/>
    </row>
    <row r="72" spans="1:26" s="26" customFormat="1" x14ac:dyDescent="0.25">
      <c r="A72" s="80" t="s">
        <v>126</v>
      </c>
      <c r="B72" s="59" t="s">
        <v>127</v>
      </c>
      <c r="C72" s="86" t="s">
        <v>16</v>
      </c>
      <c r="D72" s="88" t="s">
        <v>16</v>
      </c>
      <c r="E72" s="88" t="s">
        <v>16</v>
      </c>
      <c r="F72" s="88" t="s">
        <v>16</v>
      </c>
      <c r="G72" s="6" t="s">
        <v>16</v>
      </c>
      <c r="H72" s="7" t="s">
        <v>16</v>
      </c>
      <c r="I72" s="6" t="s">
        <v>16</v>
      </c>
      <c r="J72" s="6" t="s">
        <v>16</v>
      </c>
      <c r="K72" s="6" t="s">
        <v>16</v>
      </c>
      <c r="L72" s="6" t="s">
        <v>16</v>
      </c>
      <c r="M72" s="6" t="s">
        <v>16</v>
      </c>
      <c r="N72" s="6" t="s">
        <v>16</v>
      </c>
      <c r="O72" s="6" t="s">
        <v>16</v>
      </c>
      <c r="P72" s="6" t="s">
        <v>16</v>
      </c>
      <c r="Q72" s="51">
        <v>5148</v>
      </c>
      <c r="R72" s="7">
        <v>4223</v>
      </c>
      <c r="S72" s="33">
        <f t="shared" si="4"/>
        <v>-918.45</v>
      </c>
      <c r="T72" s="34">
        <v>-0.33000000000001251</v>
      </c>
      <c r="U72" s="34">
        <v>-918.12</v>
      </c>
      <c r="V72" s="34">
        <v>0</v>
      </c>
      <c r="W72" s="34">
        <v>0</v>
      </c>
      <c r="Y72" s="49"/>
      <c r="Z72" s="49"/>
    </row>
    <row r="73" spans="1:26" s="26" customFormat="1" x14ac:dyDescent="0.25">
      <c r="A73" s="81"/>
      <c r="B73" s="60"/>
      <c r="C73" s="87"/>
      <c r="D73" s="85"/>
      <c r="E73" s="85"/>
      <c r="F73" s="85"/>
      <c r="G73" s="6" t="s">
        <v>16</v>
      </c>
      <c r="H73" s="7" t="s">
        <v>16</v>
      </c>
      <c r="I73" s="6" t="s">
        <v>16</v>
      </c>
      <c r="J73" s="6" t="s">
        <v>16</v>
      </c>
      <c r="K73" s="6" t="s">
        <v>16</v>
      </c>
      <c r="L73" s="6" t="s">
        <v>16</v>
      </c>
      <c r="M73" s="6" t="s">
        <v>16</v>
      </c>
      <c r="N73" s="6" t="s">
        <v>16</v>
      </c>
      <c r="O73" s="6" t="s">
        <v>16</v>
      </c>
      <c r="P73" s="6" t="s">
        <v>16</v>
      </c>
      <c r="Q73" s="52"/>
      <c r="R73" s="7">
        <v>4123</v>
      </c>
      <c r="S73" s="33">
        <f t="shared" ref="S73" si="8">SUM(T73:W73)</f>
        <v>918.17</v>
      </c>
      <c r="T73" s="34">
        <v>0</v>
      </c>
      <c r="U73" s="34">
        <v>918.17</v>
      </c>
      <c r="V73" s="34">
        <v>0</v>
      </c>
      <c r="W73" s="34">
        <v>0</v>
      </c>
      <c r="Y73" s="49"/>
      <c r="Z73" s="49"/>
    </row>
    <row r="74" spans="1:26" s="26" customFormat="1" ht="30" x14ac:dyDescent="0.25">
      <c r="A74" s="38" t="s">
        <v>128</v>
      </c>
      <c r="B74" s="36" t="s">
        <v>129</v>
      </c>
      <c r="C74" s="6" t="s">
        <v>16</v>
      </c>
      <c r="D74" s="6" t="s">
        <v>16</v>
      </c>
      <c r="E74" s="6" t="s">
        <v>16</v>
      </c>
      <c r="F74" s="6" t="s">
        <v>16</v>
      </c>
      <c r="G74" s="6" t="s">
        <v>16</v>
      </c>
      <c r="H74" s="7" t="s">
        <v>16</v>
      </c>
      <c r="I74" s="6" t="s">
        <v>16</v>
      </c>
      <c r="J74" s="6" t="s">
        <v>16</v>
      </c>
      <c r="K74" s="6" t="s">
        <v>16</v>
      </c>
      <c r="L74" s="6" t="s">
        <v>16</v>
      </c>
      <c r="M74" s="6" t="s">
        <v>16</v>
      </c>
      <c r="N74" s="6" t="s">
        <v>16</v>
      </c>
      <c r="O74" s="6" t="s">
        <v>16</v>
      </c>
      <c r="P74" s="6" t="s">
        <v>16</v>
      </c>
      <c r="Q74" s="30">
        <v>18968</v>
      </c>
      <c r="R74" s="7">
        <v>4223</v>
      </c>
      <c r="S74" s="33">
        <f t="shared" si="4"/>
        <v>-13980.21</v>
      </c>
      <c r="T74" s="34">
        <v>-843.23</v>
      </c>
      <c r="U74" s="34">
        <v>-3772.23</v>
      </c>
      <c r="V74" s="34">
        <v>-9364.75</v>
      </c>
      <c r="W74" s="34">
        <v>0</v>
      </c>
      <c r="Y74" s="49"/>
      <c r="Z74" s="49"/>
    </row>
    <row r="75" spans="1:26" s="26" customFormat="1" ht="45" x14ac:dyDescent="0.25">
      <c r="A75" s="38" t="s">
        <v>130</v>
      </c>
      <c r="B75" s="36" t="s">
        <v>131</v>
      </c>
      <c r="C75" s="30">
        <v>12847.8</v>
      </c>
      <c r="D75" s="31">
        <v>1075.48</v>
      </c>
      <c r="E75" s="31">
        <v>0</v>
      </c>
      <c r="F75" s="31">
        <v>9416.33</v>
      </c>
      <c r="G75" s="32" t="s">
        <v>98</v>
      </c>
      <c r="H75" s="32" t="s">
        <v>19</v>
      </c>
      <c r="I75" s="30">
        <f t="shared" si="6"/>
        <v>983.22</v>
      </c>
      <c r="J75" s="31">
        <f t="shared" si="7"/>
        <v>0</v>
      </c>
      <c r="K75" s="31">
        <v>0</v>
      </c>
      <c r="L75" s="31">
        <v>152.22000000000003</v>
      </c>
      <c r="M75" s="31">
        <v>0</v>
      </c>
      <c r="N75" s="31">
        <v>0</v>
      </c>
      <c r="O75" s="31">
        <v>831</v>
      </c>
      <c r="P75" s="31">
        <v>0</v>
      </c>
      <c r="Q75" s="30">
        <v>11900</v>
      </c>
      <c r="R75" s="7">
        <v>4223</v>
      </c>
      <c r="S75" s="33">
        <f t="shared" ref="S75:S90" si="9">SUM(T75:W75)</f>
        <v>-9288.64</v>
      </c>
      <c r="T75" s="34">
        <v>-689.63</v>
      </c>
      <c r="U75" s="34">
        <v>-5599.01</v>
      </c>
      <c r="V75" s="34">
        <v>-3000</v>
      </c>
      <c r="W75" s="34">
        <v>0</v>
      </c>
      <c r="Y75" s="49"/>
      <c r="Z75" s="49"/>
    </row>
    <row r="76" spans="1:26" s="26" customFormat="1" x14ac:dyDescent="0.25">
      <c r="A76" s="57" t="s">
        <v>132</v>
      </c>
      <c r="B76" s="59" t="s">
        <v>133</v>
      </c>
      <c r="C76" s="51">
        <v>1289.0999999999999</v>
      </c>
      <c r="D76" s="53">
        <v>0</v>
      </c>
      <c r="E76" s="53">
        <v>0</v>
      </c>
      <c r="F76" s="53">
        <v>0</v>
      </c>
      <c r="G76" s="55" t="s">
        <v>98</v>
      </c>
      <c r="H76" s="55" t="s">
        <v>19</v>
      </c>
      <c r="I76" s="51">
        <f t="shared" si="6"/>
        <v>-1091.8999999999999</v>
      </c>
      <c r="J76" s="53">
        <f t="shared" si="7"/>
        <v>-1091.8999999999999</v>
      </c>
      <c r="K76" s="53">
        <v>0</v>
      </c>
      <c r="L76" s="53">
        <v>0</v>
      </c>
      <c r="M76" s="53">
        <v>0</v>
      </c>
      <c r="N76" s="53">
        <v>-1091.8999999999999</v>
      </c>
      <c r="O76" s="53">
        <v>0</v>
      </c>
      <c r="P76" s="53">
        <v>0</v>
      </c>
      <c r="Q76" s="51">
        <v>0</v>
      </c>
      <c r="R76" s="7">
        <v>4116</v>
      </c>
      <c r="S76" s="33">
        <f t="shared" si="9"/>
        <v>60.02</v>
      </c>
      <c r="T76" s="34">
        <v>60.02</v>
      </c>
      <c r="U76" s="34">
        <v>0</v>
      </c>
      <c r="V76" s="34">
        <v>0</v>
      </c>
      <c r="W76" s="34">
        <v>0</v>
      </c>
      <c r="Y76" s="49"/>
      <c r="Z76" s="49"/>
    </row>
    <row r="77" spans="1:26" s="26" customFormat="1" x14ac:dyDescent="0.25">
      <c r="A77" s="58"/>
      <c r="B77" s="60"/>
      <c r="C77" s="52"/>
      <c r="D77" s="54"/>
      <c r="E77" s="54"/>
      <c r="F77" s="54"/>
      <c r="G77" s="56"/>
      <c r="H77" s="56"/>
      <c r="I77" s="52"/>
      <c r="J77" s="54"/>
      <c r="K77" s="54"/>
      <c r="L77" s="54"/>
      <c r="M77" s="54"/>
      <c r="N77" s="54"/>
      <c r="O77" s="54"/>
      <c r="P77" s="54"/>
      <c r="Q77" s="52"/>
      <c r="R77" s="7">
        <v>4216</v>
      </c>
      <c r="S77" s="33">
        <f t="shared" si="9"/>
        <v>466.87</v>
      </c>
      <c r="T77" s="34">
        <v>466.87</v>
      </c>
      <c r="U77" s="34">
        <v>0</v>
      </c>
      <c r="V77" s="34">
        <v>0</v>
      </c>
      <c r="W77" s="34">
        <v>0</v>
      </c>
      <c r="Y77" s="49"/>
      <c r="Z77" s="49"/>
    </row>
    <row r="78" spans="1:26" s="26" customFormat="1" x14ac:dyDescent="0.25">
      <c r="A78" s="38" t="s">
        <v>134</v>
      </c>
      <c r="B78" s="36" t="s">
        <v>135</v>
      </c>
      <c r="C78" s="30">
        <v>12957.97</v>
      </c>
      <c r="D78" s="31">
        <v>0</v>
      </c>
      <c r="E78" s="31">
        <v>0</v>
      </c>
      <c r="F78" s="31">
        <v>4360</v>
      </c>
      <c r="G78" s="32" t="s">
        <v>98</v>
      </c>
      <c r="H78" s="32" t="s">
        <v>19</v>
      </c>
      <c r="I78" s="30">
        <f t="shared" si="6"/>
        <v>0</v>
      </c>
      <c r="J78" s="31">
        <f t="shared" si="7"/>
        <v>0</v>
      </c>
      <c r="K78" s="31">
        <v>0</v>
      </c>
      <c r="L78" s="31">
        <v>0</v>
      </c>
      <c r="M78" s="31">
        <v>0</v>
      </c>
      <c r="N78" s="31">
        <v>0</v>
      </c>
      <c r="O78" s="31">
        <v>5000</v>
      </c>
      <c r="P78" s="31">
        <v>-5000</v>
      </c>
      <c r="Q78" s="30">
        <v>5000</v>
      </c>
      <c r="R78" s="7">
        <v>4223</v>
      </c>
      <c r="S78" s="33">
        <f t="shared" si="9"/>
        <v>-5000</v>
      </c>
      <c r="T78" s="34">
        <v>0</v>
      </c>
      <c r="U78" s="34">
        <v>0</v>
      </c>
      <c r="V78" s="34">
        <v>0</v>
      </c>
      <c r="W78" s="34">
        <v>-5000</v>
      </c>
      <c r="Y78" s="49"/>
      <c r="Z78" s="49"/>
    </row>
    <row r="79" spans="1:26" s="26" customFormat="1" x14ac:dyDescent="0.25">
      <c r="A79" s="38" t="s">
        <v>136</v>
      </c>
      <c r="B79" s="36" t="s">
        <v>137</v>
      </c>
      <c r="C79" s="30">
        <v>10153.220000000001</v>
      </c>
      <c r="D79" s="31">
        <v>0</v>
      </c>
      <c r="E79" s="31">
        <v>0</v>
      </c>
      <c r="F79" s="31">
        <v>5725</v>
      </c>
      <c r="G79" s="32" t="s">
        <v>98</v>
      </c>
      <c r="H79" s="32" t="s">
        <v>19</v>
      </c>
      <c r="I79" s="30">
        <f t="shared" si="6"/>
        <v>-3999.53</v>
      </c>
      <c r="J79" s="31">
        <f t="shared" si="7"/>
        <v>-1190.5300000000002</v>
      </c>
      <c r="K79" s="31">
        <v>-1190.5300000000002</v>
      </c>
      <c r="L79" s="31">
        <v>0</v>
      </c>
      <c r="M79" s="31">
        <v>0</v>
      </c>
      <c r="N79" s="31">
        <v>0</v>
      </c>
      <c r="O79" s="31">
        <v>-2809</v>
      </c>
      <c r="P79" s="31">
        <v>0</v>
      </c>
      <c r="Q79" s="30">
        <v>4080</v>
      </c>
      <c r="R79" s="7">
        <v>4223</v>
      </c>
      <c r="S79" s="33">
        <f t="shared" si="9"/>
        <v>-4080</v>
      </c>
      <c r="T79" s="34">
        <v>-1180</v>
      </c>
      <c r="U79" s="34">
        <v>0</v>
      </c>
      <c r="V79" s="34">
        <v>-2900</v>
      </c>
      <c r="W79" s="34">
        <v>0</v>
      </c>
      <c r="Y79" s="49"/>
      <c r="Z79" s="49"/>
    </row>
    <row r="80" spans="1:26" s="26" customFormat="1" ht="30" x14ac:dyDescent="0.25">
      <c r="A80" s="38" t="s">
        <v>138</v>
      </c>
      <c r="B80" s="36" t="s">
        <v>139</v>
      </c>
      <c r="C80" s="30">
        <v>5343.04</v>
      </c>
      <c r="D80" s="31">
        <v>0</v>
      </c>
      <c r="E80" s="31">
        <v>0</v>
      </c>
      <c r="F80" s="31">
        <v>3851.5</v>
      </c>
      <c r="G80" s="32" t="s">
        <v>123</v>
      </c>
      <c r="H80" s="32" t="s">
        <v>19</v>
      </c>
      <c r="I80" s="30">
        <f t="shared" si="6"/>
        <v>-388.03999999999996</v>
      </c>
      <c r="J80" s="31">
        <f t="shared" si="7"/>
        <v>120.28999999999996</v>
      </c>
      <c r="K80" s="31">
        <v>120.28999999999996</v>
      </c>
      <c r="L80" s="31">
        <v>0</v>
      </c>
      <c r="M80" s="31">
        <v>0</v>
      </c>
      <c r="N80" s="31">
        <v>0</v>
      </c>
      <c r="O80" s="31">
        <v>-508.32999999999993</v>
      </c>
      <c r="P80" s="31">
        <v>0</v>
      </c>
      <c r="Q80" s="30">
        <v>6062</v>
      </c>
      <c r="R80" s="7">
        <v>4223</v>
      </c>
      <c r="S80" s="33">
        <f t="shared" si="9"/>
        <v>-555.82999999999993</v>
      </c>
      <c r="T80" s="34">
        <v>-47.5</v>
      </c>
      <c r="U80" s="34">
        <v>-1551.5</v>
      </c>
      <c r="V80" s="34">
        <v>1043.17</v>
      </c>
      <c r="W80" s="34">
        <v>0</v>
      </c>
      <c r="Y80" s="49"/>
      <c r="Z80" s="49"/>
    </row>
    <row r="81" spans="1:26" s="26" customFormat="1" x14ac:dyDescent="0.25">
      <c r="A81" s="57" t="s">
        <v>140</v>
      </c>
      <c r="B81" s="59" t="s">
        <v>141</v>
      </c>
      <c r="C81" s="51">
        <v>7850.11</v>
      </c>
      <c r="D81" s="53">
        <v>0</v>
      </c>
      <c r="E81" s="53">
        <v>0</v>
      </c>
      <c r="F81" s="53">
        <v>3785.7</v>
      </c>
      <c r="G81" s="32" t="s">
        <v>142</v>
      </c>
      <c r="H81" s="32" t="s">
        <v>120</v>
      </c>
      <c r="I81" s="30">
        <f t="shared" si="6"/>
        <v>0</v>
      </c>
      <c r="J81" s="31">
        <f t="shared" si="7"/>
        <v>-212.44</v>
      </c>
      <c r="K81" s="31">
        <v>288.25</v>
      </c>
      <c r="L81" s="31">
        <v>0</v>
      </c>
      <c r="M81" s="31">
        <v>0</v>
      </c>
      <c r="N81" s="31">
        <v>-500.69</v>
      </c>
      <c r="O81" s="31">
        <v>-255</v>
      </c>
      <c r="P81" s="31">
        <v>467.44</v>
      </c>
      <c r="Q81" s="51">
        <v>6904</v>
      </c>
      <c r="R81" s="7">
        <v>4123</v>
      </c>
      <c r="S81" s="33">
        <f t="shared" si="9"/>
        <v>1075.3499999999999</v>
      </c>
      <c r="T81" s="34">
        <v>-453.26</v>
      </c>
      <c r="U81" s="34">
        <v>87.899999999999977</v>
      </c>
      <c r="V81" s="34">
        <v>-69.73</v>
      </c>
      <c r="W81" s="34">
        <v>1510.44</v>
      </c>
      <c r="Y81" s="49"/>
      <c r="Z81" s="49"/>
    </row>
    <row r="82" spans="1:26" s="26" customFormat="1" x14ac:dyDescent="0.25">
      <c r="A82" s="76"/>
      <c r="B82" s="77"/>
      <c r="C82" s="78"/>
      <c r="D82" s="82"/>
      <c r="E82" s="82"/>
      <c r="F82" s="82"/>
      <c r="G82" s="32" t="s">
        <v>142</v>
      </c>
      <c r="H82" s="32" t="s">
        <v>143</v>
      </c>
      <c r="I82" s="30">
        <f t="shared" si="6"/>
        <v>0</v>
      </c>
      <c r="J82" s="31">
        <f t="shared" si="7"/>
        <v>0</v>
      </c>
      <c r="K82" s="31">
        <v>26.15</v>
      </c>
      <c r="L82" s="31">
        <v>0</v>
      </c>
      <c r="M82" s="31">
        <v>0</v>
      </c>
      <c r="N82" s="31">
        <v>-26.15</v>
      </c>
      <c r="O82" s="31">
        <v>0</v>
      </c>
      <c r="P82" s="31">
        <v>0</v>
      </c>
      <c r="Q82" s="78"/>
      <c r="R82" s="7">
        <v>4223</v>
      </c>
      <c r="S82" s="33">
        <f t="shared" si="9"/>
        <v>-1102</v>
      </c>
      <c r="T82" s="34">
        <v>0</v>
      </c>
      <c r="U82" s="34">
        <v>0</v>
      </c>
      <c r="V82" s="34">
        <v>-1102</v>
      </c>
      <c r="W82" s="34">
        <v>0</v>
      </c>
      <c r="Y82" s="49"/>
      <c r="Z82" s="49"/>
    </row>
    <row r="83" spans="1:26" s="26" customFormat="1" x14ac:dyDescent="0.25">
      <c r="A83" s="76"/>
      <c r="B83" s="77"/>
      <c r="C83" s="78"/>
      <c r="D83" s="82"/>
      <c r="E83" s="82"/>
      <c r="F83" s="82"/>
      <c r="G83" s="32" t="s">
        <v>142</v>
      </c>
      <c r="H83" s="32" t="s">
        <v>19</v>
      </c>
      <c r="I83" s="30">
        <f t="shared" si="6"/>
        <v>0</v>
      </c>
      <c r="J83" s="31">
        <f t="shared" si="7"/>
        <v>0</v>
      </c>
      <c r="K83" s="31">
        <v>0</v>
      </c>
      <c r="L83" s="31">
        <v>0</v>
      </c>
      <c r="M83" s="31">
        <v>0</v>
      </c>
      <c r="N83" s="31">
        <v>0</v>
      </c>
      <c r="O83" s="31">
        <v>-615</v>
      </c>
      <c r="P83" s="31">
        <v>615</v>
      </c>
      <c r="Q83" s="78"/>
      <c r="R83" s="7" t="s">
        <v>16</v>
      </c>
      <c r="S83" s="33">
        <f t="shared" si="9"/>
        <v>0</v>
      </c>
      <c r="T83" s="7" t="s">
        <v>16</v>
      </c>
      <c r="U83" s="7" t="s">
        <v>16</v>
      </c>
      <c r="V83" s="7" t="s">
        <v>16</v>
      </c>
      <c r="W83" s="7" t="s">
        <v>16</v>
      </c>
      <c r="Y83" s="49"/>
      <c r="Z83" s="49"/>
    </row>
    <row r="84" spans="1:26" s="26" customFormat="1" x14ac:dyDescent="0.25">
      <c r="A84" s="58"/>
      <c r="B84" s="60"/>
      <c r="C84" s="52"/>
      <c r="D84" s="54"/>
      <c r="E84" s="54"/>
      <c r="F84" s="54"/>
      <c r="G84" s="32" t="s">
        <v>142</v>
      </c>
      <c r="H84" s="32" t="s">
        <v>62</v>
      </c>
      <c r="I84" s="30">
        <f t="shared" si="6"/>
        <v>0</v>
      </c>
      <c r="J84" s="31">
        <f t="shared" si="7"/>
        <v>0</v>
      </c>
      <c r="K84" s="31">
        <v>0</v>
      </c>
      <c r="L84" s="31">
        <v>0</v>
      </c>
      <c r="M84" s="31">
        <v>0</v>
      </c>
      <c r="N84" s="31">
        <v>0</v>
      </c>
      <c r="O84" s="31">
        <v>-428</v>
      </c>
      <c r="P84" s="31">
        <v>428</v>
      </c>
      <c r="Q84" s="52"/>
      <c r="R84" s="7" t="s">
        <v>16</v>
      </c>
      <c r="S84" s="33">
        <f t="shared" si="9"/>
        <v>0</v>
      </c>
      <c r="T84" s="7" t="s">
        <v>16</v>
      </c>
      <c r="U84" s="7" t="s">
        <v>16</v>
      </c>
      <c r="V84" s="7" t="s">
        <v>16</v>
      </c>
      <c r="W84" s="7" t="s">
        <v>16</v>
      </c>
      <c r="Y84" s="49"/>
      <c r="Z84" s="49"/>
    </row>
    <row r="85" spans="1:26" s="26" customFormat="1" x14ac:dyDescent="0.25">
      <c r="A85" s="57" t="s">
        <v>144</v>
      </c>
      <c r="B85" s="59" t="s">
        <v>145</v>
      </c>
      <c r="C85" s="86" t="s">
        <v>16</v>
      </c>
      <c r="D85" s="88" t="s">
        <v>16</v>
      </c>
      <c r="E85" s="88" t="s">
        <v>16</v>
      </c>
      <c r="F85" s="88" t="s">
        <v>16</v>
      </c>
      <c r="G85" s="6" t="s">
        <v>16</v>
      </c>
      <c r="H85" s="7" t="s">
        <v>16</v>
      </c>
      <c r="I85" s="6" t="s">
        <v>16</v>
      </c>
      <c r="J85" s="6" t="s">
        <v>16</v>
      </c>
      <c r="K85" s="6" t="s">
        <v>16</v>
      </c>
      <c r="L85" s="6" t="s">
        <v>16</v>
      </c>
      <c r="M85" s="6" t="s">
        <v>16</v>
      </c>
      <c r="N85" s="6" t="s">
        <v>16</v>
      </c>
      <c r="O85" s="6" t="s">
        <v>16</v>
      </c>
      <c r="P85" s="6" t="s">
        <v>16</v>
      </c>
      <c r="Q85" s="51">
        <v>6534</v>
      </c>
      <c r="R85" s="7">
        <v>4123</v>
      </c>
      <c r="S85" s="33">
        <f t="shared" si="9"/>
        <v>1263.6600000000001</v>
      </c>
      <c r="T85" s="34">
        <v>-224.34</v>
      </c>
      <c r="U85" s="34">
        <v>0</v>
      </c>
      <c r="V85" s="34">
        <v>1488</v>
      </c>
      <c r="W85" s="34">
        <v>0</v>
      </c>
      <c r="Y85" s="49"/>
      <c r="Z85" s="49"/>
    </row>
    <row r="86" spans="1:26" s="26" customFormat="1" x14ac:dyDescent="0.25">
      <c r="A86" s="58"/>
      <c r="B86" s="60"/>
      <c r="C86" s="87"/>
      <c r="D86" s="85"/>
      <c r="E86" s="85"/>
      <c r="F86" s="85"/>
      <c r="G86" s="6" t="s">
        <v>16</v>
      </c>
      <c r="H86" s="7" t="s">
        <v>16</v>
      </c>
      <c r="I86" s="6" t="s">
        <v>16</v>
      </c>
      <c r="J86" s="6" t="s">
        <v>16</v>
      </c>
      <c r="K86" s="6" t="s">
        <v>16</v>
      </c>
      <c r="L86" s="6" t="s">
        <v>16</v>
      </c>
      <c r="M86" s="6" t="s">
        <v>16</v>
      </c>
      <c r="N86" s="6" t="s">
        <v>16</v>
      </c>
      <c r="O86" s="6" t="s">
        <v>16</v>
      </c>
      <c r="P86" s="6" t="s">
        <v>16</v>
      </c>
      <c r="Q86" s="52"/>
      <c r="R86" s="7">
        <v>4223</v>
      </c>
      <c r="S86" s="33">
        <f t="shared" si="9"/>
        <v>-1197.6600000000001</v>
      </c>
      <c r="T86" s="34">
        <v>-57.66</v>
      </c>
      <c r="U86" s="34">
        <v>-1140</v>
      </c>
      <c r="V86" s="34"/>
      <c r="W86" s="34"/>
      <c r="Y86" s="49"/>
      <c r="Z86" s="49"/>
    </row>
    <row r="87" spans="1:26" s="26" customFormat="1" x14ac:dyDescent="0.25">
      <c r="A87" s="57" t="s">
        <v>146</v>
      </c>
      <c r="B87" s="59" t="s">
        <v>147</v>
      </c>
      <c r="C87" s="51">
        <v>38335.270000000004</v>
      </c>
      <c r="D87" s="53">
        <v>5570.07</v>
      </c>
      <c r="E87" s="53">
        <v>0</v>
      </c>
      <c r="F87" s="53">
        <v>0</v>
      </c>
      <c r="G87" s="55" t="s">
        <v>148</v>
      </c>
      <c r="H87" s="55" t="s">
        <v>149</v>
      </c>
      <c r="I87" s="51">
        <f t="shared" si="6"/>
        <v>-10000</v>
      </c>
      <c r="J87" s="53">
        <f t="shared" si="7"/>
        <v>-12579.130000000001</v>
      </c>
      <c r="K87" s="53">
        <v>-12579.130000000001</v>
      </c>
      <c r="L87" s="53">
        <v>2579.13</v>
      </c>
      <c r="M87" s="53">
        <v>0</v>
      </c>
      <c r="N87" s="53">
        <v>0</v>
      </c>
      <c r="O87" s="53">
        <v>0</v>
      </c>
      <c r="P87" s="53">
        <v>0</v>
      </c>
      <c r="Q87" s="51">
        <v>4805.62</v>
      </c>
      <c r="R87" s="7">
        <v>2451</v>
      </c>
      <c r="S87" s="33">
        <f t="shared" si="9"/>
        <v>1416</v>
      </c>
      <c r="T87" s="34">
        <v>1416</v>
      </c>
      <c r="U87" s="34">
        <v>0</v>
      </c>
      <c r="V87" s="34">
        <v>0</v>
      </c>
      <c r="W87" s="34">
        <v>0</v>
      </c>
      <c r="Y87" s="49"/>
      <c r="Z87" s="49"/>
    </row>
    <row r="88" spans="1:26" s="26" customFormat="1" x14ac:dyDescent="0.25">
      <c r="A88" s="58"/>
      <c r="B88" s="60"/>
      <c r="C88" s="52"/>
      <c r="D88" s="54"/>
      <c r="E88" s="54"/>
      <c r="F88" s="54"/>
      <c r="G88" s="56"/>
      <c r="H88" s="56"/>
      <c r="I88" s="52"/>
      <c r="J88" s="54"/>
      <c r="K88" s="54"/>
      <c r="L88" s="54"/>
      <c r="M88" s="54"/>
      <c r="N88" s="54"/>
      <c r="O88" s="54"/>
      <c r="P88" s="54"/>
      <c r="Q88" s="52"/>
      <c r="R88" s="7">
        <v>2229</v>
      </c>
      <c r="S88" s="33">
        <f t="shared" si="9"/>
        <v>18</v>
      </c>
      <c r="T88" s="34">
        <v>18</v>
      </c>
      <c r="U88" s="34">
        <v>0</v>
      </c>
      <c r="V88" s="34">
        <v>0</v>
      </c>
      <c r="W88" s="34">
        <v>0</v>
      </c>
      <c r="Y88" s="49"/>
      <c r="Z88" s="49"/>
    </row>
    <row r="89" spans="1:26" s="26" customFormat="1" x14ac:dyDescent="0.25">
      <c r="A89" s="76" t="s">
        <v>151</v>
      </c>
      <c r="B89" s="83" t="s">
        <v>150</v>
      </c>
      <c r="C89" s="70">
        <v>213405.63</v>
      </c>
      <c r="D89" s="79">
        <v>0</v>
      </c>
      <c r="E89" s="84">
        <v>82724</v>
      </c>
      <c r="F89" s="84">
        <v>75000</v>
      </c>
      <c r="G89" s="32">
        <v>3121</v>
      </c>
      <c r="H89" s="32" t="s">
        <v>19</v>
      </c>
      <c r="I89" s="30">
        <f t="shared" si="6"/>
        <v>-31635</v>
      </c>
      <c r="J89" s="31">
        <f t="shared" si="7"/>
        <v>0</v>
      </c>
      <c r="K89" s="31">
        <v>0</v>
      </c>
      <c r="L89" s="31">
        <v>18750</v>
      </c>
      <c r="M89" s="31">
        <v>-31600</v>
      </c>
      <c r="N89" s="31">
        <v>0</v>
      </c>
      <c r="O89" s="31">
        <v>-10500</v>
      </c>
      <c r="P89" s="31">
        <v>-8285</v>
      </c>
      <c r="Q89" s="51">
        <v>81714</v>
      </c>
      <c r="R89" s="7">
        <v>4213</v>
      </c>
      <c r="S89" s="33">
        <f t="shared" si="9"/>
        <v>-2317</v>
      </c>
      <c r="T89" s="34">
        <v>0</v>
      </c>
      <c r="U89" s="34">
        <v>0</v>
      </c>
      <c r="V89" s="34">
        <v>-2317</v>
      </c>
      <c r="W89" s="34">
        <v>0</v>
      </c>
      <c r="Y89" s="49"/>
      <c r="Z89" s="49"/>
    </row>
    <row r="90" spans="1:26" s="26" customFormat="1" x14ac:dyDescent="0.25">
      <c r="A90" s="76"/>
      <c r="B90" s="83"/>
      <c r="C90" s="70"/>
      <c r="D90" s="79"/>
      <c r="E90" s="84"/>
      <c r="F90" s="84"/>
      <c r="G90" s="32">
        <v>3122</v>
      </c>
      <c r="H90" s="32" t="s">
        <v>19</v>
      </c>
      <c r="I90" s="30">
        <f t="shared" si="6"/>
        <v>-18115</v>
      </c>
      <c r="J90" s="31">
        <f t="shared" si="7"/>
        <v>0</v>
      </c>
      <c r="K90" s="31">
        <v>0</v>
      </c>
      <c r="L90" s="31">
        <v>10000</v>
      </c>
      <c r="M90" s="31">
        <v>-17550</v>
      </c>
      <c r="N90" s="31">
        <v>0</v>
      </c>
      <c r="O90" s="31">
        <v>-6500</v>
      </c>
      <c r="P90" s="31">
        <v>-4065</v>
      </c>
      <c r="Q90" s="78"/>
      <c r="R90" s="7">
        <v>4216</v>
      </c>
      <c r="S90" s="33">
        <f t="shared" si="9"/>
        <v>-39397</v>
      </c>
      <c r="T90" s="34">
        <v>0</v>
      </c>
      <c r="U90" s="34">
        <v>0</v>
      </c>
      <c r="V90" s="34">
        <v>-13683</v>
      </c>
      <c r="W90" s="34">
        <v>-25714</v>
      </c>
      <c r="Y90" s="49"/>
      <c r="Z90" s="49"/>
    </row>
    <row r="91" spans="1:26" s="26" customFormat="1" x14ac:dyDescent="0.25">
      <c r="A91" s="76"/>
      <c r="B91" s="83"/>
      <c r="C91" s="70"/>
      <c r="D91" s="79"/>
      <c r="E91" s="84"/>
      <c r="F91" s="84"/>
      <c r="G91" s="32">
        <v>3123</v>
      </c>
      <c r="H91" s="32" t="s">
        <v>19</v>
      </c>
      <c r="I91" s="30">
        <f t="shared" si="6"/>
        <v>-23033</v>
      </c>
      <c r="J91" s="31">
        <f t="shared" si="7"/>
        <v>0</v>
      </c>
      <c r="K91" s="31">
        <v>0</v>
      </c>
      <c r="L91" s="31">
        <v>14250</v>
      </c>
      <c r="M91" s="31">
        <v>-23074</v>
      </c>
      <c r="N91" s="31">
        <v>0</v>
      </c>
      <c r="O91" s="31">
        <v>-8000</v>
      </c>
      <c r="P91" s="31">
        <v>-6209</v>
      </c>
      <c r="Q91" s="78"/>
      <c r="R91" s="7" t="s">
        <v>16</v>
      </c>
      <c r="S91" s="7" t="s">
        <v>16</v>
      </c>
      <c r="T91" s="7" t="s">
        <v>16</v>
      </c>
      <c r="U91" s="7" t="s">
        <v>16</v>
      </c>
      <c r="V91" s="7" t="s">
        <v>16</v>
      </c>
      <c r="W91" s="7" t="s">
        <v>16</v>
      </c>
      <c r="Y91" s="49"/>
      <c r="Z91" s="49"/>
    </row>
    <row r="92" spans="1:26" s="26" customFormat="1" x14ac:dyDescent="0.25">
      <c r="A92" s="76"/>
      <c r="B92" s="83"/>
      <c r="C92" s="70"/>
      <c r="D92" s="79"/>
      <c r="E92" s="84"/>
      <c r="F92" s="84"/>
      <c r="G92" s="32">
        <v>3124</v>
      </c>
      <c r="H92" s="32" t="s">
        <v>19</v>
      </c>
      <c r="I92" s="30">
        <f t="shared" si="6"/>
        <v>-4108</v>
      </c>
      <c r="J92" s="31">
        <f t="shared" si="7"/>
        <v>0</v>
      </c>
      <c r="K92" s="31">
        <v>0</v>
      </c>
      <c r="L92" s="31">
        <v>3500</v>
      </c>
      <c r="M92" s="31">
        <v>-5200</v>
      </c>
      <c r="N92" s="31">
        <v>0</v>
      </c>
      <c r="O92" s="31">
        <v>0</v>
      </c>
      <c r="P92" s="31">
        <v>-2408</v>
      </c>
      <c r="Q92" s="78"/>
      <c r="R92" s="7" t="s">
        <v>16</v>
      </c>
      <c r="S92" s="7" t="s">
        <v>16</v>
      </c>
      <c r="T92" s="7" t="s">
        <v>16</v>
      </c>
      <c r="U92" s="7" t="s">
        <v>16</v>
      </c>
      <c r="V92" s="7" t="s">
        <v>16</v>
      </c>
      <c r="W92" s="7" t="s">
        <v>16</v>
      </c>
      <c r="Y92" s="49"/>
      <c r="Z92" s="49"/>
    </row>
    <row r="93" spans="1:26" s="26" customFormat="1" x14ac:dyDescent="0.25">
      <c r="A93" s="76"/>
      <c r="B93" s="83"/>
      <c r="C93" s="70"/>
      <c r="D93" s="79"/>
      <c r="E93" s="84"/>
      <c r="F93" s="84"/>
      <c r="G93" s="32">
        <v>3231</v>
      </c>
      <c r="H93" s="32" t="s">
        <v>19</v>
      </c>
      <c r="I93" s="30">
        <f t="shared" si="6"/>
        <v>-3797</v>
      </c>
      <c r="J93" s="31">
        <f t="shared" si="7"/>
        <v>0</v>
      </c>
      <c r="K93" s="31">
        <v>0</v>
      </c>
      <c r="L93" s="31">
        <v>3500</v>
      </c>
      <c r="M93" s="31">
        <v>-5300</v>
      </c>
      <c r="N93" s="31">
        <v>0</v>
      </c>
      <c r="O93" s="31">
        <v>0</v>
      </c>
      <c r="P93" s="31">
        <v>-1997</v>
      </c>
      <c r="Q93" s="78"/>
      <c r="R93" s="7" t="s">
        <v>16</v>
      </c>
      <c r="S93" s="7" t="s">
        <v>16</v>
      </c>
      <c r="T93" s="7" t="s">
        <v>16</v>
      </c>
      <c r="U93" s="7" t="s">
        <v>16</v>
      </c>
      <c r="V93" s="7" t="s">
        <v>16</v>
      </c>
      <c r="W93" s="7" t="s">
        <v>16</v>
      </c>
      <c r="Y93" s="49"/>
      <c r="Z93" s="49"/>
    </row>
    <row r="94" spans="1:26" s="26" customFormat="1" x14ac:dyDescent="0.25">
      <c r="A94" s="76"/>
      <c r="B94" s="83"/>
      <c r="C94" s="70"/>
      <c r="D94" s="79"/>
      <c r="E94" s="84"/>
      <c r="F94" s="84"/>
      <c r="G94" s="32" t="s">
        <v>152</v>
      </c>
      <c r="H94" s="32" t="s">
        <v>19</v>
      </c>
      <c r="I94" s="30">
        <f t="shared" si="6"/>
        <v>-1254</v>
      </c>
      <c r="J94" s="31">
        <f t="shared" si="7"/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-1254</v>
      </c>
      <c r="Q94" s="78"/>
      <c r="R94" s="7" t="s">
        <v>16</v>
      </c>
      <c r="S94" s="7" t="s">
        <v>16</v>
      </c>
      <c r="T94" s="7" t="s">
        <v>16</v>
      </c>
      <c r="U94" s="7" t="s">
        <v>16</v>
      </c>
      <c r="V94" s="7" t="s">
        <v>16</v>
      </c>
      <c r="W94" s="7" t="s">
        <v>16</v>
      </c>
      <c r="Y94" s="49"/>
      <c r="Z94" s="49"/>
    </row>
    <row r="95" spans="1:26" s="26" customFormat="1" x14ac:dyDescent="0.25">
      <c r="A95" s="76"/>
      <c r="B95" s="83"/>
      <c r="C95" s="70"/>
      <c r="D95" s="79"/>
      <c r="E95" s="84"/>
      <c r="F95" s="84"/>
      <c r="G95" s="32" t="s">
        <v>153</v>
      </c>
      <c r="H95" s="32" t="s">
        <v>19</v>
      </c>
      <c r="I95" s="30">
        <f t="shared" si="6"/>
        <v>-1496</v>
      </c>
      <c r="J95" s="31">
        <f t="shared" si="7"/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-1496</v>
      </c>
      <c r="Q95" s="78"/>
      <c r="R95" s="7" t="s">
        <v>16</v>
      </c>
      <c r="S95" s="7" t="s">
        <v>16</v>
      </c>
      <c r="T95" s="7" t="s">
        <v>16</v>
      </c>
      <c r="U95" s="7" t="s">
        <v>16</v>
      </c>
      <c r="V95" s="7" t="s">
        <v>16</v>
      </c>
      <c r="W95" s="7" t="s">
        <v>16</v>
      </c>
      <c r="Y95" s="49"/>
      <c r="Z95" s="49"/>
    </row>
    <row r="96" spans="1:26" s="26" customFormat="1" x14ac:dyDescent="0.25">
      <c r="A96" s="58"/>
      <c r="B96" s="56"/>
      <c r="C96" s="71"/>
      <c r="D96" s="75"/>
      <c r="E96" s="85"/>
      <c r="F96" s="85"/>
      <c r="G96" s="32" t="s">
        <v>148</v>
      </c>
      <c r="H96" s="32" t="s">
        <v>149</v>
      </c>
      <c r="I96" s="30">
        <f t="shared" si="6"/>
        <v>-9967.6299999999992</v>
      </c>
      <c r="J96" s="31">
        <f t="shared" si="7"/>
        <v>-9967.6299999999992</v>
      </c>
      <c r="K96" s="31">
        <v>-9967.6299999999992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52"/>
      <c r="R96" s="7" t="s">
        <v>16</v>
      </c>
      <c r="S96" s="7" t="s">
        <v>16</v>
      </c>
      <c r="T96" s="7" t="s">
        <v>16</v>
      </c>
      <c r="U96" s="7" t="s">
        <v>16</v>
      </c>
      <c r="V96" s="7" t="s">
        <v>16</v>
      </c>
      <c r="W96" s="7" t="s">
        <v>16</v>
      </c>
      <c r="Y96" s="49"/>
      <c r="Z96" s="49"/>
    </row>
    <row r="97" spans="1:26" s="26" customFormat="1" x14ac:dyDescent="0.25">
      <c r="A97" s="38" t="s">
        <v>154</v>
      </c>
      <c r="B97" s="36" t="s">
        <v>155</v>
      </c>
      <c r="C97" s="6" t="s">
        <v>16</v>
      </c>
      <c r="D97" s="6" t="s">
        <v>16</v>
      </c>
      <c r="E97" s="6" t="s">
        <v>16</v>
      </c>
      <c r="F97" s="6" t="s">
        <v>16</v>
      </c>
      <c r="G97" s="6" t="s">
        <v>16</v>
      </c>
      <c r="H97" s="7" t="s">
        <v>16</v>
      </c>
      <c r="I97" s="6" t="s">
        <v>16</v>
      </c>
      <c r="J97" s="6" t="s">
        <v>16</v>
      </c>
      <c r="K97" s="6" t="s">
        <v>16</v>
      </c>
      <c r="L97" s="6" t="s">
        <v>16</v>
      </c>
      <c r="M97" s="6" t="s">
        <v>16</v>
      </c>
      <c r="N97" s="6" t="s">
        <v>16</v>
      </c>
      <c r="O97" s="6" t="s">
        <v>16</v>
      </c>
      <c r="P97" s="6" t="s">
        <v>16</v>
      </c>
      <c r="Q97" s="30">
        <v>9487</v>
      </c>
      <c r="R97" s="7">
        <v>4223</v>
      </c>
      <c r="S97" s="33">
        <f t="shared" ref="S97:S127" si="10">SUM(T97:W97)</f>
        <v>-342.9</v>
      </c>
      <c r="T97" s="34">
        <v>-130.39999999999998</v>
      </c>
      <c r="U97" s="34">
        <v>-212.5</v>
      </c>
      <c r="V97" s="34">
        <v>0</v>
      </c>
      <c r="W97" s="34">
        <v>0</v>
      </c>
      <c r="Y97" s="49"/>
      <c r="Z97" s="49"/>
    </row>
    <row r="98" spans="1:26" s="26" customFormat="1" x14ac:dyDescent="0.25">
      <c r="A98" s="38" t="s">
        <v>156</v>
      </c>
      <c r="B98" s="36" t="s">
        <v>157</v>
      </c>
      <c r="C98" s="30">
        <v>7896.13</v>
      </c>
      <c r="D98" s="31">
        <v>0</v>
      </c>
      <c r="E98" s="31">
        <v>0</v>
      </c>
      <c r="F98" s="31">
        <v>6000</v>
      </c>
      <c r="G98" s="32" t="s">
        <v>158</v>
      </c>
      <c r="H98" s="32" t="s">
        <v>120</v>
      </c>
      <c r="I98" s="30">
        <f t="shared" si="6"/>
        <v>20.029999999999973</v>
      </c>
      <c r="J98" s="31">
        <f t="shared" si="7"/>
        <v>20.029999999999973</v>
      </c>
      <c r="K98" s="31">
        <v>20.029999999999973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0">
        <v>6900</v>
      </c>
      <c r="R98" s="7">
        <v>4223</v>
      </c>
      <c r="S98" s="33">
        <f t="shared" si="10"/>
        <v>-2293.8900000000003</v>
      </c>
      <c r="T98" s="34">
        <v>-900</v>
      </c>
      <c r="U98" s="34">
        <v>0</v>
      </c>
      <c r="V98" s="34">
        <v>-1393.8900000000003</v>
      </c>
      <c r="W98" s="34">
        <v>0</v>
      </c>
      <c r="Y98" s="49"/>
      <c r="Z98" s="49"/>
    </row>
    <row r="99" spans="1:26" s="26" customFormat="1" x14ac:dyDescent="0.25">
      <c r="A99" s="80" t="s">
        <v>159</v>
      </c>
      <c r="B99" s="59" t="s">
        <v>160</v>
      </c>
      <c r="C99" s="51">
        <v>9923.32</v>
      </c>
      <c r="D99" s="53">
        <v>0</v>
      </c>
      <c r="E99" s="53">
        <v>0</v>
      </c>
      <c r="F99" s="53">
        <v>7904</v>
      </c>
      <c r="G99" s="32" t="s">
        <v>158</v>
      </c>
      <c r="H99" s="32" t="s">
        <v>19</v>
      </c>
      <c r="I99" s="30">
        <f t="shared" si="6"/>
        <v>-349.87999999999965</v>
      </c>
      <c r="J99" s="31">
        <f t="shared" si="7"/>
        <v>-243.45000000000005</v>
      </c>
      <c r="K99" s="31">
        <v>-243.45000000000005</v>
      </c>
      <c r="L99" s="31">
        <v>0</v>
      </c>
      <c r="M99" s="31">
        <v>0</v>
      </c>
      <c r="N99" s="31">
        <v>0</v>
      </c>
      <c r="O99" s="31">
        <v>-3371</v>
      </c>
      <c r="P99" s="31">
        <v>3264.57</v>
      </c>
      <c r="Q99" s="51">
        <v>0</v>
      </c>
      <c r="R99" s="61">
        <v>4223</v>
      </c>
      <c r="S99" s="63">
        <f>SUM(T99:W100)</f>
        <v>5282.57</v>
      </c>
      <c r="T99" s="65">
        <v>0</v>
      </c>
      <c r="U99" s="65">
        <v>0</v>
      </c>
      <c r="V99" s="65">
        <v>0</v>
      </c>
      <c r="W99" s="65">
        <v>5282.57</v>
      </c>
      <c r="Y99" s="49"/>
      <c r="Z99" s="49"/>
    </row>
    <row r="100" spans="1:26" s="26" customFormat="1" x14ac:dyDescent="0.25">
      <c r="A100" s="81"/>
      <c r="B100" s="60"/>
      <c r="C100" s="52"/>
      <c r="D100" s="54"/>
      <c r="E100" s="54"/>
      <c r="F100" s="54"/>
      <c r="G100" s="32" t="s">
        <v>158</v>
      </c>
      <c r="H100" s="32" t="s">
        <v>62</v>
      </c>
      <c r="I100" s="30">
        <f t="shared" si="6"/>
        <v>0</v>
      </c>
      <c r="J100" s="31">
        <f t="shared" si="7"/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-2018</v>
      </c>
      <c r="P100" s="31">
        <v>2018</v>
      </c>
      <c r="Q100" s="52"/>
      <c r="R100" s="62"/>
      <c r="S100" s="64"/>
      <c r="T100" s="66"/>
      <c r="U100" s="66"/>
      <c r="V100" s="66"/>
      <c r="W100" s="66"/>
      <c r="Y100" s="49"/>
      <c r="Z100" s="49"/>
    </row>
    <row r="101" spans="1:26" s="26" customFormat="1" ht="30" x14ac:dyDescent="0.25">
      <c r="A101" s="28" t="s">
        <v>161</v>
      </c>
      <c r="B101" s="29">
        <v>2711</v>
      </c>
      <c r="C101" s="6" t="s">
        <v>16</v>
      </c>
      <c r="D101" s="6" t="s">
        <v>16</v>
      </c>
      <c r="E101" s="6" t="s">
        <v>16</v>
      </c>
      <c r="F101" s="6" t="s">
        <v>16</v>
      </c>
      <c r="G101" s="6" t="s">
        <v>16</v>
      </c>
      <c r="H101" s="7" t="s">
        <v>16</v>
      </c>
      <c r="I101" s="6" t="s">
        <v>16</v>
      </c>
      <c r="J101" s="6" t="s">
        <v>16</v>
      </c>
      <c r="K101" s="6" t="s">
        <v>16</v>
      </c>
      <c r="L101" s="6" t="s">
        <v>16</v>
      </c>
      <c r="M101" s="6" t="s">
        <v>16</v>
      </c>
      <c r="N101" s="6" t="s">
        <v>16</v>
      </c>
      <c r="O101" s="6" t="s">
        <v>16</v>
      </c>
      <c r="P101" s="6" t="s">
        <v>16</v>
      </c>
      <c r="Q101" s="30">
        <v>16133</v>
      </c>
      <c r="R101" s="7">
        <v>4223</v>
      </c>
      <c r="S101" s="33">
        <f>SUM(T101:W101)</f>
        <v>-767.56</v>
      </c>
      <c r="T101" s="34">
        <v>-724.56</v>
      </c>
      <c r="U101" s="34">
        <v>0</v>
      </c>
      <c r="V101" s="34">
        <v>-43</v>
      </c>
      <c r="W101" s="34">
        <v>0</v>
      </c>
      <c r="Y101" s="49"/>
      <c r="Z101" s="49"/>
    </row>
    <row r="102" spans="1:26" s="26" customFormat="1" ht="30" x14ac:dyDescent="0.25">
      <c r="A102" s="28" t="s">
        <v>162</v>
      </c>
      <c r="B102" s="29">
        <v>2716</v>
      </c>
      <c r="C102" s="30">
        <v>9999.5499999999993</v>
      </c>
      <c r="D102" s="31">
        <v>0</v>
      </c>
      <c r="E102" s="31">
        <v>0</v>
      </c>
      <c r="F102" s="31">
        <v>7904</v>
      </c>
      <c r="G102" s="32" t="s">
        <v>148</v>
      </c>
      <c r="H102" s="32" t="s">
        <v>62</v>
      </c>
      <c r="I102" s="30">
        <f t="shared" si="6"/>
        <v>-100</v>
      </c>
      <c r="J102" s="31">
        <f t="shared" si="7"/>
        <v>-100</v>
      </c>
      <c r="K102" s="31">
        <v>-100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7" t="s">
        <v>16</v>
      </c>
      <c r="R102" s="7" t="s">
        <v>16</v>
      </c>
      <c r="S102" s="7" t="s">
        <v>16</v>
      </c>
      <c r="T102" s="7" t="s">
        <v>16</v>
      </c>
      <c r="U102" s="7" t="s">
        <v>16</v>
      </c>
      <c r="V102" s="7" t="s">
        <v>16</v>
      </c>
      <c r="W102" s="7" t="s">
        <v>16</v>
      </c>
      <c r="Y102" s="49"/>
      <c r="Z102" s="49"/>
    </row>
    <row r="103" spans="1:26" s="26" customFormat="1" x14ac:dyDescent="0.25">
      <c r="A103" s="80" t="s">
        <v>163</v>
      </c>
      <c r="B103" s="59">
        <v>2712</v>
      </c>
      <c r="C103" s="51">
        <v>18469.810000000001</v>
      </c>
      <c r="D103" s="53">
        <v>809.33</v>
      </c>
      <c r="E103" s="53">
        <v>0</v>
      </c>
      <c r="F103" s="53">
        <v>15217</v>
      </c>
      <c r="G103" s="32" t="s">
        <v>158</v>
      </c>
      <c r="H103" s="32" t="s">
        <v>120</v>
      </c>
      <c r="I103" s="30">
        <f t="shared" si="6"/>
        <v>10</v>
      </c>
      <c r="J103" s="31">
        <f t="shared" si="7"/>
        <v>0</v>
      </c>
      <c r="K103" s="31">
        <v>0</v>
      </c>
      <c r="L103" s="31">
        <v>97</v>
      </c>
      <c r="M103" s="31">
        <v>0</v>
      </c>
      <c r="N103" s="31">
        <v>0</v>
      </c>
      <c r="O103" s="31">
        <v>-87</v>
      </c>
      <c r="P103" s="31">
        <v>0</v>
      </c>
      <c r="Q103" s="51">
        <v>16046</v>
      </c>
      <c r="R103" s="61">
        <v>4223</v>
      </c>
      <c r="S103" s="63">
        <f>SUM(T103:W104)</f>
        <v>-7020</v>
      </c>
      <c r="T103" s="65">
        <v>-603</v>
      </c>
      <c r="U103" s="65">
        <v>-3802</v>
      </c>
      <c r="V103" s="65">
        <v>-2615</v>
      </c>
      <c r="W103" s="65">
        <v>0</v>
      </c>
      <c r="Y103" s="49"/>
      <c r="Z103" s="49"/>
    </row>
    <row r="104" spans="1:26" s="26" customFormat="1" x14ac:dyDescent="0.25">
      <c r="A104" s="81"/>
      <c r="B104" s="60"/>
      <c r="C104" s="52"/>
      <c r="D104" s="54"/>
      <c r="E104" s="54"/>
      <c r="F104" s="54"/>
      <c r="G104" s="32" t="s">
        <v>158</v>
      </c>
      <c r="H104" s="32" t="s">
        <v>164</v>
      </c>
      <c r="I104" s="30">
        <f t="shared" si="6"/>
        <v>3</v>
      </c>
      <c r="J104" s="31">
        <f t="shared" si="7"/>
        <v>0</v>
      </c>
      <c r="K104" s="31">
        <v>0</v>
      </c>
      <c r="L104" s="31">
        <v>3</v>
      </c>
      <c r="M104" s="31">
        <f t="shared" si="7"/>
        <v>0</v>
      </c>
      <c r="N104" s="31">
        <f t="shared" si="7"/>
        <v>0</v>
      </c>
      <c r="O104" s="31">
        <f t="shared" si="7"/>
        <v>0</v>
      </c>
      <c r="P104" s="31">
        <f t="shared" si="7"/>
        <v>0</v>
      </c>
      <c r="Q104" s="52"/>
      <c r="R104" s="62"/>
      <c r="S104" s="64"/>
      <c r="T104" s="66"/>
      <c r="U104" s="66"/>
      <c r="V104" s="66"/>
      <c r="W104" s="66"/>
      <c r="Y104" s="49"/>
      <c r="Z104" s="49"/>
    </row>
    <row r="105" spans="1:26" s="26" customFormat="1" x14ac:dyDescent="0.25">
      <c r="A105" s="57" t="s">
        <v>165</v>
      </c>
      <c r="B105" s="59" t="s">
        <v>166</v>
      </c>
      <c r="C105" s="86" t="s">
        <v>16</v>
      </c>
      <c r="D105" s="88" t="s">
        <v>16</v>
      </c>
      <c r="E105" s="88" t="s">
        <v>16</v>
      </c>
      <c r="F105" s="88" t="s">
        <v>16</v>
      </c>
      <c r="G105" s="6" t="s">
        <v>16</v>
      </c>
      <c r="H105" s="7" t="s">
        <v>16</v>
      </c>
      <c r="I105" s="6" t="s">
        <v>16</v>
      </c>
      <c r="J105" s="6" t="s">
        <v>16</v>
      </c>
      <c r="K105" s="6" t="s">
        <v>16</v>
      </c>
      <c r="L105" s="6" t="s">
        <v>16</v>
      </c>
      <c r="M105" s="6" t="s">
        <v>16</v>
      </c>
      <c r="N105" s="6" t="s">
        <v>16</v>
      </c>
      <c r="O105" s="6" t="s">
        <v>16</v>
      </c>
      <c r="P105" s="6" t="s">
        <v>16</v>
      </c>
      <c r="Q105" s="51">
        <v>11019</v>
      </c>
      <c r="R105" s="7">
        <v>4123</v>
      </c>
      <c r="S105" s="33">
        <f t="shared" si="10"/>
        <v>737.62</v>
      </c>
      <c r="T105" s="34">
        <v>0</v>
      </c>
      <c r="U105" s="34">
        <v>737.62</v>
      </c>
      <c r="V105" s="34">
        <v>0</v>
      </c>
      <c r="W105" s="34">
        <v>0</v>
      </c>
      <c r="Y105" s="49"/>
      <c r="Z105" s="49"/>
    </row>
    <row r="106" spans="1:26" s="26" customFormat="1" x14ac:dyDescent="0.25">
      <c r="A106" s="58"/>
      <c r="B106" s="60"/>
      <c r="C106" s="87"/>
      <c r="D106" s="85"/>
      <c r="E106" s="85"/>
      <c r="F106" s="85"/>
      <c r="G106" s="6" t="s">
        <v>16</v>
      </c>
      <c r="H106" s="7" t="s">
        <v>16</v>
      </c>
      <c r="I106" s="6" t="s">
        <v>16</v>
      </c>
      <c r="J106" s="6" t="s">
        <v>16</v>
      </c>
      <c r="K106" s="6" t="s">
        <v>16</v>
      </c>
      <c r="L106" s="6" t="s">
        <v>16</v>
      </c>
      <c r="M106" s="6" t="s">
        <v>16</v>
      </c>
      <c r="N106" s="6" t="s">
        <v>16</v>
      </c>
      <c r="O106" s="6" t="s">
        <v>16</v>
      </c>
      <c r="P106" s="6" t="s">
        <v>16</v>
      </c>
      <c r="Q106" s="52"/>
      <c r="R106" s="7">
        <v>4223</v>
      </c>
      <c r="S106" s="33">
        <f t="shared" si="10"/>
        <v>459.15</v>
      </c>
      <c r="T106" s="34">
        <v>331.8</v>
      </c>
      <c r="U106" s="34">
        <v>127.35</v>
      </c>
      <c r="V106" s="34">
        <v>0</v>
      </c>
      <c r="W106" s="34">
        <v>0</v>
      </c>
      <c r="Y106" s="49"/>
      <c r="Z106" s="49"/>
    </row>
    <row r="107" spans="1:26" s="26" customFormat="1" x14ac:dyDescent="0.25">
      <c r="A107" s="57" t="s">
        <v>167</v>
      </c>
      <c r="B107" s="59" t="s">
        <v>168</v>
      </c>
      <c r="C107" s="51">
        <v>41322.559999999998</v>
      </c>
      <c r="D107" s="53">
        <v>7660</v>
      </c>
      <c r="E107" s="53">
        <v>0</v>
      </c>
      <c r="F107" s="53">
        <v>29790.14</v>
      </c>
      <c r="G107" s="32" t="s">
        <v>169</v>
      </c>
      <c r="H107" s="32" t="s">
        <v>120</v>
      </c>
      <c r="I107" s="30">
        <f t="shared" si="6"/>
        <v>-1682</v>
      </c>
      <c r="J107" s="31">
        <f t="shared" si="7"/>
        <v>-196.4</v>
      </c>
      <c r="K107" s="31">
        <v>-196.4</v>
      </c>
      <c r="L107" s="31">
        <v>-73</v>
      </c>
      <c r="M107" s="31">
        <v>0</v>
      </c>
      <c r="N107" s="31">
        <v>0</v>
      </c>
      <c r="O107" s="31">
        <v>-1412.6</v>
      </c>
      <c r="P107" s="31">
        <v>0</v>
      </c>
      <c r="Q107" s="51">
        <v>23637</v>
      </c>
      <c r="R107" s="7">
        <v>4223</v>
      </c>
      <c r="S107" s="33">
        <f t="shared" si="10"/>
        <v>-19963.88</v>
      </c>
      <c r="T107" s="34">
        <v>341.86</v>
      </c>
      <c r="U107" s="34">
        <v>-1268.7399999999998</v>
      </c>
      <c r="V107" s="34">
        <v>-19037</v>
      </c>
      <c r="W107" s="34">
        <v>0</v>
      </c>
      <c r="Y107" s="49"/>
      <c r="Z107" s="49"/>
    </row>
    <row r="108" spans="1:26" s="26" customFormat="1" x14ac:dyDescent="0.25">
      <c r="A108" s="76"/>
      <c r="B108" s="77"/>
      <c r="C108" s="78"/>
      <c r="D108" s="82"/>
      <c r="E108" s="82"/>
      <c r="F108" s="82"/>
      <c r="G108" s="32" t="s">
        <v>169</v>
      </c>
      <c r="H108" s="32" t="s">
        <v>60</v>
      </c>
      <c r="I108" s="30">
        <f t="shared" si="6"/>
        <v>-38.82</v>
      </c>
      <c r="J108" s="31">
        <f t="shared" si="7"/>
        <v>-5.82</v>
      </c>
      <c r="K108" s="31">
        <v>-5.82</v>
      </c>
      <c r="L108" s="31">
        <v>0</v>
      </c>
      <c r="M108" s="31">
        <v>0</v>
      </c>
      <c r="N108" s="31">
        <v>0</v>
      </c>
      <c r="O108" s="31">
        <v>-33</v>
      </c>
      <c r="P108" s="31">
        <v>0</v>
      </c>
      <c r="Q108" s="78"/>
      <c r="R108" s="7">
        <v>4123</v>
      </c>
      <c r="S108" s="33">
        <f t="shared" si="10"/>
        <v>171.12</v>
      </c>
      <c r="T108" s="34">
        <v>171.12</v>
      </c>
      <c r="U108" s="34">
        <v>0</v>
      </c>
      <c r="V108" s="34">
        <v>0</v>
      </c>
      <c r="W108" s="34">
        <v>0</v>
      </c>
      <c r="Y108" s="49"/>
      <c r="Z108" s="49"/>
    </row>
    <row r="109" spans="1:26" s="26" customFormat="1" x14ac:dyDescent="0.25">
      <c r="A109" s="76"/>
      <c r="B109" s="77"/>
      <c r="C109" s="78"/>
      <c r="D109" s="82"/>
      <c r="E109" s="82"/>
      <c r="F109" s="82"/>
      <c r="G109" s="32" t="s">
        <v>169</v>
      </c>
      <c r="H109" s="32" t="s">
        <v>19</v>
      </c>
      <c r="I109" s="30">
        <f t="shared" si="6"/>
        <v>-34123.11</v>
      </c>
      <c r="J109" s="31">
        <f t="shared" si="7"/>
        <v>-2470.06</v>
      </c>
      <c r="K109" s="31">
        <v>-1597.37</v>
      </c>
      <c r="L109" s="31">
        <v>-5887</v>
      </c>
      <c r="M109" s="31">
        <v>0</v>
      </c>
      <c r="N109" s="31">
        <v>-872.69</v>
      </c>
      <c r="O109" s="31">
        <v>-25766.05</v>
      </c>
      <c r="P109" s="31">
        <v>0</v>
      </c>
      <c r="Q109" s="78"/>
      <c r="R109" s="7" t="s">
        <v>16</v>
      </c>
      <c r="S109" s="7" t="s">
        <v>16</v>
      </c>
      <c r="T109" s="7" t="s">
        <v>16</v>
      </c>
      <c r="U109" s="7" t="s">
        <v>16</v>
      </c>
      <c r="V109" s="7" t="s">
        <v>16</v>
      </c>
      <c r="W109" s="7" t="s">
        <v>16</v>
      </c>
      <c r="Y109" s="49"/>
      <c r="Z109" s="49"/>
    </row>
    <row r="110" spans="1:26" s="26" customFormat="1" x14ac:dyDescent="0.25">
      <c r="A110" s="58"/>
      <c r="B110" s="60"/>
      <c r="C110" s="52"/>
      <c r="D110" s="54"/>
      <c r="E110" s="54"/>
      <c r="F110" s="54"/>
      <c r="G110" s="32" t="s">
        <v>169</v>
      </c>
      <c r="H110" s="32" t="s">
        <v>62</v>
      </c>
      <c r="I110" s="30">
        <f t="shared" si="6"/>
        <v>-478</v>
      </c>
      <c r="J110" s="31">
        <f t="shared" si="7"/>
        <v>-304.2</v>
      </c>
      <c r="K110" s="31">
        <v>-72.2</v>
      </c>
      <c r="L110" s="31">
        <v>0</v>
      </c>
      <c r="M110" s="31">
        <v>0</v>
      </c>
      <c r="N110" s="31">
        <v>-232</v>
      </c>
      <c r="O110" s="31">
        <v>-173.8</v>
      </c>
      <c r="P110" s="31">
        <v>0</v>
      </c>
      <c r="Q110" s="52"/>
      <c r="R110" s="7" t="s">
        <v>16</v>
      </c>
      <c r="S110" s="7" t="s">
        <v>16</v>
      </c>
      <c r="T110" s="7" t="s">
        <v>16</v>
      </c>
      <c r="U110" s="7" t="s">
        <v>16</v>
      </c>
      <c r="V110" s="7" t="s">
        <v>16</v>
      </c>
      <c r="W110" s="7" t="s">
        <v>16</v>
      </c>
      <c r="Y110" s="49"/>
      <c r="Z110" s="49"/>
    </row>
    <row r="111" spans="1:26" s="26" customFormat="1" ht="30" x14ac:dyDescent="0.25">
      <c r="A111" s="38" t="s">
        <v>170</v>
      </c>
      <c r="B111" s="36" t="s">
        <v>171</v>
      </c>
      <c r="C111" s="6" t="s">
        <v>16</v>
      </c>
      <c r="D111" s="6" t="s">
        <v>16</v>
      </c>
      <c r="E111" s="6" t="s">
        <v>16</v>
      </c>
      <c r="F111" s="6" t="s">
        <v>16</v>
      </c>
      <c r="G111" s="6" t="s">
        <v>16</v>
      </c>
      <c r="H111" s="7" t="s">
        <v>16</v>
      </c>
      <c r="I111" s="6" t="s">
        <v>16</v>
      </c>
      <c r="J111" s="6" t="s">
        <v>16</v>
      </c>
      <c r="K111" s="6" t="s">
        <v>16</v>
      </c>
      <c r="L111" s="6" t="s">
        <v>16</v>
      </c>
      <c r="M111" s="6" t="s">
        <v>16</v>
      </c>
      <c r="N111" s="6" t="s">
        <v>16</v>
      </c>
      <c r="O111" s="6" t="s">
        <v>16</v>
      </c>
      <c r="P111" s="6" t="s">
        <v>16</v>
      </c>
      <c r="Q111" s="30">
        <v>10867</v>
      </c>
      <c r="R111" s="7">
        <v>4223</v>
      </c>
      <c r="S111" s="33">
        <f t="shared" ref="S111:S116" si="11">SUM(T111:W111)</f>
        <v>-54.150000000000546</v>
      </c>
      <c r="T111" s="34">
        <v>-2.2899999999999636</v>
      </c>
      <c r="U111" s="34">
        <v>-51.860000000000582</v>
      </c>
      <c r="V111" s="34">
        <v>0</v>
      </c>
      <c r="W111" s="34">
        <v>0</v>
      </c>
      <c r="Y111" s="49"/>
      <c r="Z111" s="49"/>
    </row>
    <row r="112" spans="1:26" s="26" customFormat="1" x14ac:dyDescent="0.25">
      <c r="A112" s="57" t="s">
        <v>172</v>
      </c>
      <c r="B112" s="59" t="s">
        <v>173</v>
      </c>
      <c r="C112" s="51">
        <v>24977.18</v>
      </c>
      <c r="D112" s="53">
        <v>3891.49</v>
      </c>
      <c r="E112" s="53">
        <v>0</v>
      </c>
      <c r="F112" s="53">
        <v>19842.66</v>
      </c>
      <c r="G112" s="55" t="s">
        <v>169</v>
      </c>
      <c r="H112" s="55" t="s">
        <v>19</v>
      </c>
      <c r="I112" s="51">
        <f t="shared" si="6"/>
        <v>-18977.03</v>
      </c>
      <c r="J112" s="53">
        <f t="shared" si="7"/>
        <v>-452.49</v>
      </c>
      <c r="K112" s="53">
        <v>-452.49</v>
      </c>
      <c r="L112" s="53">
        <v>-1891.4899999999998</v>
      </c>
      <c r="M112" s="53">
        <v>0</v>
      </c>
      <c r="N112" s="53">
        <v>0</v>
      </c>
      <c r="O112" s="53">
        <v>-16633.05</v>
      </c>
      <c r="P112" s="53">
        <v>0</v>
      </c>
      <c r="Q112" s="51">
        <v>20313</v>
      </c>
      <c r="R112" s="7">
        <v>4223</v>
      </c>
      <c r="S112" s="33">
        <f t="shared" si="11"/>
        <v>-13631.220000000001</v>
      </c>
      <c r="T112" s="34">
        <v>229.83</v>
      </c>
      <c r="U112" s="34">
        <v>-4945.05</v>
      </c>
      <c r="V112" s="34">
        <v>-8916</v>
      </c>
      <c r="W112" s="34">
        <v>0</v>
      </c>
      <c r="Y112" s="49"/>
      <c r="Z112" s="49"/>
    </row>
    <row r="113" spans="1:26" s="26" customFormat="1" x14ac:dyDescent="0.25">
      <c r="A113" s="58"/>
      <c r="B113" s="60"/>
      <c r="C113" s="52"/>
      <c r="D113" s="54"/>
      <c r="E113" s="54"/>
      <c r="F113" s="54"/>
      <c r="G113" s="56"/>
      <c r="H113" s="56"/>
      <c r="I113" s="52"/>
      <c r="J113" s="54"/>
      <c r="K113" s="54"/>
      <c r="L113" s="54"/>
      <c r="M113" s="54"/>
      <c r="N113" s="54"/>
      <c r="O113" s="54"/>
      <c r="P113" s="54"/>
      <c r="Q113" s="52"/>
      <c r="R113" s="7">
        <v>4123</v>
      </c>
      <c r="S113" s="33">
        <f t="shared" si="11"/>
        <v>150.72</v>
      </c>
      <c r="T113" s="34">
        <v>150.72</v>
      </c>
      <c r="U113" s="34">
        <v>0</v>
      </c>
      <c r="V113" s="34">
        <v>0</v>
      </c>
      <c r="W113" s="34">
        <v>0</v>
      </c>
      <c r="Y113" s="49"/>
      <c r="Z113" s="49"/>
    </row>
    <row r="114" spans="1:26" s="26" customFormat="1" ht="30" x14ac:dyDescent="0.25">
      <c r="A114" s="38" t="s">
        <v>174</v>
      </c>
      <c r="B114" s="36" t="s">
        <v>175</v>
      </c>
      <c r="C114" s="30">
        <v>41724.449999999997</v>
      </c>
      <c r="D114" s="31">
        <v>7455</v>
      </c>
      <c r="E114" s="31">
        <v>0</v>
      </c>
      <c r="F114" s="31">
        <v>11000</v>
      </c>
      <c r="G114" s="32" t="s">
        <v>169</v>
      </c>
      <c r="H114" s="32" t="s">
        <v>19</v>
      </c>
      <c r="I114" s="30">
        <f t="shared" si="6"/>
        <v>-9290.06</v>
      </c>
      <c r="J114" s="31">
        <f t="shared" si="7"/>
        <v>-427.05999999999995</v>
      </c>
      <c r="K114" s="31">
        <v>-427.05999999999995</v>
      </c>
      <c r="L114" s="31">
        <v>-455</v>
      </c>
      <c r="M114" s="31">
        <v>0</v>
      </c>
      <c r="N114" s="31">
        <v>0</v>
      </c>
      <c r="O114" s="31">
        <v>1592</v>
      </c>
      <c r="P114" s="31">
        <v>-10000</v>
      </c>
      <c r="Q114" s="30">
        <v>22000</v>
      </c>
      <c r="R114" s="7">
        <v>4223</v>
      </c>
      <c r="S114" s="33">
        <f t="shared" si="11"/>
        <v>-10000</v>
      </c>
      <c r="T114" s="34">
        <v>0</v>
      </c>
      <c r="U114" s="34">
        <v>0</v>
      </c>
      <c r="V114" s="34">
        <v>0</v>
      </c>
      <c r="W114" s="34">
        <v>-10000</v>
      </c>
      <c r="Y114" s="49"/>
      <c r="Z114" s="49"/>
    </row>
    <row r="115" spans="1:26" s="26" customFormat="1" ht="30" x14ac:dyDescent="0.25">
      <c r="A115" s="38" t="s">
        <v>176</v>
      </c>
      <c r="B115" s="36" t="s">
        <v>177</v>
      </c>
      <c r="C115" s="30">
        <v>5011.6099999999997</v>
      </c>
      <c r="D115" s="31">
        <v>0</v>
      </c>
      <c r="E115" s="31">
        <v>0</v>
      </c>
      <c r="F115" s="31">
        <v>1201.3599999999999</v>
      </c>
      <c r="G115" s="32" t="s">
        <v>158</v>
      </c>
      <c r="H115" s="32" t="s">
        <v>19</v>
      </c>
      <c r="I115" s="30">
        <f t="shared" si="6"/>
        <v>0</v>
      </c>
      <c r="J115" s="31">
        <f t="shared" si="7"/>
        <v>-233.00000000000006</v>
      </c>
      <c r="K115" s="31">
        <v>0</v>
      </c>
      <c r="L115" s="31">
        <v>0</v>
      </c>
      <c r="M115" s="31">
        <v>0</v>
      </c>
      <c r="N115" s="31">
        <v>-233.00000000000006</v>
      </c>
      <c r="O115" s="31">
        <v>-727.3599999999999</v>
      </c>
      <c r="P115" s="31">
        <v>960.36000000000013</v>
      </c>
      <c r="Q115" s="30">
        <v>2000</v>
      </c>
      <c r="R115" s="7">
        <v>4223</v>
      </c>
      <c r="S115" s="33">
        <f t="shared" si="11"/>
        <v>3035.65</v>
      </c>
      <c r="T115" s="34">
        <v>660</v>
      </c>
      <c r="U115" s="34">
        <v>941.29</v>
      </c>
      <c r="V115" s="34">
        <v>474</v>
      </c>
      <c r="W115" s="34">
        <v>960.36000000000013</v>
      </c>
      <c r="Y115" s="49"/>
      <c r="Z115" s="49"/>
    </row>
    <row r="116" spans="1:26" s="26" customFormat="1" x14ac:dyDescent="0.25">
      <c r="A116" s="57" t="s">
        <v>178</v>
      </c>
      <c r="B116" s="59" t="s">
        <v>179</v>
      </c>
      <c r="C116" s="86" t="s">
        <v>16</v>
      </c>
      <c r="D116" s="88" t="s">
        <v>16</v>
      </c>
      <c r="E116" s="88" t="s">
        <v>16</v>
      </c>
      <c r="F116" s="88" t="s">
        <v>16</v>
      </c>
      <c r="G116" s="6" t="s">
        <v>16</v>
      </c>
      <c r="H116" s="7" t="s">
        <v>16</v>
      </c>
      <c r="I116" s="6" t="s">
        <v>16</v>
      </c>
      <c r="J116" s="6" t="s">
        <v>16</v>
      </c>
      <c r="K116" s="6" t="s">
        <v>16</v>
      </c>
      <c r="L116" s="6" t="s">
        <v>16</v>
      </c>
      <c r="M116" s="6" t="s">
        <v>16</v>
      </c>
      <c r="N116" s="6" t="s">
        <v>16</v>
      </c>
      <c r="O116" s="6" t="s">
        <v>16</v>
      </c>
      <c r="P116" s="6" t="s">
        <v>16</v>
      </c>
      <c r="Q116" s="51">
        <v>2751</v>
      </c>
      <c r="R116" s="7">
        <v>4223</v>
      </c>
      <c r="S116" s="33">
        <f t="shared" si="11"/>
        <v>-862.39</v>
      </c>
      <c r="T116" s="34">
        <v>-439</v>
      </c>
      <c r="U116" s="34">
        <v>-858.78</v>
      </c>
      <c r="V116" s="34">
        <v>435.39</v>
      </c>
      <c r="W116" s="34">
        <v>0</v>
      </c>
      <c r="Y116" s="49"/>
      <c r="Z116" s="49"/>
    </row>
    <row r="117" spans="1:26" s="26" customFormat="1" x14ac:dyDescent="0.25">
      <c r="A117" s="58"/>
      <c r="B117" s="60"/>
      <c r="C117" s="87"/>
      <c r="D117" s="85"/>
      <c r="E117" s="85"/>
      <c r="F117" s="85"/>
      <c r="G117" s="6" t="s">
        <v>16</v>
      </c>
      <c r="H117" s="7" t="s">
        <v>16</v>
      </c>
      <c r="I117" s="6" t="s">
        <v>16</v>
      </c>
      <c r="J117" s="6" t="s">
        <v>16</v>
      </c>
      <c r="K117" s="6" t="s">
        <v>16</v>
      </c>
      <c r="L117" s="6" t="s">
        <v>16</v>
      </c>
      <c r="M117" s="6" t="s">
        <v>16</v>
      </c>
      <c r="N117" s="6" t="s">
        <v>16</v>
      </c>
      <c r="O117" s="6" t="s">
        <v>16</v>
      </c>
      <c r="P117" s="6" t="s">
        <v>16</v>
      </c>
      <c r="Q117" s="52"/>
      <c r="R117" s="7">
        <v>4123</v>
      </c>
      <c r="S117" s="33">
        <f t="shared" ref="S117:S119" si="12">SUM(T117:W117)</f>
        <v>379.11</v>
      </c>
      <c r="T117" s="34">
        <v>0</v>
      </c>
      <c r="U117" s="34">
        <v>0</v>
      </c>
      <c r="V117" s="34">
        <v>379.11</v>
      </c>
      <c r="W117" s="34">
        <v>0</v>
      </c>
      <c r="Y117" s="49"/>
      <c r="Z117" s="49"/>
    </row>
    <row r="118" spans="1:26" s="26" customFormat="1" x14ac:dyDescent="0.25">
      <c r="A118" s="57" t="s">
        <v>180</v>
      </c>
      <c r="B118" s="59" t="s">
        <v>181</v>
      </c>
      <c r="C118" s="51">
        <v>9249.32</v>
      </c>
      <c r="D118" s="74">
        <v>0</v>
      </c>
      <c r="E118" s="74">
        <v>6.55</v>
      </c>
      <c r="F118" s="74">
        <v>6378.85</v>
      </c>
      <c r="G118" s="32" t="s">
        <v>182</v>
      </c>
      <c r="H118" s="32" t="s">
        <v>60</v>
      </c>
      <c r="I118" s="30">
        <f t="shared" ref="I118" si="13">SUM(K118:P118)</f>
        <v>-88.88</v>
      </c>
      <c r="J118" s="31">
        <f t="shared" ref="J118" si="14">K118+N118</f>
        <v>-30.83</v>
      </c>
      <c r="K118" s="31">
        <v>-13.33</v>
      </c>
      <c r="L118" s="31">
        <v>0</v>
      </c>
      <c r="M118" s="31">
        <v>0</v>
      </c>
      <c r="N118" s="31">
        <v>-17.5</v>
      </c>
      <c r="O118" s="31">
        <v>-58.05</v>
      </c>
      <c r="P118" s="31">
        <v>0</v>
      </c>
      <c r="Q118" s="69">
        <v>9078.32</v>
      </c>
      <c r="R118" s="7">
        <v>4123</v>
      </c>
      <c r="S118" s="33">
        <f t="shared" si="12"/>
        <v>2879.3</v>
      </c>
      <c r="T118" s="34">
        <v>0</v>
      </c>
      <c r="U118" s="34">
        <v>0</v>
      </c>
      <c r="V118" s="34">
        <v>2879.3</v>
      </c>
      <c r="W118" s="34">
        <v>0</v>
      </c>
      <c r="Y118" s="49"/>
      <c r="Z118" s="49"/>
    </row>
    <row r="119" spans="1:26" s="26" customFormat="1" x14ac:dyDescent="0.25">
      <c r="A119" s="76"/>
      <c r="B119" s="77"/>
      <c r="C119" s="78"/>
      <c r="D119" s="79"/>
      <c r="E119" s="79"/>
      <c r="F119" s="79"/>
      <c r="G119" s="32" t="s">
        <v>182</v>
      </c>
      <c r="H119" s="32" t="s">
        <v>19</v>
      </c>
      <c r="I119" s="30">
        <f t="shared" si="6"/>
        <v>-104.52</v>
      </c>
      <c r="J119" s="31">
        <f t="shared" si="7"/>
        <v>-15.67</v>
      </c>
      <c r="K119" s="31">
        <v>-15.67</v>
      </c>
      <c r="L119" s="31">
        <v>0</v>
      </c>
      <c r="M119" s="31">
        <v>0</v>
      </c>
      <c r="N119" s="31">
        <v>0</v>
      </c>
      <c r="O119" s="31">
        <v>-88.85</v>
      </c>
      <c r="P119" s="31">
        <v>0</v>
      </c>
      <c r="Q119" s="70"/>
      <c r="R119" s="7">
        <v>4223</v>
      </c>
      <c r="S119" s="33">
        <f t="shared" si="12"/>
        <v>-5159.01</v>
      </c>
      <c r="T119" s="34">
        <v>-1121.1199999999999</v>
      </c>
      <c r="U119" s="34">
        <v>-6247.68</v>
      </c>
      <c r="V119" s="34">
        <v>2209.79</v>
      </c>
      <c r="W119" s="34">
        <v>0</v>
      </c>
      <c r="Y119" s="49"/>
      <c r="Z119" s="49"/>
    </row>
    <row r="120" spans="1:26" s="26" customFormat="1" x14ac:dyDescent="0.25">
      <c r="A120" s="76"/>
      <c r="B120" s="77"/>
      <c r="C120" s="78"/>
      <c r="D120" s="79"/>
      <c r="E120" s="79"/>
      <c r="F120" s="79"/>
      <c r="G120" s="32" t="s">
        <v>182</v>
      </c>
      <c r="H120" s="32" t="s">
        <v>62</v>
      </c>
      <c r="I120" s="30">
        <f t="shared" si="6"/>
        <v>-1323.36</v>
      </c>
      <c r="J120" s="31">
        <f t="shared" si="7"/>
        <v>-180.5</v>
      </c>
      <c r="K120" s="31">
        <v>-180.5</v>
      </c>
      <c r="L120" s="31">
        <v>0</v>
      </c>
      <c r="M120" s="31">
        <v>0</v>
      </c>
      <c r="N120" s="31">
        <v>0</v>
      </c>
      <c r="O120" s="31">
        <v>-1142.8599999999999</v>
      </c>
      <c r="P120" s="31">
        <v>0</v>
      </c>
      <c r="Q120" s="70"/>
      <c r="R120" s="7" t="s">
        <v>16</v>
      </c>
      <c r="S120" s="7" t="s">
        <v>16</v>
      </c>
      <c r="T120" s="7" t="s">
        <v>16</v>
      </c>
      <c r="U120" s="7" t="s">
        <v>16</v>
      </c>
      <c r="V120" s="7" t="s">
        <v>16</v>
      </c>
      <c r="W120" s="7" t="s">
        <v>16</v>
      </c>
      <c r="Y120" s="49"/>
      <c r="Z120" s="49"/>
    </row>
    <row r="121" spans="1:26" s="26" customFormat="1" x14ac:dyDescent="0.25">
      <c r="A121" s="58"/>
      <c r="B121" s="60"/>
      <c r="C121" s="52"/>
      <c r="D121" s="75"/>
      <c r="E121" s="75"/>
      <c r="F121" s="75"/>
      <c r="G121" s="32" t="s">
        <v>182</v>
      </c>
      <c r="H121" s="32" t="s">
        <v>143</v>
      </c>
      <c r="I121" s="30">
        <f t="shared" si="6"/>
        <v>-6.55</v>
      </c>
      <c r="J121" s="31">
        <f t="shared" si="7"/>
        <v>0</v>
      </c>
      <c r="K121" s="31">
        <v>0</v>
      </c>
      <c r="L121" s="31">
        <v>0</v>
      </c>
      <c r="M121" s="31">
        <v>-6.55</v>
      </c>
      <c r="N121" s="31">
        <v>0</v>
      </c>
      <c r="O121" s="31">
        <v>0</v>
      </c>
      <c r="P121" s="31">
        <v>0</v>
      </c>
      <c r="Q121" s="71"/>
      <c r="R121" s="7" t="s">
        <v>16</v>
      </c>
      <c r="S121" s="7" t="s">
        <v>16</v>
      </c>
      <c r="T121" s="7" t="s">
        <v>16</v>
      </c>
      <c r="U121" s="7" t="s">
        <v>16</v>
      </c>
      <c r="V121" s="7" t="s">
        <v>16</v>
      </c>
      <c r="W121" s="7" t="s">
        <v>16</v>
      </c>
      <c r="Y121" s="49"/>
      <c r="Z121" s="49"/>
    </row>
    <row r="122" spans="1:26" s="26" customFormat="1" ht="30" x14ac:dyDescent="0.25">
      <c r="A122" s="28" t="s">
        <v>183</v>
      </c>
      <c r="B122" s="29">
        <v>2750</v>
      </c>
      <c r="C122" s="30">
        <v>20615.54</v>
      </c>
      <c r="D122" s="31">
        <v>2000</v>
      </c>
      <c r="E122" s="31">
        <v>0</v>
      </c>
      <c r="F122" s="31">
        <v>17000</v>
      </c>
      <c r="G122" s="32" t="s">
        <v>169</v>
      </c>
      <c r="H122" s="32" t="s">
        <v>62</v>
      </c>
      <c r="I122" s="30">
        <f t="shared" si="6"/>
        <v>0</v>
      </c>
      <c r="J122" s="31">
        <f t="shared" si="7"/>
        <v>0</v>
      </c>
      <c r="K122" s="31">
        <v>171.75</v>
      </c>
      <c r="L122" s="31">
        <v>0</v>
      </c>
      <c r="M122" s="31">
        <v>0</v>
      </c>
      <c r="N122" s="31">
        <v>-171.75</v>
      </c>
      <c r="O122" s="31">
        <v>-5200</v>
      </c>
      <c r="P122" s="31">
        <v>5200</v>
      </c>
      <c r="Q122" s="30">
        <v>6400</v>
      </c>
      <c r="R122" s="7">
        <v>4223</v>
      </c>
      <c r="S122" s="33">
        <f>SUM(T122:W122)</f>
        <v>-1200</v>
      </c>
      <c r="T122" s="34">
        <v>-464</v>
      </c>
      <c r="U122" s="34">
        <v>-240</v>
      </c>
      <c r="V122" s="34">
        <v>-5696</v>
      </c>
      <c r="W122" s="34">
        <v>5200</v>
      </c>
      <c r="Y122" s="49"/>
      <c r="Z122" s="49"/>
    </row>
    <row r="123" spans="1:26" s="26" customFormat="1" x14ac:dyDescent="0.25">
      <c r="A123" s="57" t="s">
        <v>184</v>
      </c>
      <c r="B123" s="59" t="s">
        <v>185</v>
      </c>
      <c r="C123" s="51">
        <v>7302.82</v>
      </c>
      <c r="D123" s="53">
        <v>0</v>
      </c>
      <c r="E123" s="53">
        <v>0</v>
      </c>
      <c r="F123" s="53">
        <v>5496.42</v>
      </c>
      <c r="G123" s="55" t="s">
        <v>148</v>
      </c>
      <c r="H123" s="55" t="s">
        <v>120</v>
      </c>
      <c r="I123" s="51">
        <f t="shared" si="6"/>
        <v>0</v>
      </c>
      <c r="J123" s="53">
        <f t="shared" si="7"/>
        <v>-314.71000000000004</v>
      </c>
      <c r="K123" s="53">
        <v>-51.200000000000045</v>
      </c>
      <c r="L123" s="53">
        <v>0</v>
      </c>
      <c r="M123" s="53">
        <v>0</v>
      </c>
      <c r="N123" s="53">
        <v>-263.51</v>
      </c>
      <c r="O123" s="53">
        <v>-2044.21</v>
      </c>
      <c r="P123" s="53">
        <v>2358.92</v>
      </c>
      <c r="Q123" s="51">
        <v>7923</v>
      </c>
      <c r="R123" s="7">
        <v>4223</v>
      </c>
      <c r="S123" s="33">
        <f>SUM(T123:W123)</f>
        <v>-3857.7</v>
      </c>
      <c r="T123" s="34">
        <v>-720.19</v>
      </c>
      <c r="U123" s="34">
        <v>-1823.43</v>
      </c>
      <c r="V123" s="34">
        <v>-3673</v>
      </c>
      <c r="W123" s="34">
        <v>2358.92</v>
      </c>
      <c r="Y123" s="49"/>
      <c r="Z123" s="49"/>
    </row>
    <row r="124" spans="1:26" s="26" customFormat="1" x14ac:dyDescent="0.25">
      <c r="A124" s="58"/>
      <c r="B124" s="60"/>
      <c r="C124" s="52"/>
      <c r="D124" s="54"/>
      <c r="E124" s="54"/>
      <c r="F124" s="54"/>
      <c r="G124" s="56"/>
      <c r="H124" s="56"/>
      <c r="I124" s="52"/>
      <c r="J124" s="54"/>
      <c r="K124" s="54"/>
      <c r="L124" s="54"/>
      <c r="M124" s="54"/>
      <c r="N124" s="54"/>
      <c r="O124" s="54"/>
      <c r="P124" s="54"/>
      <c r="Q124" s="52"/>
      <c r="R124" s="7">
        <v>4123</v>
      </c>
      <c r="S124" s="33">
        <f>SUM(T124:W124)</f>
        <v>-0.57999999999999996</v>
      </c>
      <c r="T124" s="34">
        <v>-0.57999999999999996</v>
      </c>
      <c r="U124" s="34">
        <v>0</v>
      </c>
      <c r="V124" s="34">
        <v>0</v>
      </c>
      <c r="W124" s="34">
        <v>0</v>
      </c>
      <c r="Y124" s="49"/>
      <c r="Z124" s="49"/>
    </row>
    <row r="125" spans="1:26" s="26" customFormat="1" x14ac:dyDescent="0.25">
      <c r="A125" s="80" t="s">
        <v>186</v>
      </c>
      <c r="B125" s="59" t="s">
        <v>187</v>
      </c>
      <c r="C125" s="51">
        <v>3999.55</v>
      </c>
      <c r="D125" s="53">
        <v>0</v>
      </c>
      <c r="E125" s="53">
        <v>0</v>
      </c>
      <c r="F125" s="53">
        <v>2204</v>
      </c>
      <c r="G125" s="32" t="s">
        <v>148</v>
      </c>
      <c r="H125" s="32" t="s">
        <v>120</v>
      </c>
      <c r="I125" s="30">
        <f t="shared" si="6"/>
        <v>-577.65</v>
      </c>
      <c r="J125" s="31">
        <f t="shared" si="7"/>
        <v>-86.65</v>
      </c>
      <c r="K125" s="31">
        <v>-86.65</v>
      </c>
      <c r="L125" s="31">
        <v>0</v>
      </c>
      <c r="M125" s="31">
        <v>0</v>
      </c>
      <c r="N125" s="31">
        <v>0</v>
      </c>
      <c r="O125" s="31">
        <v>-491</v>
      </c>
      <c r="P125" s="31">
        <v>0</v>
      </c>
      <c r="Q125" s="7" t="s">
        <v>16</v>
      </c>
      <c r="R125" s="7" t="s">
        <v>16</v>
      </c>
      <c r="S125" s="7" t="s">
        <v>16</v>
      </c>
      <c r="T125" s="7" t="s">
        <v>16</v>
      </c>
      <c r="U125" s="7" t="s">
        <v>16</v>
      </c>
      <c r="V125" s="7" t="s">
        <v>16</v>
      </c>
      <c r="W125" s="7" t="s">
        <v>16</v>
      </c>
      <c r="Y125" s="49"/>
      <c r="Z125" s="49"/>
    </row>
    <row r="126" spans="1:26" s="26" customFormat="1" x14ac:dyDescent="0.25">
      <c r="A126" s="81"/>
      <c r="B126" s="60"/>
      <c r="C126" s="52"/>
      <c r="D126" s="54"/>
      <c r="E126" s="54"/>
      <c r="F126" s="54"/>
      <c r="G126" s="32" t="s">
        <v>148</v>
      </c>
      <c r="H126" s="32" t="s">
        <v>62</v>
      </c>
      <c r="I126" s="30">
        <f t="shared" ref="I126" si="15">SUM(K126:P126)</f>
        <v>-2821.9</v>
      </c>
      <c r="J126" s="31">
        <f t="shared" si="7"/>
        <v>-1108.9000000000001</v>
      </c>
      <c r="K126" s="31">
        <v>-1273.23</v>
      </c>
      <c r="L126" s="31"/>
      <c r="M126" s="31"/>
      <c r="N126" s="31">
        <v>164.33</v>
      </c>
      <c r="O126" s="31">
        <v>-1713</v>
      </c>
      <c r="P126" s="31"/>
      <c r="Q126" s="7" t="s">
        <v>16</v>
      </c>
      <c r="R126" s="7" t="s">
        <v>16</v>
      </c>
      <c r="S126" s="7" t="s">
        <v>16</v>
      </c>
      <c r="T126" s="7" t="s">
        <v>16</v>
      </c>
      <c r="U126" s="7" t="s">
        <v>16</v>
      </c>
      <c r="V126" s="7" t="s">
        <v>16</v>
      </c>
      <c r="W126" s="7" t="s">
        <v>16</v>
      </c>
      <c r="Y126" s="49"/>
      <c r="Z126" s="49"/>
    </row>
    <row r="127" spans="1:26" s="26" customFormat="1" ht="45" x14ac:dyDescent="0.25">
      <c r="A127" s="28" t="s">
        <v>188</v>
      </c>
      <c r="B127" s="36" t="s">
        <v>189</v>
      </c>
      <c r="C127" s="6" t="s">
        <v>16</v>
      </c>
      <c r="D127" s="6" t="s">
        <v>16</v>
      </c>
      <c r="E127" s="6" t="s">
        <v>16</v>
      </c>
      <c r="F127" s="6" t="s">
        <v>16</v>
      </c>
      <c r="G127" s="6" t="s">
        <v>16</v>
      </c>
      <c r="H127" s="7" t="s">
        <v>16</v>
      </c>
      <c r="I127" s="6" t="s">
        <v>16</v>
      </c>
      <c r="J127" s="6" t="s">
        <v>16</v>
      </c>
      <c r="K127" s="6" t="s">
        <v>16</v>
      </c>
      <c r="L127" s="6" t="s">
        <v>16</v>
      </c>
      <c r="M127" s="6" t="s">
        <v>16</v>
      </c>
      <c r="N127" s="6" t="s">
        <v>16</v>
      </c>
      <c r="O127" s="6" t="s">
        <v>16</v>
      </c>
      <c r="P127" s="6" t="s">
        <v>16</v>
      </c>
      <c r="Q127" s="30">
        <v>1515</v>
      </c>
      <c r="R127" s="7">
        <v>4152</v>
      </c>
      <c r="S127" s="33">
        <f t="shared" si="10"/>
        <v>-1515</v>
      </c>
      <c r="T127" s="34">
        <v>-1515</v>
      </c>
      <c r="U127" s="34">
        <v>0</v>
      </c>
      <c r="V127" s="34">
        <v>0</v>
      </c>
      <c r="W127" s="34">
        <v>0</v>
      </c>
      <c r="Y127" s="49"/>
      <c r="Z127" s="49"/>
    </row>
    <row r="128" spans="1:26" s="26" customFormat="1" x14ac:dyDescent="0.25">
      <c r="A128" s="28" t="s">
        <v>190</v>
      </c>
      <c r="B128" s="36" t="s">
        <v>191</v>
      </c>
      <c r="C128" s="30">
        <v>9999.5499999999993</v>
      </c>
      <c r="D128" s="31">
        <v>0</v>
      </c>
      <c r="E128" s="31">
        <v>0</v>
      </c>
      <c r="F128" s="31">
        <v>7904</v>
      </c>
      <c r="G128" s="32" t="s">
        <v>169</v>
      </c>
      <c r="H128" s="32" t="s">
        <v>62</v>
      </c>
      <c r="I128" s="30">
        <f t="shared" ref="I128:I151" si="16">SUM(K128:P128)</f>
        <v>-25.880000000000109</v>
      </c>
      <c r="J128" s="31">
        <f t="shared" ref="J128:J152" si="17">K128+N128</f>
        <v>-3.8800000000001091</v>
      </c>
      <c r="K128" s="31">
        <v>-3.8800000000001091</v>
      </c>
      <c r="L128" s="31">
        <v>0</v>
      </c>
      <c r="M128" s="31">
        <v>0</v>
      </c>
      <c r="N128" s="31">
        <v>0</v>
      </c>
      <c r="O128" s="31">
        <v>-22</v>
      </c>
      <c r="P128" s="31">
        <v>0</v>
      </c>
      <c r="Q128" s="7" t="s">
        <v>16</v>
      </c>
      <c r="R128" s="7" t="s">
        <v>16</v>
      </c>
      <c r="S128" s="7" t="s">
        <v>16</v>
      </c>
      <c r="T128" s="7" t="s">
        <v>16</v>
      </c>
      <c r="U128" s="7" t="s">
        <v>16</v>
      </c>
      <c r="V128" s="7" t="s">
        <v>16</v>
      </c>
      <c r="W128" s="7" t="s">
        <v>16</v>
      </c>
      <c r="Y128" s="49"/>
      <c r="Z128" s="49"/>
    </row>
    <row r="129" spans="1:26" s="26" customFormat="1" ht="45" x14ac:dyDescent="0.25">
      <c r="A129" s="39" t="s">
        <v>192</v>
      </c>
      <c r="B129" s="29">
        <v>3056</v>
      </c>
      <c r="C129" s="30">
        <v>413.08000000000004</v>
      </c>
      <c r="D129" s="31">
        <v>0</v>
      </c>
      <c r="E129" s="31">
        <v>0</v>
      </c>
      <c r="F129" s="31">
        <v>0</v>
      </c>
      <c r="G129" s="6" t="s">
        <v>16</v>
      </c>
      <c r="H129" s="7" t="s">
        <v>16</v>
      </c>
      <c r="I129" s="30">
        <f t="shared" si="16"/>
        <v>0</v>
      </c>
      <c r="J129" s="31">
        <f t="shared" si="17"/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0">
        <v>79</v>
      </c>
      <c r="R129" s="7">
        <v>4119</v>
      </c>
      <c r="S129" s="33">
        <f t="shared" ref="S129:S149" si="18">SUM(T129:W129)</f>
        <v>-79</v>
      </c>
      <c r="T129" s="34">
        <v>-79</v>
      </c>
      <c r="U129" s="34">
        <v>0</v>
      </c>
      <c r="V129" s="34">
        <v>0</v>
      </c>
      <c r="W129" s="34">
        <v>0</v>
      </c>
      <c r="Y129" s="49"/>
      <c r="Z129" s="49"/>
    </row>
    <row r="130" spans="1:26" s="26" customFormat="1" ht="30" x14ac:dyDescent="0.25">
      <c r="A130" s="39" t="s">
        <v>193</v>
      </c>
      <c r="B130" s="29">
        <v>2719</v>
      </c>
      <c r="C130" s="30">
        <v>3178.57</v>
      </c>
      <c r="D130" s="31">
        <v>0</v>
      </c>
      <c r="E130" s="31">
        <v>0</v>
      </c>
      <c r="F130" s="31">
        <v>1904</v>
      </c>
      <c r="G130" s="32" t="s">
        <v>182</v>
      </c>
      <c r="H130" s="32" t="s">
        <v>120</v>
      </c>
      <c r="I130" s="30">
        <f t="shared" si="16"/>
        <v>2821.4300000000003</v>
      </c>
      <c r="J130" s="31">
        <f t="shared" si="17"/>
        <v>83.259999999999991</v>
      </c>
      <c r="K130" s="31">
        <v>83.259999999999991</v>
      </c>
      <c r="L130" s="31">
        <v>0</v>
      </c>
      <c r="M130" s="31">
        <v>0</v>
      </c>
      <c r="N130" s="31">
        <v>0</v>
      </c>
      <c r="O130" s="31">
        <v>2738.17</v>
      </c>
      <c r="P130" s="31">
        <v>0</v>
      </c>
      <c r="Q130" s="7" t="s">
        <v>16</v>
      </c>
      <c r="R130" s="7" t="s">
        <v>16</v>
      </c>
      <c r="S130" s="7" t="s">
        <v>16</v>
      </c>
      <c r="T130" s="7" t="s">
        <v>16</v>
      </c>
      <c r="U130" s="7" t="s">
        <v>16</v>
      </c>
      <c r="V130" s="7" t="s">
        <v>16</v>
      </c>
      <c r="W130" s="7" t="s">
        <v>16</v>
      </c>
      <c r="Y130" s="49"/>
      <c r="Z130" s="49"/>
    </row>
    <row r="131" spans="1:26" s="26" customFormat="1" ht="60" x14ac:dyDescent="0.25">
      <c r="A131" s="28" t="s">
        <v>194</v>
      </c>
      <c r="B131" s="29">
        <v>2713</v>
      </c>
      <c r="C131" s="30">
        <v>20585.05</v>
      </c>
      <c r="D131" s="31">
        <v>1959.27</v>
      </c>
      <c r="E131" s="31">
        <v>0</v>
      </c>
      <c r="F131" s="31">
        <v>17007.86</v>
      </c>
      <c r="G131" s="6" t="s">
        <v>16</v>
      </c>
      <c r="H131" s="7" t="s">
        <v>16</v>
      </c>
      <c r="I131" s="30">
        <f t="shared" si="16"/>
        <v>0</v>
      </c>
      <c r="J131" s="31">
        <f t="shared" si="17"/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0">
        <v>20647</v>
      </c>
      <c r="R131" s="7">
        <v>4223</v>
      </c>
      <c r="S131" s="33">
        <f t="shared" si="18"/>
        <v>-6736.3099999999995</v>
      </c>
      <c r="T131" s="34">
        <v>-266</v>
      </c>
      <c r="U131" s="34">
        <v>-161</v>
      </c>
      <c r="V131" s="34">
        <v>-6309.3099999999995</v>
      </c>
      <c r="W131" s="34">
        <v>0</v>
      </c>
      <c r="Y131" s="49"/>
      <c r="Z131" s="49"/>
    </row>
    <row r="132" spans="1:26" s="26" customFormat="1" ht="30" x14ac:dyDescent="0.25">
      <c r="A132" s="38" t="s">
        <v>195</v>
      </c>
      <c r="B132" s="36" t="s">
        <v>196</v>
      </c>
      <c r="C132" s="30">
        <v>36878.939999999995</v>
      </c>
      <c r="D132" s="31">
        <v>6005.15</v>
      </c>
      <c r="E132" s="31">
        <v>24828.019999999997</v>
      </c>
      <c r="F132" s="31">
        <v>0</v>
      </c>
      <c r="G132" s="32" t="s">
        <v>197</v>
      </c>
      <c r="H132" s="32" t="s">
        <v>149</v>
      </c>
      <c r="I132" s="30">
        <f t="shared" si="16"/>
        <v>1.8189894035458565E-12</v>
      </c>
      <c r="J132" s="31">
        <f t="shared" si="17"/>
        <v>0</v>
      </c>
      <c r="K132" s="31">
        <v>0</v>
      </c>
      <c r="L132" s="31">
        <v>10724.109999999999</v>
      </c>
      <c r="M132" s="31">
        <v>-10724.109999999997</v>
      </c>
      <c r="N132" s="31">
        <v>0</v>
      </c>
      <c r="O132" s="31">
        <v>0</v>
      </c>
      <c r="P132" s="31">
        <v>0</v>
      </c>
      <c r="Q132" s="7" t="s">
        <v>16</v>
      </c>
      <c r="R132" s="7" t="s">
        <v>16</v>
      </c>
      <c r="S132" s="7" t="s">
        <v>16</v>
      </c>
      <c r="T132" s="7" t="s">
        <v>16</v>
      </c>
      <c r="U132" s="7" t="s">
        <v>16</v>
      </c>
      <c r="V132" s="7" t="s">
        <v>16</v>
      </c>
      <c r="W132" s="7" t="s">
        <v>16</v>
      </c>
      <c r="Y132" s="49"/>
      <c r="Z132" s="49"/>
    </row>
    <row r="133" spans="1:26" s="26" customFormat="1" x14ac:dyDescent="0.25">
      <c r="A133" s="72" t="s">
        <v>198</v>
      </c>
      <c r="B133" s="59" t="s">
        <v>199</v>
      </c>
      <c r="C133" s="69">
        <v>34695.5</v>
      </c>
      <c r="D133" s="53">
        <v>0</v>
      </c>
      <c r="E133" s="53">
        <v>0</v>
      </c>
      <c r="F133" s="74">
        <v>20630</v>
      </c>
      <c r="G133" s="32" t="s">
        <v>200</v>
      </c>
      <c r="H133" s="32" t="s">
        <v>68</v>
      </c>
      <c r="I133" s="30">
        <f t="shared" si="16"/>
        <v>-5270</v>
      </c>
      <c r="J133" s="31">
        <f t="shared" si="17"/>
        <v>-790</v>
      </c>
      <c r="K133" s="31">
        <v>-790</v>
      </c>
      <c r="L133" s="31">
        <v>0</v>
      </c>
      <c r="M133" s="31">
        <v>0</v>
      </c>
      <c r="N133" s="31">
        <v>0</v>
      </c>
      <c r="O133" s="31">
        <v>-4480</v>
      </c>
      <c r="P133" s="31">
        <v>0</v>
      </c>
      <c r="Q133" s="69">
        <v>21008</v>
      </c>
      <c r="R133" s="61">
        <v>4216</v>
      </c>
      <c r="S133" s="63">
        <f>SUM(T133:W134)</f>
        <v>-21008</v>
      </c>
      <c r="T133" s="65">
        <v>-378</v>
      </c>
      <c r="U133" s="67">
        <v>0</v>
      </c>
      <c r="V133" s="67">
        <v>-20630</v>
      </c>
      <c r="W133" s="67">
        <v>0</v>
      </c>
      <c r="Y133" s="49"/>
      <c r="Z133" s="50"/>
    </row>
    <row r="134" spans="1:26" s="26" customFormat="1" x14ac:dyDescent="0.25">
      <c r="A134" s="73"/>
      <c r="B134" s="60"/>
      <c r="C134" s="71"/>
      <c r="D134" s="54">
        <v>0</v>
      </c>
      <c r="E134" s="54">
        <v>0</v>
      </c>
      <c r="F134" s="75"/>
      <c r="G134" s="32" t="s">
        <v>200</v>
      </c>
      <c r="H134" s="32" t="s">
        <v>62</v>
      </c>
      <c r="I134" s="30">
        <f t="shared" si="16"/>
        <v>-14425.5</v>
      </c>
      <c r="J134" s="31">
        <f t="shared" si="17"/>
        <v>-6275.5</v>
      </c>
      <c r="K134" s="31">
        <v>-5971.87</v>
      </c>
      <c r="L134" s="31">
        <v>0</v>
      </c>
      <c r="M134" s="31">
        <v>0</v>
      </c>
      <c r="N134" s="31">
        <v>-303.63</v>
      </c>
      <c r="O134" s="31">
        <v>-8150</v>
      </c>
      <c r="P134" s="31">
        <v>0</v>
      </c>
      <c r="Q134" s="71"/>
      <c r="R134" s="62"/>
      <c r="S134" s="64"/>
      <c r="T134" s="66"/>
      <c r="U134" s="68"/>
      <c r="V134" s="68"/>
      <c r="W134" s="68"/>
      <c r="Y134" s="49"/>
      <c r="Z134" s="49"/>
    </row>
    <row r="135" spans="1:26" s="26" customFormat="1" ht="30" x14ac:dyDescent="0.25">
      <c r="A135" s="39" t="s">
        <v>201</v>
      </c>
      <c r="B135" s="36" t="s">
        <v>202</v>
      </c>
      <c r="C135" s="6" t="s">
        <v>16</v>
      </c>
      <c r="D135" s="6" t="s">
        <v>16</v>
      </c>
      <c r="E135" s="6" t="s">
        <v>16</v>
      </c>
      <c r="F135" s="6" t="s">
        <v>16</v>
      </c>
      <c r="G135" s="6" t="s">
        <v>16</v>
      </c>
      <c r="H135" s="7" t="s">
        <v>16</v>
      </c>
      <c r="I135" s="6" t="s">
        <v>16</v>
      </c>
      <c r="J135" s="6" t="s">
        <v>16</v>
      </c>
      <c r="K135" s="6" t="s">
        <v>16</v>
      </c>
      <c r="L135" s="6" t="s">
        <v>16</v>
      </c>
      <c r="M135" s="6" t="s">
        <v>16</v>
      </c>
      <c r="N135" s="6" t="s">
        <v>16</v>
      </c>
      <c r="O135" s="6" t="s">
        <v>16</v>
      </c>
      <c r="P135" s="6" t="s">
        <v>16</v>
      </c>
      <c r="Q135" s="30">
        <v>26705</v>
      </c>
      <c r="R135" s="7">
        <v>4223</v>
      </c>
      <c r="S135" s="33">
        <f t="shared" si="18"/>
        <v>576.03000000000065</v>
      </c>
      <c r="T135" s="34">
        <v>0</v>
      </c>
      <c r="U135" s="34">
        <v>3258.0300000000007</v>
      </c>
      <c r="V135" s="34">
        <v>-2682</v>
      </c>
      <c r="W135" s="34">
        <v>0</v>
      </c>
      <c r="Y135" s="49"/>
      <c r="Z135" s="49"/>
    </row>
    <row r="136" spans="1:26" s="26" customFormat="1" ht="30" x14ac:dyDescent="0.25">
      <c r="A136" s="39" t="s">
        <v>203</v>
      </c>
      <c r="B136" s="36" t="s">
        <v>204</v>
      </c>
      <c r="C136" s="30">
        <v>181285.09</v>
      </c>
      <c r="D136" s="31">
        <v>28673.21</v>
      </c>
      <c r="E136" s="31">
        <v>0</v>
      </c>
      <c r="F136" s="31">
        <v>118267.09</v>
      </c>
      <c r="G136" s="32" t="s">
        <v>197</v>
      </c>
      <c r="H136" s="32" t="s">
        <v>19</v>
      </c>
      <c r="I136" s="30">
        <f t="shared" si="16"/>
        <v>-46284.849999999991</v>
      </c>
      <c r="J136" s="31">
        <f t="shared" si="17"/>
        <v>-1044.55</v>
      </c>
      <c r="K136" s="31">
        <v>-1044.55</v>
      </c>
      <c r="L136" s="31">
        <v>-7173.2099999999991</v>
      </c>
      <c r="M136" s="31">
        <v>0</v>
      </c>
      <c r="N136" s="31">
        <v>0</v>
      </c>
      <c r="O136" s="31">
        <v>-38882.089999999997</v>
      </c>
      <c r="P136" s="31">
        <v>815</v>
      </c>
      <c r="Q136" s="30">
        <v>107320</v>
      </c>
      <c r="R136" s="7">
        <v>4223</v>
      </c>
      <c r="S136" s="33">
        <f t="shared" si="18"/>
        <v>-40806.509999999995</v>
      </c>
      <c r="T136" s="34">
        <v>-4191.2900000000009</v>
      </c>
      <c r="U136" s="34">
        <v>-14844.1</v>
      </c>
      <c r="V136" s="34">
        <v>-22586.12</v>
      </c>
      <c r="W136" s="34">
        <v>815</v>
      </c>
      <c r="Y136" s="49"/>
      <c r="Z136" s="49"/>
    </row>
    <row r="137" spans="1:26" s="26" customFormat="1" ht="45" x14ac:dyDescent="0.25">
      <c r="A137" s="38" t="s">
        <v>205</v>
      </c>
      <c r="B137" s="36" t="s">
        <v>206</v>
      </c>
      <c r="C137" s="30">
        <v>52680.13</v>
      </c>
      <c r="D137" s="31">
        <v>0</v>
      </c>
      <c r="E137" s="31">
        <v>0</v>
      </c>
      <c r="F137" s="31">
        <v>19975</v>
      </c>
      <c r="G137" s="32" t="s">
        <v>197</v>
      </c>
      <c r="H137" s="32" t="s">
        <v>19</v>
      </c>
      <c r="I137" s="30">
        <f t="shared" si="16"/>
        <v>-37679.440000000002</v>
      </c>
      <c r="J137" s="31">
        <f t="shared" si="17"/>
        <v>-7403.4399999999987</v>
      </c>
      <c r="K137" s="31">
        <v>-7403.4399999999987</v>
      </c>
      <c r="L137" s="31">
        <v>0</v>
      </c>
      <c r="M137" s="31">
        <v>0</v>
      </c>
      <c r="N137" s="31">
        <v>0</v>
      </c>
      <c r="O137" s="31">
        <v>-8476</v>
      </c>
      <c r="P137" s="31">
        <v>-21800</v>
      </c>
      <c r="Q137" s="30">
        <v>21800</v>
      </c>
      <c r="R137" s="7">
        <v>4223</v>
      </c>
      <c r="S137" s="33">
        <f t="shared" si="18"/>
        <v>-21800</v>
      </c>
      <c r="T137" s="34">
        <v>0</v>
      </c>
      <c r="U137" s="34">
        <v>0</v>
      </c>
      <c r="V137" s="34">
        <v>0</v>
      </c>
      <c r="W137" s="34">
        <v>-21800</v>
      </c>
      <c r="Y137" s="49"/>
      <c r="Z137" s="49"/>
    </row>
    <row r="138" spans="1:26" s="26" customFormat="1" ht="30" x14ac:dyDescent="0.25">
      <c r="A138" s="39" t="s">
        <v>207</v>
      </c>
      <c r="B138" s="36" t="s">
        <v>208</v>
      </c>
      <c r="C138" s="6" t="s">
        <v>16</v>
      </c>
      <c r="D138" s="6" t="s">
        <v>16</v>
      </c>
      <c r="E138" s="6" t="s">
        <v>16</v>
      </c>
      <c r="F138" s="6" t="s">
        <v>16</v>
      </c>
      <c r="G138" s="6" t="s">
        <v>16</v>
      </c>
      <c r="H138" s="7" t="s">
        <v>16</v>
      </c>
      <c r="I138" s="6" t="s">
        <v>16</v>
      </c>
      <c r="J138" s="6" t="s">
        <v>16</v>
      </c>
      <c r="K138" s="6" t="s">
        <v>16</v>
      </c>
      <c r="L138" s="6" t="s">
        <v>16</v>
      </c>
      <c r="M138" s="6" t="s">
        <v>16</v>
      </c>
      <c r="N138" s="6" t="s">
        <v>16</v>
      </c>
      <c r="O138" s="6" t="s">
        <v>16</v>
      </c>
      <c r="P138" s="6" t="s">
        <v>16</v>
      </c>
      <c r="Q138" s="30">
        <v>15067</v>
      </c>
      <c r="R138" s="7">
        <v>4223</v>
      </c>
      <c r="S138" s="33">
        <f t="shared" si="18"/>
        <v>-6450</v>
      </c>
      <c r="T138" s="34">
        <v>-74</v>
      </c>
      <c r="U138" s="34">
        <v>-14139</v>
      </c>
      <c r="V138" s="34">
        <v>7763</v>
      </c>
      <c r="W138" s="34">
        <v>0</v>
      </c>
      <c r="Y138" s="49"/>
      <c r="Z138" s="49"/>
    </row>
    <row r="139" spans="1:26" s="26" customFormat="1" ht="30" x14ac:dyDescent="0.25">
      <c r="A139" s="39" t="s">
        <v>209</v>
      </c>
      <c r="B139" s="36" t="s">
        <v>210</v>
      </c>
      <c r="C139" s="30">
        <v>131493.91999999998</v>
      </c>
      <c r="D139" s="31">
        <v>0</v>
      </c>
      <c r="E139" s="31">
        <v>0</v>
      </c>
      <c r="F139" s="31">
        <v>30000</v>
      </c>
      <c r="G139" s="32" t="s">
        <v>197</v>
      </c>
      <c r="H139" s="32" t="s">
        <v>19</v>
      </c>
      <c r="I139" s="30">
        <f t="shared" si="16"/>
        <v>-14999.919999999998</v>
      </c>
      <c r="J139" s="31">
        <f t="shared" si="17"/>
        <v>-14999.919999999998</v>
      </c>
      <c r="K139" s="31">
        <v>-13397.849999999999</v>
      </c>
      <c r="L139" s="31">
        <v>20000</v>
      </c>
      <c r="M139" s="31">
        <v>0</v>
      </c>
      <c r="N139" s="31">
        <v>-1602.0699999999997</v>
      </c>
      <c r="O139" s="31">
        <v>0</v>
      </c>
      <c r="P139" s="31">
        <v>-20000</v>
      </c>
      <c r="Q139" s="30">
        <v>70500</v>
      </c>
      <c r="R139" s="7">
        <v>4223</v>
      </c>
      <c r="S139" s="33">
        <f t="shared" si="18"/>
        <v>-70500</v>
      </c>
      <c r="T139" s="34">
        <v>-500</v>
      </c>
      <c r="U139" s="34">
        <v>-40000</v>
      </c>
      <c r="V139" s="34">
        <v>-10000</v>
      </c>
      <c r="W139" s="34">
        <v>-20000</v>
      </c>
      <c r="Y139" s="49"/>
      <c r="Z139" s="49"/>
    </row>
    <row r="140" spans="1:26" s="26" customFormat="1" ht="30" x14ac:dyDescent="0.25">
      <c r="A140" s="38" t="s">
        <v>211</v>
      </c>
      <c r="B140" s="36" t="s">
        <v>212</v>
      </c>
      <c r="C140" s="30">
        <v>10394.73</v>
      </c>
      <c r="D140" s="31">
        <v>3161.83</v>
      </c>
      <c r="E140" s="31">
        <v>0</v>
      </c>
      <c r="F140" s="31">
        <v>2988.2</v>
      </c>
      <c r="G140" s="6" t="s">
        <v>16</v>
      </c>
      <c r="H140" s="7" t="s">
        <v>16</v>
      </c>
      <c r="I140" s="30">
        <f t="shared" si="16"/>
        <v>0</v>
      </c>
      <c r="J140" s="31">
        <f t="shared" si="17"/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0">
        <v>4215.5600000000004</v>
      </c>
      <c r="R140" s="7">
        <v>4216</v>
      </c>
      <c r="S140" s="33">
        <f t="shared" si="18"/>
        <v>-9.0949470177292824E-13</v>
      </c>
      <c r="T140" s="34">
        <v>-2988.2000000000007</v>
      </c>
      <c r="U140" s="34">
        <v>0</v>
      </c>
      <c r="V140" s="34">
        <v>2988.2</v>
      </c>
      <c r="W140" s="34">
        <v>0</v>
      </c>
      <c r="Y140" s="49"/>
      <c r="Z140" s="49"/>
    </row>
    <row r="141" spans="1:26" s="26" customFormat="1" ht="45" x14ac:dyDescent="0.25">
      <c r="A141" s="38" t="s">
        <v>213</v>
      </c>
      <c r="B141" s="36">
        <v>2927</v>
      </c>
      <c r="C141" s="30">
        <v>29225.360000000001</v>
      </c>
      <c r="D141" s="31">
        <v>0</v>
      </c>
      <c r="E141" s="31">
        <v>0</v>
      </c>
      <c r="F141" s="31">
        <v>6880.9</v>
      </c>
      <c r="G141" s="32" t="s">
        <v>197</v>
      </c>
      <c r="H141" s="32" t="s">
        <v>19</v>
      </c>
      <c r="I141" s="30">
        <f t="shared" si="16"/>
        <v>-3907.3200000000011</v>
      </c>
      <c r="J141" s="31">
        <f t="shared" si="17"/>
        <v>-576.20000000000152</v>
      </c>
      <c r="K141" s="31">
        <v>-20.900000000001455</v>
      </c>
      <c r="L141" s="31">
        <v>0</v>
      </c>
      <c r="M141" s="31">
        <v>0</v>
      </c>
      <c r="N141" s="31">
        <v>-555.30000000000007</v>
      </c>
      <c r="O141" s="31">
        <v>-3331.1199999999994</v>
      </c>
      <c r="P141" s="31">
        <v>0</v>
      </c>
      <c r="Q141" s="30">
        <v>9755.01</v>
      </c>
      <c r="R141" s="7">
        <v>4216</v>
      </c>
      <c r="S141" s="33">
        <f t="shared" si="18"/>
        <v>0</v>
      </c>
      <c r="T141" s="34">
        <v>-1965.8700000000003</v>
      </c>
      <c r="U141" s="34">
        <v>2416.09</v>
      </c>
      <c r="V141" s="34">
        <v>-450.2199999999998</v>
      </c>
      <c r="W141" s="34">
        <v>0</v>
      </c>
      <c r="Y141" s="49"/>
      <c r="Z141" s="49"/>
    </row>
    <row r="142" spans="1:26" s="26" customFormat="1" ht="30" x14ac:dyDescent="0.25">
      <c r="A142" s="38" t="s">
        <v>214</v>
      </c>
      <c r="B142" s="36" t="s">
        <v>215</v>
      </c>
      <c r="C142" s="30">
        <v>20405.05</v>
      </c>
      <c r="D142" s="31">
        <v>10251</v>
      </c>
      <c r="E142" s="31">
        <v>0</v>
      </c>
      <c r="F142" s="31">
        <v>7627.23</v>
      </c>
      <c r="G142" s="32" t="s">
        <v>197</v>
      </c>
      <c r="H142" s="32" t="s">
        <v>19</v>
      </c>
      <c r="I142" s="30">
        <f t="shared" si="16"/>
        <v>2000.0000000000005</v>
      </c>
      <c r="J142" s="31">
        <f t="shared" si="17"/>
        <v>2000.0000000000005</v>
      </c>
      <c r="K142" s="31">
        <v>2000.0000000000005</v>
      </c>
      <c r="L142" s="31">
        <v>0</v>
      </c>
      <c r="M142" s="31">
        <v>0</v>
      </c>
      <c r="N142" s="31">
        <v>0</v>
      </c>
      <c r="O142" s="31">
        <v>-3000</v>
      </c>
      <c r="P142" s="31">
        <v>3000</v>
      </c>
      <c r="Q142" s="30">
        <v>9145.27</v>
      </c>
      <c r="R142" s="7">
        <v>4216</v>
      </c>
      <c r="S142" s="33">
        <f t="shared" si="18"/>
        <v>0</v>
      </c>
      <c r="T142" s="34">
        <v>-1452.06</v>
      </c>
      <c r="U142" s="34">
        <v>1451.83</v>
      </c>
      <c r="V142" s="34">
        <v>-2999.7700000000004</v>
      </c>
      <c r="W142" s="34">
        <v>3000</v>
      </c>
      <c r="Y142" s="49"/>
      <c r="Z142" s="49"/>
    </row>
    <row r="143" spans="1:26" s="26" customFormat="1" x14ac:dyDescent="0.25">
      <c r="A143" s="57" t="s">
        <v>216</v>
      </c>
      <c r="B143" s="59" t="s">
        <v>217</v>
      </c>
      <c r="C143" s="51">
        <v>444.83000000000004</v>
      </c>
      <c r="D143" s="53">
        <v>0</v>
      </c>
      <c r="E143" s="53">
        <v>0</v>
      </c>
      <c r="F143" s="53">
        <v>0</v>
      </c>
      <c r="G143" s="55" t="s">
        <v>218</v>
      </c>
      <c r="H143" s="55" t="s">
        <v>60</v>
      </c>
      <c r="I143" s="51">
        <f t="shared" si="16"/>
        <v>-131.83000000000004</v>
      </c>
      <c r="J143" s="53">
        <f t="shared" si="17"/>
        <v>-131.83000000000004</v>
      </c>
      <c r="K143" s="53">
        <v>0</v>
      </c>
      <c r="L143" s="53">
        <v>0</v>
      </c>
      <c r="M143" s="53">
        <v>0</v>
      </c>
      <c r="N143" s="53">
        <v>-131.83000000000004</v>
      </c>
      <c r="O143" s="53">
        <v>0</v>
      </c>
      <c r="P143" s="53">
        <v>0</v>
      </c>
      <c r="Q143" s="51">
        <v>1534</v>
      </c>
      <c r="R143" s="7">
        <v>4116</v>
      </c>
      <c r="S143" s="33">
        <f t="shared" si="18"/>
        <v>-536.62</v>
      </c>
      <c r="T143" s="34">
        <v>-536.62</v>
      </c>
      <c r="U143" s="34">
        <v>0</v>
      </c>
      <c r="V143" s="34">
        <v>0</v>
      </c>
      <c r="W143" s="34">
        <v>0</v>
      </c>
      <c r="Y143" s="49"/>
      <c r="Z143" s="49"/>
    </row>
    <row r="144" spans="1:26" s="26" customFormat="1" x14ac:dyDescent="0.25">
      <c r="A144" s="58"/>
      <c r="B144" s="60"/>
      <c r="C144" s="52"/>
      <c r="D144" s="54"/>
      <c r="E144" s="54"/>
      <c r="F144" s="54"/>
      <c r="G144" s="56"/>
      <c r="H144" s="56"/>
      <c r="I144" s="52"/>
      <c r="J144" s="54"/>
      <c r="K144" s="54"/>
      <c r="L144" s="54"/>
      <c r="M144" s="54"/>
      <c r="N144" s="54"/>
      <c r="O144" s="54"/>
      <c r="P144" s="54"/>
      <c r="Q144" s="52"/>
      <c r="R144" s="7">
        <v>4113</v>
      </c>
      <c r="S144" s="33">
        <f t="shared" ref="S144" si="19">SUM(T144:W144)</f>
        <v>-189.6</v>
      </c>
      <c r="T144" s="34">
        <v>-189.6</v>
      </c>
      <c r="U144" s="34"/>
      <c r="V144" s="34"/>
      <c r="W144" s="34"/>
      <c r="Y144" s="49"/>
      <c r="Z144" s="49"/>
    </row>
    <row r="145" spans="1:26" s="26" customFormat="1" ht="45" x14ac:dyDescent="0.25">
      <c r="A145" s="38" t="s">
        <v>219</v>
      </c>
      <c r="B145" s="36" t="s">
        <v>220</v>
      </c>
      <c r="C145" s="30">
        <v>2280</v>
      </c>
      <c r="D145" s="31">
        <v>0</v>
      </c>
      <c r="E145" s="31">
        <v>0</v>
      </c>
      <c r="F145" s="31">
        <v>0</v>
      </c>
      <c r="G145" s="32" t="s">
        <v>221</v>
      </c>
      <c r="H145" s="32" t="s">
        <v>60</v>
      </c>
      <c r="I145" s="30">
        <f t="shared" si="16"/>
        <v>-1279.99</v>
      </c>
      <c r="J145" s="31">
        <f t="shared" si="17"/>
        <v>-1279.99</v>
      </c>
      <c r="K145" s="31">
        <v>32.470000000000027</v>
      </c>
      <c r="L145" s="31">
        <v>0</v>
      </c>
      <c r="M145" s="31">
        <v>0</v>
      </c>
      <c r="N145" s="31">
        <v>-1312.46</v>
      </c>
      <c r="O145" s="31">
        <v>0</v>
      </c>
      <c r="P145" s="31">
        <v>0</v>
      </c>
      <c r="Q145" s="7" t="s">
        <v>16</v>
      </c>
      <c r="R145" s="7" t="s">
        <v>16</v>
      </c>
      <c r="S145" s="7" t="s">
        <v>16</v>
      </c>
      <c r="T145" s="7" t="s">
        <v>16</v>
      </c>
      <c r="U145" s="7" t="s">
        <v>16</v>
      </c>
      <c r="V145" s="7" t="s">
        <v>16</v>
      </c>
      <c r="W145" s="7" t="s">
        <v>16</v>
      </c>
      <c r="Y145" s="49"/>
      <c r="Z145" s="49"/>
    </row>
    <row r="146" spans="1:26" s="26" customFormat="1" x14ac:dyDescent="0.25">
      <c r="A146" s="57" t="s">
        <v>222</v>
      </c>
      <c r="B146" s="59" t="s">
        <v>223</v>
      </c>
      <c r="C146" s="51">
        <v>10391.970000000001</v>
      </c>
      <c r="D146" s="53">
        <v>0</v>
      </c>
      <c r="E146" s="53">
        <v>0</v>
      </c>
      <c r="F146" s="53">
        <v>5000</v>
      </c>
      <c r="G146" s="55" t="s">
        <v>224</v>
      </c>
      <c r="H146" s="55" t="s">
        <v>19</v>
      </c>
      <c r="I146" s="51">
        <f t="shared" si="16"/>
        <v>-1891.9800000000005</v>
      </c>
      <c r="J146" s="53">
        <f t="shared" si="17"/>
        <v>-2019.9700000000003</v>
      </c>
      <c r="K146" s="53">
        <v>-2019.9700000000003</v>
      </c>
      <c r="L146" s="53">
        <v>0</v>
      </c>
      <c r="M146" s="53">
        <v>0</v>
      </c>
      <c r="N146" s="53">
        <v>0</v>
      </c>
      <c r="O146" s="53">
        <v>127.98999999999978</v>
      </c>
      <c r="P146" s="53">
        <v>0</v>
      </c>
      <c r="Q146" s="51">
        <v>0</v>
      </c>
      <c r="R146" s="7">
        <v>4216</v>
      </c>
      <c r="S146" s="33">
        <f t="shared" si="18"/>
        <v>5612.82</v>
      </c>
      <c r="T146" s="34">
        <v>484.83</v>
      </c>
      <c r="U146" s="34">
        <v>0</v>
      </c>
      <c r="V146" s="34">
        <v>5127.99</v>
      </c>
      <c r="W146" s="34">
        <v>0</v>
      </c>
      <c r="Y146" s="49"/>
      <c r="Z146" s="49"/>
    </row>
    <row r="147" spans="1:26" s="26" customFormat="1" x14ac:dyDescent="0.25">
      <c r="A147" s="58"/>
      <c r="B147" s="60"/>
      <c r="C147" s="52"/>
      <c r="D147" s="54"/>
      <c r="E147" s="54"/>
      <c r="F147" s="54"/>
      <c r="G147" s="56"/>
      <c r="H147" s="56"/>
      <c r="I147" s="52"/>
      <c r="J147" s="54"/>
      <c r="K147" s="54"/>
      <c r="L147" s="54"/>
      <c r="M147" s="54"/>
      <c r="N147" s="54"/>
      <c r="O147" s="54"/>
      <c r="P147" s="54"/>
      <c r="Q147" s="52"/>
      <c r="R147" s="7">
        <v>4213</v>
      </c>
      <c r="S147" s="33">
        <f t="shared" si="18"/>
        <v>330.17</v>
      </c>
      <c r="T147" s="34">
        <v>330.17</v>
      </c>
      <c r="U147" s="34">
        <v>0</v>
      </c>
      <c r="V147" s="34">
        <v>0</v>
      </c>
      <c r="W147" s="34">
        <v>0</v>
      </c>
      <c r="Y147" s="49"/>
      <c r="Z147" s="49"/>
    </row>
    <row r="148" spans="1:26" s="26" customFormat="1" x14ac:dyDescent="0.25">
      <c r="A148" s="57" t="s">
        <v>225</v>
      </c>
      <c r="B148" s="59" t="s">
        <v>226</v>
      </c>
      <c r="C148" s="86" t="s">
        <v>16</v>
      </c>
      <c r="D148" s="88" t="s">
        <v>16</v>
      </c>
      <c r="E148" s="88" t="s">
        <v>16</v>
      </c>
      <c r="F148" s="88" t="s">
        <v>16</v>
      </c>
      <c r="G148" s="6" t="s">
        <v>16</v>
      </c>
      <c r="H148" s="7" t="s">
        <v>16</v>
      </c>
      <c r="I148" s="6" t="s">
        <v>16</v>
      </c>
      <c r="J148" s="6" t="s">
        <v>16</v>
      </c>
      <c r="K148" s="6" t="s">
        <v>16</v>
      </c>
      <c r="L148" s="6" t="s">
        <v>16</v>
      </c>
      <c r="M148" s="6" t="s">
        <v>16</v>
      </c>
      <c r="N148" s="6" t="s">
        <v>16</v>
      </c>
      <c r="O148" s="6" t="s">
        <v>16</v>
      </c>
      <c r="P148" s="6" t="s">
        <v>16</v>
      </c>
      <c r="Q148" s="51">
        <v>810</v>
      </c>
      <c r="R148" s="7">
        <v>4116</v>
      </c>
      <c r="S148" s="33">
        <f t="shared" si="18"/>
        <v>-72.100000000000023</v>
      </c>
      <c r="T148" s="34">
        <v>-72.099999999999994</v>
      </c>
      <c r="U148" s="34">
        <v>-702</v>
      </c>
      <c r="V148" s="34">
        <v>702</v>
      </c>
      <c r="W148" s="34">
        <v>0</v>
      </c>
      <c r="Y148" s="49"/>
      <c r="Z148" s="49"/>
    </row>
    <row r="149" spans="1:26" s="26" customFormat="1" x14ac:dyDescent="0.25">
      <c r="A149" s="58"/>
      <c r="B149" s="60"/>
      <c r="C149" s="87"/>
      <c r="D149" s="85"/>
      <c r="E149" s="85"/>
      <c r="F149" s="85"/>
      <c r="G149" s="6" t="s">
        <v>16</v>
      </c>
      <c r="H149" s="7" t="s">
        <v>16</v>
      </c>
      <c r="I149" s="6" t="s">
        <v>16</v>
      </c>
      <c r="J149" s="6" t="s">
        <v>16</v>
      </c>
      <c r="K149" s="6" t="s">
        <v>16</v>
      </c>
      <c r="L149" s="6" t="s">
        <v>16</v>
      </c>
      <c r="M149" s="6" t="s">
        <v>16</v>
      </c>
      <c r="N149" s="6" t="s">
        <v>16</v>
      </c>
      <c r="O149" s="6" t="s">
        <v>16</v>
      </c>
      <c r="P149" s="6" t="s">
        <v>16</v>
      </c>
      <c r="Q149" s="52"/>
      <c r="R149" s="7">
        <v>4113</v>
      </c>
      <c r="S149" s="33">
        <f t="shared" si="18"/>
        <v>-4.25</v>
      </c>
      <c r="T149" s="34">
        <v>-4.25</v>
      </c>
      <c r="U149" s="34">
        <v>0</v>
      </c>
      <c r="V149" s="34">
        <v>0</v>
      </c>
      <c r="W149" s="34">
        <v>0</v>
      </c>
      <c r="Y149" s="49"/>
      <c r="Z149" s="49"/>
    </row>
    <row r="150" spans="1:26" s="26" customFormat="1" ht="45" x14ac:dyDescent="0.25">
      <c r="A150" s="38" t="s">
        <v>227</v>
      </c>
      <c r="B150" s="36">
        <v>2913</v>
      </c>
      <c r="C150" s="30">
        <v>4200</v>
      </c>
      <c r="D150" s="31">
        <v>0</v>
      </c>
      <c r="E150" s="31">
        <v>0</v>
      </c>
      <c r="F150" s="31">
        <v>2870</v>
      </c>
      <c r="G150" s="32" t="s">
        <v>221</v>
      </c>
      <c r="H150" s="32" t="s">
        <v>60</v>
      </c>
      <c r="I150" s="30">
        <f t="shared" si="16"/>
        <v>-2200</v>
      </c>
      <c r="J150" s="31">
        <f t="shared" si="17"/>
        <v>-294.7</v>
      </c>
      <c r="K150" s="31">
        <v>-220</v>
      </c>
      <c r="L150" s="31">
        <v>0</v>
      </c>
      <c r="M150" s="31">
        <v>0</v>
      </c>
      <c r="N150" s="31">
        <v>-74.7</v>
      </c>
      <c r="O150" s="31">
        <v>-1905.3</v>
      </c>
      <c r="P150" s="31">
        <v>0</v>
      </c>
      <c r="Q150" s="7" t="s">
        <v>16</v>
      </c>
      <c r="R150" s="7" t="s">
        <v>16</v>
      </c>
      <c r="S150" s="7" t="s">
        <v>16</v>
      </c>
      <c r="T150" s="7" t="s">
        <v>16</v>
      </c>
      <c r="U150" s="7" t="s">
        <v>16</v>
      </c>
      <c r="V150" s="7" t="s">
        <v>16</v>
      </c>
      <c r="W150" s="7" t="s">
        <v>16</v>
      </c>
    </row>
    <row r="151" spans="1:26" s="26" customFormat="1" ht="30" x14ac:dyDescent="0.25">
      <c r="A151" s="38" t="s">
        <v>228</v>
      </c>
      <c r="B151" s="36" t="s">
        <v>229</v>
      </c>
      <c r="C151" s="30">
        <v>1330</v>
      </c>
      <c r="D151" s="31">
        <v>0</v>
      </c>
      <c r="E151" s="31">
        <v>0</v>
      </c>
      <c r="F151" s="31">
        <v>0</v>
      </c>
      <c r="G151" s="32" t="s">
        <v>221</v>
      </c>
      <c r="H151" s="32" t="s">
        <v>60</v>
      </c>
      <c r="I151" s="30">
        <f t="shared" si="16"/>
        <v>-329.53999999999996</v>
      </c>
      <c r="J151" s="31">
        <f t="shared" si="17"/>
        <v>-329.53999999999996</v>
      </c>
      <c r="K151" s="31">
        <v>100</v>
      </c>
      <c r="L151" s="31">
        <v>0</v>
      </c>
      <c r="M151" s="31">
        <v>0</v>
      </c>
      <c r="N151" s="31">
        <v>-429.53999999999996</v>
      </c>
      <c r="O151" s="31">
        <v>0</v>
      </c>
      <c r="P151" s="31">
        <v>0</v>
      </c>
      <c r="Q151" s="7" t="s">
        <v>16</v>
      </c>
      <c r="R151" s="7" t="s">
        <v>16</v>
      </c>
      <c r="S151" s="7" t="s">
        <v>16</v>
      </c>
      <c r="T151" s="7" t="s">
        <v>16</v>
      </c>
      <c r="U151" s="7" t="s">
        <v>16</v>
      </c>
      <c r="V151" s="7" t="s">
        <v>16</v>
      </c>
      <c r="W151" s="7" t="s">
        <v>16</v>
      </c>
    </row>
    <row r="152" spans="1:26" s="26" customFormat="1" x14ac:dyDescent="0.25">
      <c r="A152" s="38" t="s">
        <v>230</v>
      </c>
      <c r="B152" s="32" t="s">
        <v>16</v>
      </c>
      <c r="C152" s="6" t="s">
        <v>16</v>
      </c>
      <c r="D152" s="6" t="s">
        <v>16</v>
      </c>
      <c r="E152" s="6" t="s">
        <v>16</v>
      </c>
      <c r="F152" s="6" t="s">
        <v>16</v>
      </c>
      <c r="G152" s="35">
        <v>3639</v>
      </c>
      <c r="H152" s="35">
        <v>5179</v>
      </c>
      <c r="I152" s="30">
        <f t="shared" ref="I152" si="20">SUM(K152:P152)</f>
        <v>94022.21</v>
      </c>
      <c r="J152" s="31">
        <f t="shared" si="17"/>
        <v>94022.21</v>
      </c>
      <c r="K152" s="31">
        <v>94022.21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7" t="s">
        <v>16</v>
      </c>
      <c r="R152" s="7" t="s">
        <v>16</v>
      </c>
      <c r="S152" s="7" t="s">
        <v>16</v>
      </c>
      <c r="T152" s="7" t="s">
        <v>16</v>
      </c>
      <c r="U152" s="7" t="s">
        <v>16</v>
      </c>
      <c r="V152" s="7" t="s">
        <v>16</v>
      </c>
      <c r="W152" s="7" t="s">
        <v>16</v>
      </c>
    </row>
    <row r="153" spans="1:26" s="26" customFormat="1" x14ac:dyDescent="0.25">
      <c r="A153" s="89" t="s">
        <v>249</v>
      </c>
      <c r="B153" s="89"/>
      <c r="C153" s="89"/>
      <c r="D153" s="89"/>
      <c r="E153" s="89"/>
      <c r="F153" s="89"/>
      <c r="G153" s="89"/>
      <c r="H153" s="89"/>
      <c r="I153" s="45">
        <f>SUM(I8:I152)</f>
        <v>-513780.18</v>
      </c>
      <c r="J153" s="45"/>
      <c r="K153" s="45"/>
      <c r="L153" s="45"/>
      <c r="M153" s="45"/>
      <c r="N153" s="45"/>
      <c r="O153" s="45"/>
      <c r="P153" s="45"/>
      <c r="Q153" s="89"/>
      <c r="R153" s="89"/>
      <c r="S153" s="46">
        <f>SUM(S8:S152)</f>
        <v>-358349.78</v>
      </c>
      <c r="T153" s="47"/>
      <c r="U153" s="47"/>
      <c r="V153" s="47"/>
      <c r="W153" s="47"/>
    </row>
    <row r="154" spans="1:26" s="26" customFormat="1" x14ac:dyDescent="0.25">
      <c r="A154" s="90" t="s">
        <v>231</v>
      </c>
      <c r="B154" s="90"/>
      <c r="C154" s="89"/>
      <c r="D154" s="89"/>
      <c r="E154" s="89"/>
      <c r="F154" s="89"/>
      <c r="G154" s="89"/>
      <c r="H154" s="89"/>
      <c r="I154" s="48"/>
      <c r="J154" s="45">
        <f>SUM(J8:J153)</f>
        <v>40517.83</v>
      </c>
      <c r="K154" s="45">
        <f>SUM(K8:K153)</f>
        <v>-4745.9699999999866</v>
      </c>
      <c r="L154" s="45"/>
      <c r="M154" s="45"/>
      <c r="N154" s="45">
        <f>SUM(N8:N153)</f>
        <v>45263.8</v>
      </c>
      <c r="O154" s="48"/>
      <c r="P154" s="45">
        <f t="shared" ref="P154" si="21">SUM(P8:P153)</f>
        <v>-67190.789999999979</v>
      </c>
      <c r="Q154" s="89"/>
      <c r="R154" s="89"/>
      <c r="S154" s="45"/>
      <c r="T154" s="45">
        <f>SUM(T8:T153)</f>
        <v>40517.829999999987</v>
      </c>
      <c r="U154" s="45"/>
      <c r="V154" s="45"/>
      <c r="W154" s="45">
        <f>SUM(W8:W153)</f>
        <v>-67190.789999999979</v>
      </c>
    </row>
    <row r="155" spans="1:26" s="26" customFormat="1" x14ac:dyDescent="0.25">
      <c r="A155" s="91" t="s">
        <v>250</v>
      </c>
      <c r="B155" s="91"/>
      <c r="C155" s="89"/>
      <c r="D155" s="89"/>
      <c r="E155" s="89"/>
      <c r="F155" s="89"/>
      <c r="G155" s="89"/>
      <c r="H155" s="89"/>
      <c r="I155" s="45"/>
      <c r="J155" s="45"/>
      <c r="K155" s="45"/>
      <c r="L155" s="45">
        <f>SUM(L8:L154)</f>
        <v>-168232.57</v>
      </c>
      <c r="M155" s="45">
        <f>SUM(M8:M154)</f>
        <v>-93454.66</v>
      </c>
      <c r="N155" s="45"/>
      <c r="O155" s="45">
        <f>SUM(O8:O154)</f>
        <v>-225419.98999999993</v>
      </c>
      <c r="P155" s="45"/>
      <c r="Q155" s="89"/>
      <c r="R155" s="89"/>
      <c r="S155" s="46"/>
      <c r="T155" s="47"/>
      <c r="U155" s="45">
        <f>SUM(U8:U154)</f>
        <v>-136211.42000000004</v>
      </c>
      <c r="V155" s="45">
        <f>SUM(V8:V154)</f>
        <v>-195465.4</v>
      </c>
      <c r="W155" s="47"/>
      <c r="X155" s="49"/>
      <c r="Y155" s="49"/>
    </row>
    <row r="156" spans="1:26" x14ac:dyDescent="0.25">
      <c r="K156" s="10"/>
      <c r="L156" s="11"/>
      <c r="M156" s="8"/>
    </row>
    <row r="157" spans="1:26" x14ac:dyDescent="0.25">
      <c r="I157" s="12"/>
      <c r="J157" s="12"/>
      <c r="K157" s="13"/>
      <c r="L157" s="14"/>
      <c r="M157" s="15"/>
      <c r="N157" s="15"/>
      <c r="O157" s="15"/>
      <c r="P157" s="16"/>
    </row>
    <row r="158" spans="1:26" x14ac:dyDescent="0.25">
      <c r="I158" s="12"/>
      <c r="J158" s="12"/>
      <c r="K158" s="12"/>
      <c r="L158" s="15"/>
      <c r="M158" s="15"/>
      <c r="N158" s="15"/>
      <c r="O158" s="15"/>
      <c r="P158" s="16"/>
    </row>
    <row r="159" spans="1:26" x14ac:dyDescent="0.25">
      <c r="I159" s="12"/>
      <c r="J159" s="12"/>
      <c r="K159" s="12"/>
      <c r="L159" s="17"/>
      <c r="M159" s="17"/>
      <c r="N159" s="17"/>
      <c r="O159" s="17"/>
      <c r="P159" s="16"/>
    </row>
    <row r="160" spans="1:26" x14ac:dyDescent="0.25">
      <c r="L160" s="8"/>
      <c r="M160" s="8"/>
    </row>
    <row r="161" spans="8:19" ht="15" customHeight="1" x14ac:dyDescent="0.25">
      <c r="H161" s="18"/>
      <c r="I161" s="19"/>
      <c r="J161" s="19"/>
      <c r="K161" s="19"/>
      <c r="P161" s="8"/>
    </row>
    <row r="162" spans="8:19" x14ac:dyDescent="0.25">
      <c r="H162" s="18"/>
      <c r="I162" s="19"/>
      <c r="J162" s="14"/>
      <c r="K162" s="14"/>
    </row>
    <row r="163" spans="8:19" x14ac:dyDescent="0.25">
      <c r="H163" s="19"/>
      <c r="I163" s="19"/>
      <c r="J163" s="20"/>
      <c r="K163" s="20"/>
    </row>
    <row r="164" spans="8:19" x14ac:dyDescent="0.25">
      <c r="H164" s="19"/>
      <c r="I164" s="19"/>
      <c r="J164" s="20"/>
      <c r="K164" s="20"/>
    </row>
    <row r="165" spans="8:19" x14ac:dyDescent="0.25">
      <c r="H165" s="19"/>
      <c r="I165" s="19"/>
      <c r="J165" s="8"/>
      <c r="S165" s="8"/>
    </row>
    <row r="166" spans="8:19" x14ac:dyDescent="0.25">
      <c r="H166" s="19"/>
      <c r="I166" s="19"/>
      <c r="J166" s="8"/>
    </row>
    <row r="167" spans="8:19" x14ac:dyDescent="0.25">
      <c r="H167" s="19"/>
      <c r="I167" s="19"/>
      <c r="J167" s="8"/>
    </row>
    <row r="168" spans="8:19" x14ac:dyDescent="0.25">
      <c r="H168" s="19"/>
      <c r="I168" s="19"/>
      <c r="J168" s="8"/>
    </row>
    <row r="169" spans="8:19" x14ac:dyDescent="0.25">
      <c r="H169" s="19"/>
      <c r="I169" s="19"/>
      <c r="J169" s="8"/>
    </row>
    <row r="170" spans="8:19" x14ac:dyDescent="0.25">
      <c r="H170" s="19"/>
      <c r="I170" s="19"/>
      <c r="J170" s="8"/>
    </row>
    <row r="171" spans="8:19" x14ac:dyDescent="0.25">
      <c r="H171" s="19"/>
      <c r="I171" s="19"/>
      <c r="J171" s="8"/>
    </row>
    <row r="172" spans="8:19" x14ac:dyDescent="0.25">
      <c r="H172" s="19"/>
      <c r="I172" s="19"/>
      <c r="J172" s="8"/>
    </row>
    <row r="173" spans="8:19" x14ac:dyDescent="0.25">
      <c r="H173" s="19"/>
      <c r="I173" s="19"/>
      <c r="J173" s="8"/>
    </row>
    <row r="174" spans="8:19" x14ac:dyDescent="0.25">
      <c r="H174" s="19"/>
      <c r="I174" s="19"/>
      <c r="J174" s="8"/>
    </row>
    <row r="175" spans="8:19" x14ac:dyDescent="0.25">
      <c r="H175" s="19"/>
      <c r="I175" s="19"/>
      <c r="J175" s="8"/>
    </row>
    <row r="176" spans="8:19" x14ac:dyDescent="0.25">
      <c r="H176" s="19"/>
      <c r="I176" s="19"/>
      <c r="J176" s="8"/>
    </row>
    <row r="177" spans="8:10" x14ac:dyDescent="0.25">
      <c r="H177" s="19"/>
      <c r="I177" s="19"/>
      <c r="J177" s="8"/>
    </row>
    <row r="178" spans="8:10" x14ac:dyDescent="0.25">
      <c r="H178" s="19"/>
      <c r="I178" s="21"/>
      <c r="J178" s="8"/>
    </row>
    <row r="179" spans="8:10" x14ac:dyDescent="0.25">
      <c r="H179" s="19"/>
      <c r="I179" s="21"/>
      <c r="J179" s="8"/>
    </row>
    <row r="180" spans="8:10" x14ac:dyDescent="0.25">
      <c r="H180" s="19"/>
      <c r="I180" s="21"/>
      <c r="J180" s="8"/>
    </row>
    <row r="181" spans="8:10" x14ac:dyDescent="0.25">
      <c r="H181" s="19"/>
      <c r="I181" s="21"/>
      <c r="J181" s="8"/>
    </row>
    <row r="182" spans="8:10" x14ac:dyDescent="0.25">
      <c r="H182" s="19"/>
      <c r="I182" s="21"/>
      <c r="J182" s="8"/>
    </row>
    <row r="183" spans="8:10" x14ac:dyDescent="0.25">
      <c r="H183" s="19"/>
      <c r="J183" s="8"/>
    </row>
    <row r="184" spans="8:10" x14ac:dyDescent="0.25">
      <c r="H184" s="21"/>
      <c r="I184" s="22"/>
      <c r="J184" s="8"/>
    </row>
    <row r="185" spans="8:10" x14ac:dyDescent="0.25">
      <c r="H185" s="21"/>
      <c r="I185" s="22"/>
      <c r="J185" s="8"/>
    </row>
    <row r="186" spans="8:10" x14ac:dyDescent="0.25">
      <c r="H186" s="21"/>
      <c r="I186" s="22"/>
      <c r="J186" s="8"/>
    </row>
    <row r="187" spans="8:10" x14ac:dyDescent="0.25">
      <c r="H187" s="21"/>
      <c r="I187" s="22"/>
      <c r="J187" s="8"/>
    </row>
    <row r="188" spans="8:10" x14ac:dyDescent="0.25">
      <c r="H188" s="22"/>
      <c r="J188" s="8"/>
    </row>
    <row r="189" spans="8:10" x14ac:dyDescent="0.25">
      <c r="H189" s="22"/>
      <c r="J189" s="8"/>
    </row>
    <row r="190" spans="8:10" x14ac:dyDescent="0.25">
      <c r="H190" s="22"/>
      <c r="J190" s="8"/>
    </row>
    <row r="191" spans="8:10" x14ac:dyDescent="0.25">
      <c r="J191" s="8"/>
    </row>
    <row r="192" spans="8:10" x14ac:dyDescent="0.25">
      <c r="J192" s="8"/>
    </row>
  </sheetData>
  <autoFilter ref="A4:W192"/>
  <mergeCells count="336">
    <mergeCell ref="A4:A7"/>
    <mergeCell ref="B4:B7"/>
    <mergeCell ref="C5:F5"/>
    <mergeCell ref="J5:P5"/>
    <mergeCell ref="G6:G7"/>
    <mergeCell ref="H6:H7"/>
    <mergeCell ref="C4:P4"/>
    <mergeCell ref="Q4:W4"/>
    <mergeCell ref="Q5:R5"/>
    <mergeCell ref="D6:F6"/>
    <mergeCell ref="K6:M6"/>
    <mergeCell ref="S5:W5"/>
    <mergeCell ref="C153:D153"/>
    <mergeCell ref="E153:F153"/>
    <mergeCell ref="R6:R7"/>
    <mergeCell ref="S6:S7"/>
    <mergeCell ref="T6:W6"/>
    <mergeCell ref="G153:H153"/>
    <mergeCell ref="Q153:R153"/>
    <mergeCell ref="F28:F29"/>
    <mergeCell ref="J28:J29"/>
    <mergeCell ref="Q6:Q7"/>
    <mergeCell ref="I6:I7"/>
    <mergeCell ref="J6:J7"/>
    <mergeCell ref="N6:P6"/>
    <mergeCell ref="C6:C7"/>
    <mergeCell ref="S31:S35"/>
    <mergeCell ref="L28:L29"/>
    <mergeCell ref="M28:M29"/>
    <mergeCell ref="N28:N29"/>
    <mergeCell ref="O28:O29"/>
    <mergeCell ref="P28:P29"/>
    <mergeCell ref="T31:T35"/>
    <mergeCell ref="U31:U35"/>
    <mergeCell ref="V31:V35"/>
    <mergeCell ref="W31:W35"/>
    <mergeCell ref="Q154:R154"/>
    <mergeCell ref="Q155:R155"/>
    <mergeCell ref="A28:A29"/>
    <mergeCell ref="B28:B29"/>
    <mergeCell ref="C28:C29"/>
    <mergeCell ref="I28:I29"/>
    <mergeCell ref="G28:G29"/>
    <mergeCell ref="H28:H29"/>
    <mergeCell ref="D28:D29"/>
    <mergeCell ref="E28:E29"/>
    <mergeCell ref="C154:D154"/>
    <mergeCell ref="E154:F154"/>
    <mergeCell ref="G154:H154"/>
    <mergeCell ref="C155:D155"/>
    <mergeCell ref="E155:F155"/>
    <mergeCell ref="G155:H155"/>
    <mergeCell ref="A154:B154"/>
    <mergeCell ref="A155:B155"/>
    <mergeCell ref="A153:B153"/>
    <mergeCell ref="A31:A35"/>
    <mergeCell ref="B31:B35"/>
    <mergeCell ref="Q31:Q35"/>
    <mergeCell ref="R31:R35"/>
    <mergeCell ref="K28:K29"/>
    <mergeCell ref="C31:C35"/>
    <mergeCell ref="D31:D35"/>
    <mergeCell ref="E31:E35"/>
    <mergeCell ref="F31:F35"/>
    <mergeCell ref="Q28:Q29"/>
    <mergeCell ref="A40:A41"/>
    <mergeCell ref="B40:B41"/>
    <mergeCell ref="C40:C41"/>
    <mergeCell ref="D40:D41"/>
    <mergeCell ref="E40:E41"/>
    <mergeCell ref="F40:F41"/>
    <mergeCell ref="W37:W38"/>
    <mergeCell ref="Q37:Q38"/>
    <mergeCell ref="R37:R38"/>
    <mergeCell ref="S37:S38"/>
    <mergeCell ref="T37:T38"/>
    <mergeCell ref="U37:U38"/>
    <mergeCell ref="V37:V38"/>
    <mergeCell ref="A37:A38"/>
    <mergeCell ref="B37:B38"/>
    <mergeCell ref="C37:C38"/>
    <mergeCell ref="D37:D38"/>
    <mergeCell ref="E37:E38"/>
    <mergeCell ref="F37:F38"/>
    <mergeCell ref="Q43:Q44"/>
    <mergeCell ref="Q49:Q50"/>
    <mergeCell ref="A51:A52"/>
    <mergeCell ref="B51:B52"/>
    <mergeCell ref="C51:C52"/>
    <mergeCell ref="D51:D52"/>
    <mergeCell ref="E51:E52"/>
    <mergeCell ref="F51:F52"/>
    <mergeCell ref="A49:A50"/>
    <mergeCell ref="B49:B50"/>
    <mergeCell ref="A43:A44"/>
    <mergeCell ref="B43:B44"/>
    <mergeCell ref="C43:C44"/>
    <mergeCell ref="D43:D44"/>
    <mergeCell ref="E43:E44"/>
    <mergeCell ref="F43:F44"/>
    <mergeCell ref="Q51:Q52"/>
    <mergeCell ref="A59:A60"/>
    <mergeCell ref="B59:B60"/>
    <mergeCell ref="C59:C60"/>
    <mergeCell ref="D59:D60"/>
    <mergeCell ref="E59:E60"/>
    <mergeCell ref="F59:F60"/>
    <mergeCell ref="C49:C50"/>
    <mergeCell ref="D49:D50"/>
    <mergeCell ref="E49:E50"/>
    <mergeCell ref="F49:F50"/>
    <mergeCell ref="A57:A58"/>
    <mergeCell ref="B57:B58"/>
    <mergeCell ref="C57:C58"/>
    <mergeCell ref="D57:D58"/>
    <mergeCell ref="E57:E58"/>
    <mergeCell ref="F57:F58"/>
    <mergeCell ref="A72:A73"/>
    <mergeCell ref="B72:B73"/>
    <mergeCell ref="C72:C73"/>
    <mergeCell ref="D72:D73"/>
    <mergeCell ref="E72:E73"/>
    <mergeCell ref="F72:F73"/>
    <mergeCell ref="A63:A64"/>
    <mergeCell ref="B63:B64"/>
    <mergeCell ref="C63:C64"/>
    <mergeCell ref="D63:D64"/>
    <mergeCell ref="E63:E64"/>
    <mergeCell ref="F63:F64"/>
    <mergeCell ref="I87:I88"/>
    <mergeCell ref="Q57:Q58"/>
    <mergeCell ref="Q59:Q60"/>
    <mergeCell ref="Q63:Q64"/>
    <mergeCell ref="Q72:Q73"/>
    <mergeCell ref="Q76:Q77"/>
    <mergeCell ref="A148:A149"/>
    <mergeCell ref="B148:B149"/>
    <mergeCell ref="C148:C149"/>
    <mergeCell ref="D148:D149"/>
    <mergeCell ref="E148:E149"/>
    <mergeCell ref="F148:F149"/>
    <mergeCell ref="A116:A117"/>
    <mergeCell ref="B116:B117"/>
    <mergeCell ref="C116:C117"/>
    <mergeCell ref="D116:D117"/>
    <mergeCell ref="E116:E117"/>
    <mergeCell ref="F116:F117"/>
    <mergeCell ref="A105:A106"/>
    <mergeCell ref="B105:B106"/>
    <mergeCell ref="C105:C106"/>
    <mergeCell ref="D105:D106"/>
    <mergeCell ref="E105:E106"/>
    <mergeCell ref="F105:F106"/>
    <mergeCell ref="N76:N77"/>
    <mergeCell ref="O76:O77"/>
    <mergeCell ref="P76:P77"/>
    <mergeCell ref="A81:A84"/>
    <mergeCell ref="B81:B84"/>
    <mergeCell ref="C81:C84"/>
    <mergeCell ref="D81:D84"/>
    <mergeCell ref="E81:E84"/>
    <mergeCell ref="F81:F84"/>
    <mergeCell ref="G76:G77"/>
    <mergeCell ref="H76:H77"/>
    <mergeCell ref="I76:I77"/>
    <mergeCell ref="J76:J77"/>
    <mergeCell ref="K76:K77"/>
    <mergeCell ref="L76:L77"/>
    <mergeCell ref="A76:A77"/>
    <mergeCell ref="B76:B77"/>
    <mergeCell ref="C76:C77"/>
    <mergeCell ref="D76:D77"/>
    <mergeCell ref="E76:E77"/>
    <mergeCell ref="F76:F77"/>
    <mergeCell ref="M76:M77"/>
    <mergeCell ref="J87:J88"/>
    <mergeCell ref="Q81:Q84"/>
    <mergeCell ref="Q85:Q86"/>
    <mergeCell ref="Q87:Q88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5:F86"/>
    <mergeCell ref="N87:N88"/>
    <mergeCell ref="O87:O88"/>
    <mergeCell ref="P87:P88"/>
    <mergeCell ref="K87:K88"/>
    <mergeCell ref="L87:L88"/>
    <mergeCell ref="M87:M88"/>
    <mergeCell ref="H87:H88"/>
    <mergeCell ref="Q89:Q96"/>
    <mergeCell ref="A99:A100"/>
    <mergeCell ref="B99:B100"/>
    <mergeCell ref="C99:C100"/>
    <mergeCell ref="D99:D100"/>
    <mergeCell ref="E99:E100"/>
    <mergeCell ref="F99:F100"/>
    <mergeCell ref="Q99:Q100"/>
    <mergeCell ref="A89:A96"/>
    <mergeCell ref="B89:B96"/>
    <mergeCell ref="C89:C96"/>
    <mergeCell ref="D89:D96"/>
    <mergeCell ref="E89:E96"/>
    <mergeCell ref="F89:F96"/>
    <mergeCell ref="P112:P113"/>
    <mergeCell ref="Q105:Q106"/>
    <mergeCell ref="Q112:Q113"/>
    <mergeCell ref="R99:R100"/>
    <mergeCell ref="S99:S100"/>
    <mergeCell ref="T99:T100"/>
    <mergeCell ref="U99:U100"/>
    <mergeCell ref="V99:V100"/>
    <mergeCell ref="W99:W100"/>
    <mergeCell ref="W103:W104"/>
    <mergeCell ref="T103:T104"/>
    <mergeCell ref="U103:U104"/>
    <mergeCell ref="V103:V104"/>
    <mergeCell ref="Q107:Q110"/>
    <mergeCell ref="A103:A104"/>
    <mergeCell ref="B103:B104"/>
    <mergeCell ref="C103:C104"/>
    <mergeCell ref="D103:D104"/>
    <mergeCell ref="E103:E104"/>
    <mergeCell ref="F103:F104"/>
    <mergeCell ref="Q103:Q104"/>
    <mergeCell ref="R103:R104"/>
    <mergeCell ref="S103:S104"/>
    <mergeCell ref="O112:O113"/>
    <mergeCell ref="H112:H113"/>
    <mergeCell ref="I112:I113"/>
    <mergeCell ref="A107:A110"/>
    <mergeCell ref="B107:B110"/>
    <mergeCell ref="C107:C110"/>
    <mergeCell ref="D107:D110"/>
    <mergeCell ref="E107:E110"/>
    <mergeCell ref="F107:F110"/>
    <mergeCell ref="A112:A113"/>
    <mergeCell ref="B112:B113"/>
    <mergeCell ref="C112:C113"/>
    <mergeCell ref="D112:D113"/>
    <mergeCell ref="E112:E113"/>
    <mergeCell ref="F112:F113"/>
    <mergeCell ref="G112:G113"/>
    <mergeCell ref="J112:J113"/>
    <mergeCell ref="K112:K113"/>
    <mergeCell ref="L112:L113"/>
    <mergeCell ref="M112:M113"/>
    <mergeCell ref="N112:N113"/>
    <mergeCell ref="P123:P124"/>
    <mergeCell ref="J123:J124"/>
    <mergeCell ref="K123:K124"/>
    <mergeCell ref="L123:L124"/>
    <mergeCell ref="Q116:Q117"/>
    <mergeCell ref="A123:A124"/>
    <mergeCell ref="B123:B124"/>
    <mergeCell ref="C123:C124"/>
    <mergeCell ref="D123:D124"/>
    <mergeCell ref="E123:E124"/>
    <mergeCell ref="F123:F124"/>
    <mergeCell ref="A125:A126"/>
    <mergeCell ref="B125:B126"/>
    <mergeCell ref="C125:C126"/>
    <mergeCell ref="D125:D126"/>
    <mergeCell ref="E125:E126"/>
    <mergeCell ref="F125:F126"/>
    <mergeCell ref="G123:G124"/>
    <mergeCell ref="H123:H124"/>
    <mergeCell ref="I123:I124"/>
    <mergeCell ref="R133:R134"/>
    <mergeCell ref="S133:S134"/>
    <mergeCell ref="T133:T134"/>
    <mergeCell ref="U133:U134"/>
    <mergeCell ref="V133:V134"/>
    <mergeCell ref="W133:W134"/>
    <mergeCell ref="Q118:Q121"/>
    <mergeCell ref="Q123:Q124"/>
    <mergeCell ref="A133:A134"/>
    <mergeCell ref="B133:B134"/>
    <mergeCell ref="C133:C134"/>
    <mergeCell ref="D133:D134"/>
    <mergeCell ref="E133:E134"/>
    <mergeCell ref="F133:F134"/>
    <mergeCell ref="Q133:Q134"/>
    <mergeCell ref="A118:A121"/>
    <mergeCell ref="B118:B121"/>
    <mergeCell ref="C118:C121"/>
    <mergeCell ref="D118:D121"/>
    <mergeCell ref="E118:E121"/>
    <mergeCell ref="F118:F121"/>
    <mergeCell ref="M123:M124"/>
    <mergeCell ref="N123:N124"/>
    <mergeCell ref="O123:O124"/>
    <mergeCell ref="M143:M144"/>
    <mergeCell ref="N143:N144"/>
    <mergeCell ref="O143:O144"/>
    <mergeCell ref="P143:P144"/>
    <mergeCell ref="Q143:Q144"/>
    <mergeCell ref="A146:A147"/>
    <mergeCell ref="B146:B147"/>
    <mergeCell ref="C146:C147"/>
    <mergeCell ref="D146:D147"/>
    <mergeCell ref="E146:E147"/>
    <mergeCell ref="G143:G144"/>
    <mergeCell ref="H143:H144"/>
    <mergeCell ref="I143:I144"/>
    <mergeCell ref="J143:J144"/>
    <mergeCell ref="K143:K144"/>
    <mergeCell ref="L143:L144"/>
    <mergeCell ref="A143:A144"/>
    <mergeCell ref="B143:B144"/>
    <mergeCell ref="C143:C144"/>
    <mergeCell ref="D143:D144"/>
    <mergeCell ref="E143:E144"/>
    <mergeCell ref="F143:F144"/>
    <mergeCell ref="Q148:Q149"/>
    <mergeCell ref="L146:L147"/>
    <mergeCell ref="M146:M147"/>
    <mergeCell ref="N146:N147"/>
    <mergeCell ref="O146:O147"/>
    <mergeCell ref="P146:P147"/>
    <mergeCell ref="Q146:Q147"/>
    <mergeCell ref="F146:F147"/>
    <mergeCell ref="G146:G147"/>
    <mergeCell ref="H146:H147"/>
    <mergeCell ref="I146:I147"/>
    <mergeCell ref="J146:J147"/>
    <mergeCell ref="K146:K147"/>
  </mergeCells>
  <pageMargins left="0.23622047244094491" right="0.23622047244094491" top="0.35433070866141736" bottom="0.35433070866141736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</vt:lpstr>
      <vt:lpstr>RO!Názvy_tisku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drobilova</cp:lastModifiedBy>
  <cp:lastPrinted>2014-04-09T05:59:39Z</cp:lastPrinted>
  <dcterms:created xsi:type="dcterms:W3CDTF">2014-04-03T06:28:39Z</dcterms:created>
  <dcterms:modified xsi:type="dcterms:W3CDTF">2014-04-09T15:35:27Z</dcterms:modified>
</cp:coreProperties>
</file>