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podklad vše (2)" sheetId="1" r:id="rId1"/>
  </sheets>
  <definedNames>
    <definedName name="_xlnm._FilterDatabase" localSheetId="0" hidden="1">'podklad vše (2)'!$A$4:$W$124</definedName>
    <definedName name="_xlnm.Print_Titles" localSheetId="0">'podklad vše (2)'!$4:$7</definedName>
  </definedNames>
  <calcPr calcId="145621"/>
</workbook>
</file>

<file path=xl/calcChain.xml><?xml version="1.0" encoding="utf-8"?>
<calcChain xmlns="http://schemas.openxmlformats.org/spreadsheetml/2006/main">
  <c r="I55" i="1" l="1"/>
  <c r="J121" i="1"/>
  <c r="I121" i="1"/>
  <c r="J120" i="1"/>
  <c r="I120" i="1"/>
  <c r="S119" i="1"/>
  <c r="S118" i="1"/>
  <c r="J118" i="1"/>
  <c r="I118" i="1"/>
  <c r="S117" i="1"/>
  <c r="J117" i="1"/>
  <c r="I117" i="1"/>
  <c r="S116" i="1"/>
  <c r="J116" i="1"/>
  <c r="I116" i="1"/>
  <c r="S115" i="1"/>
  <c r="J115" i="1"/>
  <c r="I115" i="1"/>
  <c r="S114" i="1"/>
  <c r="S113" i="1"/>
  <c r="J113" i="1"/>
  <c r="I113" i="1"/>
  <c r="S112" i="1"/>
  <c r="S111" i="1"/>
  <c r="J111" i="1"/>
  <c r="I111" i="1"/>
  <c r="S110" i="1"/>
  <c r="J110" i="1"/>
  <c r="I110" i="1"/>
  <c r="S109" i="1"/>
  <c r="J109" i="1"/>
  <c r="I109" i="1"/>
  <c r="J108" i="1"/>
  <c r="I108" i="1"/>
  <c r="J107" i="1"/>
  <c r="I107" i="1"/>
  <c r="S106" i="1"/>
  <c r="J106" i="1"/>
  <c r="I106" i="1"/>
  <c r="S105" i="1"/>
  <c r="J105" i="1"/>
  <c r="I105" i="1"/>
  <c r="S104" i="1"/>
  <c r="J104" i="1"/>
  <c r="I104" i="1"/>
  <c r="S103" i="1"/>
  <c r="J103" i="1"/>
  <c r="I103" i="1"/>
  <c r="S102" i="1"/>
  <c r="J102" i="1"/>
  <c r="I102" i="1"/>
  <c r="S101" i="1"/>
  <c r="S100" i="1"/>
  <c r="S99" i="1"/>
  <c r="S98" i="1"/>
  <c r="S97" i="1"/>
  <c r="J97" i="1"/>
  <c r="I97" i="1"/>
  <c r="J96" i="1"/>
  <c r="I96" i="1"/>
  <c r="S95" i="1"/>
  <c r="J95" i="1"/>
  <c r="I95" i="1"/>
  <c r="S94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S62" i="1"/>
  <c r="S61" i="1"/>
  <c r="J61" i="1"/>
  <c r="I61" i="1"/>
  <c r="J60" i="1"/>
  <c r="I60" i="1"/>
  <c r="J59" i="1"/>
  <c r="I59" i="1"/>
  <c r="S58" i="1"/>
  <c r="J58" i="1"/>
  <c r="I58" i="1"/>
  <c r="S57" i="1"/>
  <c r="J57" i="1"/>
  <c r="I57" i="1"/>
  <c r="S56" i="1"/>
  <c r="S55" i="1"/>
  <c r="J55" i="1"/>
  <c r="S54" i="1"/>
  <c r="J54" i="1"/>
  <c r="I54" i="1"/>
  <c r="S53" i="1"/>
  <c r="J53" i="1"/>
  <c r="I53" i="1"/>
  <c r="S52" i="1"/>
  <c r="J52" i="1"/>
  <c r="I52" i="1"/>
  <c r="S51" i="1"/>
  <c r="J51" i="1"/>
  <c r="I51" i="1"/>
  <c r="S50" i="1"/>
  <c r="J50" i="1"/>
  <c r="I50" i="1"/>
  <c r="S49" i="1"/>
  <c r="J49" i="1"/>
  <c r="I49" i="1"/>
  <c r="S48" i="1"/>
  <c r="J48" i="1"/>
  <c r="I48" i="1"/>
  <c r="S47" i="1"/>
  <c r="J47" i="1"/>
  <c r="I47" i="1"/>
  <c r="S46" i="1"/>
  <c r="J46" i="1"/>
  <c r="I46" i="1"/>
  <c r="S45" i="1"/>
  <c r="J45" i="1"/>
  <c r="I45" i="1"/>
  <c r="J44" i="1"/>
  <c r="I44" i="1"/>
  <c r="S43" i="1"/>
  <c r="J43" i="1"/>
  <c r="I43" i="1"/>
  <c r="S42" i="1"/>
  <c r="J42" i="1"/>
  <c r="I42" i="1"/>
  <c r="S41" i="1"/>
  <c r="J41" i="1"/>
  <c r="I41" i="1"/>
  <c r="S40" i="1"/>
  <c r="J40" i="1"/>
  <c r="I40" i="1"/>
  <c r="S39" i="1"/>
  <c r="J39" i="1"/>
  <c r="I39" i="1"/>
  <c r="J38" i="1"/>
  <c r="I38" i="1"/>
  <c r="J37" i="1"/>
  <c r="I37" i="1"/>
  <c r="J36" i="1"/>
  <c r="I36" i="1"/>
  <c r="J35" i="1"/>
  <c r="I35" i="1"/>
  <c r="S34" i="1"/>
  <c r="S33" i="1"/>
  <c r="S32" i="1"/>
  <c r="J32" i="1"/>
  <c r="I32" i="1"/>
  <c r="S31" i="1"/>
  <c r="S30" i="1"/>
  <c r="J30" i="1"/>
  <c r="I30" i="1"/>
  <c r="S29" i="1"/>
  <c r="J29" i="1"/>
  <c r="I29" i="1"/>
  <c r="S28" i="1"/>
  <c r="J28" i="1"/>
  <c r="I28" i="1"/>
  <c r="S27" i="1"/>
  <c r="J27" i="1"/>
  <c r="I27" i="1"/>
  <c r="J26" i="1"/>
  <c r="I26" i="1"/>
  <c r="S25" i="1"/>
  <c r="J25" i="1"/>
  <c r="I25" i="1"/>
  <c r="S24" i="1"/>
  <c r="J24" i="1"/>
  <c r="I24" i="1"/>
  <c r="S23" i="1"/>
  <c r="J23" i="1"/>
  <c r="I23" i="1"/>
  <c r="S22" i="1"/>
  <c r="J22" i="1"/>
  <c r="I22" i="1"/>
  <c r="S21" i="1"/>
  <c r="J21" i="1"/>
  <c r="I21" i="1"/>
  <c r="S20" i="1"/>
  <c r="J20" i="1"/>
  <c r="I20" i="1"/>
  <c r="S19" i="1"/>
  <c r="S18" i="1"/>
  <c r="S17" i="1"/>
  <c r="J17" i="1"/>
  <c r="I17" i="1"/>
  <c r="S16" i="1"/>
  <c r="S15" i="1"/>
  <c r="S14" i="1"/>
  <c r="S13" i="1"/>
  <c r="S12" i="1"/>
  <c r="S11" i="1"/>
  <c r="S10" i="1"/>
  <c r="J10" i="1"/>
  <c r="I10" i="1"/>
  <c r="S9" i="1"/>
  <c r="J9" i="1"/>
  <c r="I9" i="1"/>
  <c r="S8" i="1"/>
  <c r="J8" i="1"/>
  <c r="I8" i="1"/>
  <c r="W123" i="1" l="1"/>
  <c r="L124" i="1"/>
  <c r="P123" i="1"/>
  <c r="V124" i="1"/>
  <c r="M124" i="1"/>
  <c r="U124" i="1"/>
  <c r="K123" i="1"/>
  <c r="N123" i="1"/>
  <c r="T123" i="1"/>
  <c r="O124" i="1"/>
  <c r="J123" i="1" l="1"/>
  <c r="I122" i="1"/>
  <c r="S122" i="1"/>
</calcChain>
</file>

<file path=xl/comments1.xml><?xml version="1.0" encoding="utf-8"?>
<comments xmlns="http://schemas.openxmlformats.org/spreadsheetml/2006/main">
  <authors>
    <author>Kotulová Ivona</author>
    <author>byrtusova3478</author>
  </authors>
  <commentList>
    <comment ref="A18" authorId="0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sloučeno s Silnice Frýdek-Místek - Šenov</t>
        </r>
      </text>
    </comment>
    <comment ref="A46" authorId="0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dopočet do alokace ROP, pů. výdaje 42.500 tis.Kč
</t>
        </r>
      </text>
    </comment>
    <comment ref="H55" authorId="0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přeúčtování</t>
        </r>
      </text>
    </comment>
    <comment ref="A70" authorId="1">
      <text>
        <r>
          <rPr>
            <b/>
            <sz val="9"/>
            <color indexed="81"/>
            <rFont val="Tahoma"/>
            <family val="2"/>
            <charset val="238"/>
          </rPr>
          <t>byrtusova3478:</t>
        </r>
        <r>
          <rPr>
            <sz val="9"/>
            <color indexed="81"/>
            <rFont val="Tahoma"/>
            <family val="2"/>
            <charset val="238"/>
          </rPr>
          <t xml:space="preserve">
zvlášť fakturace za zpracování položkového rozpočtu - částka 20.570,-- Kč</t>
        </r>
      </text>
    </comment>
    <comment ref="A71" authorId="1">
      <text>
        <r>
          <rPr>
            <b/>
            <sz val="9"/>
            <color indexed="81"/>
            <rFont val="Tahoma"/>
            <family val="2"/>
            <charset val="238"/>
          </rPr>
          <t>byrtusova3478:</t>
        </r>
        <r>
          <rPr>
            <sz val="9"/>
            <color indexed="81"/>
            <rFont val="Tahoma"/>
            <family val="2"/>
            <charset val="238"/>
          </rPr>
          <t xml:space="preserve">
nedodali podklady</t>
        </r>
      </text>
    </comment>
    <comment ref="C113" authorId="0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navýšeno z přebytku o 15 mil.Kč - v RU rozepsáno i na předfin (kvůli dopočtu dotace na 142.000 tis.Kč zatím ponecháno jako vlastní podíl</t>
        </r>
      </text>
    </comment>
  </commentList>
</comments>
</file>

<file path=xl/sharedStrings.xml><?xml version="1.0" encoding="utf-8"?>
<sst xmlns="http://schemas.openxmlformats.org/spreadsheetml/2006/main" count="646" uniqueCount="192">
  <si>
    <t>PROJEKT - výdaje</t>
  </si>
  <si>
    <t>ORG</t>
  </si>
  <si>
    <t>rozdíl</t>
  </si>
  <si>
    <t>ÚPRAVA ROZPOČTU - VÝDAJE</t>
  </si>
  <si>
    <t>ÚPRAVA ROZPOČTU - PŘÍJMY</t>
  </si>
  <si>
    <t>§</t>
  </si>
  <si>
    <t>POL.</t>
  </si>
  <si>
    <t>složení dotace</t>
  </si>
  <si>
    <t>modifikované platby</t>
  </si>
  <si>
    <t xml:space="preserve">ROZDÍL CELKEM </t>
  </si>
  <si>
    <t>modifikovaná platba</t>
  </si>
  <si>
    <t>předfinancováno MSK</t>
  </si>
  <si>
    <t>na splátku úvěru ČSOB (8124)</t>
  </si>
  <si>
    <t>na splátku úvěru ČS (8124)</t>
  </si>
  <si>
    <t>Letiště Leoše Janáčka Ostrava, integrované výjezdové centrum</t>
  </si>
  <si>
    <t>2583</t>
  </si>
  <si>
    <t>2251</t>
  </si>
  <si>
    <t>6121</t>
  </si>
  <si>
    <t>-</t>
  </si>
  <si>
    <t>Letiště Leoše Janáčka Ostrava, ostatní zpevněné plochy-světlotechnika</t>
  </si>
  <si>
    <t>2610</t>
  </si>
  <si>
    <t>Rekonstrukce silnice II/464 Opava, ul. Bílovecká III. etapa</t>
  </si>
  <si>
    <t>2606</t>
  </si>
  <si>
    <t>2212</t>
  </si>
  <si>
    <t>Silnice 2010</t>
  </si>
  <si>
    <t>2592</t>
  </si>
  <si>
    <t>Silnice 2011 - II.etapa</t>
  </si>
  <si>
    <t>2597</t>
  </si>
  <si>
    <t>Silnice 2013 - I. etapa</t>
  </si>
  <si>
    <t>Silnice 2013 - II. etapa</t>
  </si>
  <si>
    <t>2603</t>
  </si>
  <si>
    <t>Silnice 2013 - III. etapa</t>
  </si>
  <si>
    <t>2604</t>
  </si>
  <si>
    <t>Silnice 2013 - IV. etapa</t>
  </si>
  <si>
    <t>2605</t>
  </si>
  <si>
    <t>Silnice 2014 - II. etapa</t>
  </si>
  <si>
    <t>2611</t>
  </si>
  <si>
    <t>Silnice 2014 - III. etapa</t>
  </si>
  <si>
    <t>2612</t>
  </si>
  <si>
    <t>Silnice 2014 - IV. etapa</t>
  </si>
  <si>
    <t>2613</t>
  </si>
  <si>
    <t>Silnice 2014 - V. etapa</t>
  </si>
  <si>
    <t>2614</t>
  </si>
  <si>
    <t>Silnice II/462 Vítkov - Větřkovice</t>
  </si>
  <si>
    <t>Silnice III/4785 prodloužená Bílovecká</t>
  </si>
  <si>
    <t>VIA Lyžbice</t>
  </si>
  <si>
    <t>2587</t>
  </si>
  <si>
    <t>Zlepšení dostupnosti pohraniční oblasti modernizací silnice v úseku Sciboryce Wielkie - Hněvošice</t>
  </si>
  <si>
    <t>2876</t>
  </si>
  <si>
    <t>e-Government Moravskoslezského kraje (II. - VI. část výzvy)</t>
  </si>
  <si>
    <t>2808</t>
  </si>
  <si>
    <t>6172</t>
  </si>
  <si>
    <t>6111</t>
  </si>
  <si>
    <t>Rozvoj kompetencí strategického, procesního a projektového řízení a kvality</t>
  </si>
  <si>
    <t>2772</t>
  </si>
  <si>
    <t>5169</t>
  </si>
  <si>
    <t>CHEMICKÝ MONITORING - CHEMON</t>
  </si>
  <si>
    <t>2911</t>
  </si>
  <si>
    <t>5599</t>
  </si>
  <si>
    <t>5137</t>
  </si>
  <si>
    <t>6122</t>
  </si>
  <si>
    <t>Integrované výjezdové centrum Ostrava-Jih</t>
  </si>
  <si>
    <t>2722</t>
  </si>
  <si>
    <t>5521</t>
  </si>
  <si>
    <t>Výstavba integrovaného výjezdového centra v Třinci</t>
  </si>
  <si>
    <t>2724</t>
  </si>
  <si>
    <t>Archeopark Chotěbuz – 2. část</t>
  </si>
  <si>
    <t>2552</t>
  </si>
  <si>
    <t>3326</t>
  </si>
  <si>
    <t>2143</t>
  </si>
  <si>
    <t>Jesenická magistrála</t>
  </si>
  <si>
    <t>2545</t>
  </si>
  <si>
    <t>Šance pro Moravskoslezský kraj - Vzdělaní lidé a připravený venkov</t>
  </si>
  <si>
    <t>2536</t>
  </si>
  <si>
    <t>1. etapa transformace zámku Jindřichov ve Slezsku</t>
  </si>
  <si>
    <t>2821</t>
  </si>
  <si>
    <t>4357</t>
  </si>
  <si>
    <t>2. etapa transformace organizace Marianum</t>
  </si>
  <si>
    <t>2820</t>
  </si>
  <si>
    <t>Humanizace domova pro seniory na ul. Rooseveltově v Opavě</t>
  </si>
  <si>
    <t>3201</t>
  </si>
  <si>
    <t>Novostavba domova pro osoby se zdravotním postižením v Havířově</t>
  </si>
  <si>
    <t>3299</t>
  </si>
  <si>
    <t xml:space="preserve">Rekontrukce domova pro osoby se zdravotním postižením Benjamín </t>
  </si>
  <si>
    <t>2736</t>
  </si>
  <si>
    <t>3122</t>
  </si>
  <si>
    <t>Diagnostické nástroje, ICT a pomůcky pro pedagogicko-psychologické poradny</t>
  </si>
  <si>
    <t>2749</t>
  </si>
  <si>
    <t>Diagnostické nástroje, ICT a pomůcky pro speciálně pedagogická centra</t>
  </si>
  <si>
    <t>2509</t>
  </si>
  <si>
    <t>3146</t>
  </si>
  <si>
    <t>Energetické úspory ve školách a školských zařízeních zřizovaných Moravskoslezským krajem - III. etapa</t>
  </si>
  <si>
    <t>2929</t>
  </si>
  <si>
    <t>Modernizace výuky informačních technologií</t>
  </si>
  <si>
    <t>Modernizace výuky ve zdravotnických oborech</t>
  </si>
  <si>
    <t xml:space="preserve">Modernizace, rekonstrukce a výstavba sportovišť vzdělávacích zařízení V. </t>
  </si>
  <si>
    <t>2518</t>
  </si>
  <si>
    <t>3121</t>
  </si>
  <si>
    <t>3123</t>
  </si>
  <si>
    <t>Podpora jazykového vzdělávání ve středních školách</t>
  </si>
  <si>
    <t>3522</t>
  </si>
  <si>
    <t xml:space="preserve">Pavilon chirurgických oborů v Nemocnici ve F-M </t>
  </si>
  <si>
    <t>2527</t>
  </si>
  <si>
    <t>Rekonstrukce infekčního pavilonu v Nemocnici s poliklinikou Havířov, p.o.</t>
  </si>
  <si>
    <t>2526</t>
  </si>
  <si>
    <t>Vybudování pavilonu interních oborů v Opavě</t>
  </si>
  <si>
    <t>2530</t>
  </si>
  <si>
    <t>Zateplení vybraných objektů Nemocnice s poliklinikou Havířov</t>
  </si>
  <si>
    <t>2919</t>
  </si>
  <si>
    <t>Zateplení vybraných objektů Nemocnice s poliklinikou v Novém Jičíně</t>
  </si>
  <si>
    <t>Zateplení vybraných objektů nemocnice v Karviné - Ráji</t>
  </si>
  <si>
    <t>2918</t>
  </si>
  <si>
    <t>Realizace zmírňujících opatření negativních vlivů provozu na silnici č. II/464 (Studénka-Nová Horka) na CHKO Poodří</t>
  </si>
  <si>
    <t>2909</t>
  </si>
  <si>
    <t>Energetické úspory ve školách a školských zařízeních zřizovaných Moravskoslezským krajem</t>
  </si>
  <si>
    <t>2922</t>
  </si>
  <si>
    <t>Příprava projektů</t>
  </si>
  <si>
    <t>z toho změna rozpočtu vlastních zdrojů</t>
  </si>
  <si>
    <t>VÝDAJE</t>
  </si>
  <si>
    <t>PŘÍJMY</t>
  </si>
  <si>
    <t>ROZPOČET 2014</t>
  </si>
  <si>
    <t>CELKEM RU V TIS. KČ</t>
  </si>
  <si>
    <t>Z TOHO</t>
  </si>
  <si>
    <t>ROZDÍL CELKEM</t>
  </si>
  <si>
    <t>VLASTNÍ ZDROJE MSK CELKEM</t>
  </si>
  <si>
    <t>VLASTNÍ PODÍL MSK</t>
  </si>
  <si>
    <t>PODÍL EU</t>
  </si>
  <si>
    <t>PODÍL MSK Z EIB</t>
  </si>
  <si>
    <t>PODÍL MSK Z ČS</t>
  </si>
  <si>
    <t>předfin.-úvěr ĆS</t>
  </si>
  <si>
    <t>vlastní zdroje MSK</t>
  </si>
  <si>
    <t>Předpoklad financování podílu MSK z EIB (8223)</t>
  </si>
  <si>
    <t>Předpoklad financování podílu MSK z ČS (8123)</t>
  </si>
  <si>
    <t>předfinancováno (z vlastních zdrojů MSK)</t>
  </si>
  <si>
    <t>předfin.-úvěr ČS (8123)</t>
  </si>
  <si>
    <t>Celková změna rozpočtu 2014</t>
  </si>
  <si>
    <t>z toho změna financování pro rok 2014</t>
  </si>
  <si>
    <t>Silnice 2011</t>
  </si>
  <si>
    <t>2596</t>
  </si>
  <si>
    <t>Silnice 2014 - I. etapa</t>
  </si>
  <si>
    <t>2609</t>
  </si>
  <si>
    <t>Silnice 2014 - VI. etapa</t>
  </si>
  <si>
    <t>2615</t>
  </si>
  <si>
    <t>Silnice 2015 - 7 staveb</t>
  </si>
  <si>
    <t>2616</t>
  </si>
  <si>
    <t>Silnice III/4689 Petrovice</t>
  </si>
  <si>
    <t>5139</t>
  </si>
  <si>
    <t>Rozvoj e-Government služeb v Moravskoslezském kraji</t>
  </si>
  <si>
    <t>2809</t>
  </si>
  <si>
    <t>5167</t>
  </si>
  <si>
    <t>Výjezdové centrum jednotky Sboru dobrovolných hasičů Města Albrechtice a Zdravotnické záchranné služby MSK</t>
  </si>
  <si>
    <t>2723</t>
  </si>
  <si>
    <t>5172</t>
  </si>
  <si>
    <t>6125</t>
  </si>
  <si>
    <t>6351</t>
  </si>
  <si>
    <t>4322</t>
  </si>
  <si>
    <t>Zateplení Střední zdravotnické školy a Vyšší odborné školy zdravotnické v Ostravě (areál na ul. 1. máje)</t>
  </si>
  <si>
    <t>Energetické úspory SOŠ Český Těšín, budova školy Tyršova</t>
  </si>
  <si>
    <t>Zateplení vybraných budov Vyšší odborné školy, Střední odborné školy a Středního odborného učiliště v Kopřivnici</t>
  </si>
  <si>
    <t>Zateplení Střední školy techniky a služeb v Karviné</t>
  </si>
  <si>
    <t>Zateplení Střední školy technické a dopravní v Ostravě-Vítkovicích</t>
  </si>
  <si>
    <t>Zateplení objektu dílen Střední školy elektrotechnické v Ostravě</t>
  </si>
  <si>
    <t>Zateplení Střední odborné školy v Bruntále</t>
  </si>
  <si>
    <t>Zateplení areálu Gymnázia a Střední průmyslové školy elektrotechniky a informatiky ve Frenštátě pod Radhoštěm na ul. Křižíkova</t>
  </si>
  <si>
    <t>Zateplení tělocvičny Wichterlova gymnázia v Ostravě-Porubě</t>
  </si>
  <si>
    <t>Zateplení Matičního gymnázia v Ostravě</t>
  </si>
  <si>
    <t>Zateplení Střední průmyslové školy a Obchodní akademie v Bruntále (areál na ul. Kavalcova)</t>
  </si>
  <si>
    <t>Gymnázium a Střední odborná škola, Rýmařov, příspěvková organizace</t>
  </si>
  <si>
    <t>Zateplení Gymnázia Havířov-Podlesí</t>
  </si>
  <si>
    <t>Zateplení Sportovního gymnázia Dany a Emila Zátopkových v Ostravě</t>
  </si>
  <si>
    <t>Zateplení Gymnázia v Ostravě-Zábřehu na ul. Volgogradská</t>
  </si>
  <si>
    <t>Zateplení Gymnázia Mikuláše Koperníka v Bílovci</t>
  </si>
  <si>
    <t>Zateplení Obchodní akademie v Ostravě-Porubě</t>
  </si>
  <si>
    <t>Zateplení budovy Odborného učiliště a Praktické školy v Hlučíně na ul. ČSA</t>
  </si>
  <si>
    <t>Zateplení Základní školy v Ostravě-Zábřehu na ul. Kpt. Vajdy</t>
  </si>
  <si>
    <t>Zateplení Základní umělecké školy Viléma Petrželky v Ostravě-Hrabůvce</t>
  </si>
  <si>
    <t>Střední škola zemědělství a služeb, příspěvková organizace, Město Albrechtice</t>
  </si>
  <si>
    <t>Zateplení SOŠ a SOU podnikání a služeb v Jablunkově - budova na ulici Zahradní</t>
  </si>
  <si>
    <t>Zateplení Gymnázia ve Frýdlantu nad Ostravicí</t>
  </si>
  <si>
    <t>Zateplení ZUŠ Leoše Janáčka ve Frýdlantu nad Ostravicí</t>
  </si>
  <si>
    <t>Zateplení Střední školy zahradnické v Ostravě - SPV na ulici U Hrůbků</t>
  </si>
  <si>
    <t>Zateplení Dětského domova na ulici Čelakovského v Havířově - Podlesí</t>
  </si>
  <si>
    <t>Inovace výuky československých a českých dějin 20.st. na středních školách v Olomouckém a Moravskoslezském kraji</t>
  </si>
  <si>
    <t xml:space="preserve">MECHATRONIKA </t>
  </si>
  <si>
    <t>2515</t>
  </si>
  <si>
    <t>Rekonstrukce geriatrického oddělení  v Nemocnici s poliklinikou Havířov, p.o</t>
  </si>
  <si>
    <t>2535</t>
  </si>
  <si>
    <t>3769</t>
  </si>
  <si>
    <t>Rezerva obalovny</t>
  </si>
  <si>
    <t>5363</t>
  </si>
  <si>
    <t>Počet stran přílohy: 2</t>
  </si>
  <si>
    <t>Příloha č. 1 k materiálu č.:  10/3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</si>
</sst>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sz val="11"/>
      <name val="Calibri"/>
      <family val="2"/>
      <charset val="238"/>
    </font>
    <font>
      <b/>
      <sz val="11"/>
      <name val="Tahoma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4">
    <xf numFmtId="0" fontId="0" fillId="0" borderId="0" xfId="0"/>
    <xf numFmtId="0" fontId="5" fillId="0" borderId="0" xfId="0" applyFont="1" applyAlignment="1">
      <alignment horizontal="center"/>
    </xf>
    <xf numFmtId="0" fontId="7" fillId="4" borderId="3" xfId="1" applyFont="1" applyFill="1" applyBorder="1" applyAlignment="1">
      <alignment horizontal="center"/>
    </xf>
    <xf numFmtId="4" fontId="4" fillId="4" borderId="3" xfId="1" applyNumberFormat="1" applyFont="1" applyFill="1" applyBorder="1" applyAlignment="1">
      <alignment horizontal="center" vertical="center" wrapText="1"/>
    </xf>
    <xf numFmtId="4" fontId="4" fillId="5" borderId="3" xfId="2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Fill="1"/>
    <xf numFmtId="4" fontId="0" fillId="0" borderId="0" xfId="0" applyNumberFormat="1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7" borderId="3" xfId="1" applyFill="1" applyBorder="1"/>
    <xf numFmtId="4" fontId="4" fillId="7" borderId="3" xfId="1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" fontId="8" fillId="6" borderId="3" xfId="0" applyNumberFormat="1" applyFont="1" applyFill="1" applyBorder="1" applyAlignment="1">
      <alignment vertical="center"/>
    </xf>
    <xf numFmtId="4" fontId="2" fillId="6" borderId="3" xfId="0" applyNumberFormat="1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/>
    <xf numFmtId="49" fontId="5" fillId="0" borderId="3" xfId="0" applyNumberFormat="1" applyFont="1" applyFill="1" applyBorder="1" applyAlignment="1">
      <alignment horizontal="right"/>
    </xf>
    <xf numFmtId="4" fontId="8" fillId="0" borderId="3" xfId="0" applyNumberFormat="1" applyFont="1" applyFill="1" applyBorder="1"/>
    <xf numFmtId="4" fontId="5" fillId="0" borderId="3" xfId="0" applyNumberFormat="1" applyFont="1" applyFill="1" applyBorder="1"/>
    <xf numFmtId="49" fontId="5" fillId="0" borderId="3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4" fontId="2" fillId="0" borderId="3" xfId="0" applyNumberFormat="1" applyFont="1" applyFill="1" applyBorder="1"/>
    <xf numFmtId="4" fontId="0" fillId="0" borderId="3" xfId="0" applyNumberFormat="1" applyFill="1" applyBorder="1"/>
    <xf numFmtId="0" fontId="0" fillId="0" borderId="3" xfId="0" applyFill="1" applyBorder="1" applyAlignment="1">
      <alignment vertical="center"/>
    </xf>
    <xf numFmtId="4" fontId="5" fillId="0" borderId="3" xfId="0" applyNumberFormat="1" applyFont="1" applyFill="1" applyBorder="1" applyAlignment="1"/>
    <xf numFmtId="49" fontId="5" fillId="0" borderId="5" xfId="0" applyNumberFormat="1" applyFont="1" applyFill="1" applyBorder="1" applyAlignment="1">
      <alignment horizontal="right"/>
    </xf>
    <xf numFmtId="49" fontId="5" fillId="0" borderId="6" xfId="0" applyNumberFormat="1" applyFont="1" applyFill="1" applyBorder="1" applyAlignment="1">
      <alignment wrapText="1"/>
    </xf>
    <xf numFmtId="4" fontId="0" fillId="0" borderId="3" xfId="0" applyNumberFormat="1" applyBorder="1"/>
    <xf numFmtId="0" fontId="5" fillId="0" borderId="3" xfId="0" applyFont="1" applyFill="1" applyBorder="1"/>
    <xf numFmtId="0" fontId="0" fillId="0" borderId="6" xfId="0" applyFont="1" applyFill="1" applyBorder="1" applyAlignment="1">
      <alignment vertical="center" wrapText="1"/>
    </xf>
    <xf numFmtId="4" fontId="6" fillId="5" borderId="3" xfId="2" applyNumberFormat="1" applyFont="1" applyFill="1" applyBorder="1" applyAlignment="1">
      <alignment horizontal="center" vertical="center"/>
    </xf>
    <xf numFmtId="49" fontId="8" fillId="6" borderId="3" xfId="0" applyNumberFormat="1" applyFont="1" applyFill="1" applyBorder="1" applyAlignment="1">
      <alignment horizontal="left" vertical="center"/>
    </xf>
    <xf numFmtId="4" fontId="4" fillId="3" borderId="3" xfId="2" applyNumberFormat="1" applyFont="1" applyFill="1" applyBorder="1" applyAlignment="1">
      <alignment horizontal="center" vertical="center" wrapText="1"/>
    </xf>
    <xf numFmtId="4" fontId="4" fillId="5" borderId="3" xfId="2" applyNumberFormat="1" applyFont="1" applyFill="1" applyBorder="1" applyAlignment="1">
      <alignment horizontal="center" vertical="center" wrapText="1"/>
    </xf>
    <xf numFmtId="4" fontId="4" fillId="4" borderId="3" xfId="1" applyNumberFormat="1" applyFont="1" applyFill="1" applyBorder="1" applyAlignment="1">
      <alignment horizontal="center" vertical="center" wrapText="1"/>
    </xf>
    <xf numFmtId="4" fontId="4" fillId="7" borderId="3" xfId="1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6" fillId="7" borderId="3" xfId="1" applyNumberFormat="1" applyFont="1" applyFill="1" applyBorder="1" applyAlignment="1">
      <alignment horizontal="left" vertical="center"/>
    </xf>
    <xf numFmtId="4" fontId="6" fillId="4" borderId="3" xfId="1" applyNumberFormat="1" applyFont="1" applyFill="1" applyBorder="1" applyAlignment="1">
      <alignment horizontal="center" vertical="center"/>
    </xf>
    <xf numFmtId="49" fontId="12" fillId="7" borderId="3" xfId="1" applyNumberFormat="1" applyFont="1" applyFill="1" applyBorder="1" applyAlignment="1">
      <alignment horizontal="left" vertical="center"/>
    </xf>
    <xf numFmtId="4" fontId="12" fillId="3" borderId="3" xfId="2" applyNumberFormat="1" applyFont="1" applyFill="1" applyBorder="1" applyAlignment="1">
      <alignment horizontal="left" vertical="center"/>
    </xf>
    <xf numFmtId="4" fontId="6" fillId="3" borderId="3" xfId="2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_owssvr(1)" xfId="1"/>
    <cellStyle name="normální_podklad-příjm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tabSelected="1" view="pageBreakPreview" zoomScale="60" zoomScaleNormal="80" workbookViewId="0">
      <pane xSplit="2" ySplit="7" topLeftCell="C98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36.140625" customWidth="1"/>
    <col min="2" max="2" width="10" customWidth="1"/>
    <col min="3" max="3" width="12.5703125" customWidth="1"/>
    <col min="4" max="4" width="11" customWidth="1"/>
    <col min="5" max="5" width="10.28515625" customWidth="1"/>
    <col min="6" max="6" width="11.5703125" customWidth="1"/>
    <col min="7" max="8" width="9.140625" style="9" customWidth="1"/>
    <col min="9" max="9" width="13" customWidth="1"/>
    <col min="10" max="10" width="11.5703125" customWidth="1"/>
    <col min="11" max="11" width="13.28515625" customWidth="1"/>
    <col min="12" max="12" width="12.42578125" customWidth="1"/>
    <col min="13" max="13" width="11.5703125" customWidth="1"/>
    <col min="14" max="14" width="13.7109375" customWidth="1"/>
    <col min="15" max="15" width="12.85546875" customWidth="1"/>
    <col min="16" max="16" width="12.5703125" customWidth="1"/>
    <col min="17" max="17" width="11.85546875" customWidth="1"/>
    <col min="18" max="18" width="9" style="1" customWidth="1"/>
    <col min="19" max="19" width="12.7109375" customWidth="1"/>
    <col min="20" max="20" width="10.85546875" customWidth="1"/>
    <col min="21" max="22" width="12.28515625" customWidth="1"/>
    <col min="23" max="23" width="12.5703125" customWidth="1"/>
  </cols>
  <sheetData>
    <row r="1" spans="1:23" x14ac:dyDescent="0.25">
      <c r="A1" s="12" t="s">
        <v>191</v>
      </c>
      <c r="B1" s="13"/>
      <c r="G1"/>
      <c r="H1"/>
      <c r="N1" s="1"/>
      <c r="R1"/>
    </row>
    <row r="2" spans="1:23" x14ac:dyDescent="0.25">
      <c r="A2" s="12" t="s">
        <v>190</v>
      </c>
      <c r="B2" s="13"/>
      <c r="G2"/>
      <c r="H2"/>
      <c r="N2" s="1"/>
      <c r="R2"/>
    </row>
    <row r="3" spans="1:23" x14ac:dyDescent="0.25">
      <c r="A3" s="12"/>
      <c r="B3" s="13"/>
      <c r="G3"/>
      <c r="H3"/>
      <c r="N3" s="1"/>
      <c r="R3"/>
    </row>
    <row r="4" spans="1:23" ht="21" customHeight="1" x14ac:dyDescent="0.25">
      <c r="A4" s="47" t="s">
        <v>0</v>
      </c>
      <c r="B4" s="48" t="s">
        <v>1</v>
      </c>
      <c r="C4" s="51" t="s">
        <v>118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 t="s">
        <v>119</v>
      </c>
      <c r="R4" s="52"/>
      <c r="S4" s="52"/>
      <c r="T4" s="52"/>
      <c r="U4" s="52"/>
      <c r="V4" s="52"/>
      <c r="W4" s="52"/>
    </row>
    <row r="5" spans="1:23" ht="15" customHeight="1" x14ac:dyDescent="0.25">
      <c r="A5" s="47"/>
      <c r="B5" s="48"/>
      <c r="C5" s="49" t="s">
        <v>120</v>
      </c>
      <c r="D5" s="49"/>
      <c r="E5" s="49"/>
      <c r="F5" s="49"/>
      <c r="G5" s="14"/>
      <c r="H5" s="14"/>
      <c r="I5" s="2" t="s">
        <v>2</v>
      </c>
      <c r="J5" s="50" t="s">
        <v>3</v>
      </c>
      <c r="K5" s="50"/>
      <c r="L5" s="50"/>
      <c r="M5" s="50"/>
      <c r="N5" s="50"/>
      <c r="O5" s="50"/>
      <c r="P5" s="50"/>
      <c r="Q5" s="53" t="s">
        <v>120</v>
      </c>
      <c r="R5" s="53"/>
      <c r="S5" s="41" t="s">
        <v>4</v>
      </c>
      <c r="T5" s="41"/>
      <c r="U5" s="41"/>
      <c r="V5" s="41"/>
      <c r="W5" s="41"/>
    </row>
    <row r="6" spans="1:23" ht="21" customHeight="1" x14ac:dyDescent="0.25">
      <c r="A6" s="47"/>
      <c r="B6" s="48"/>
      <c r="C6" s="46" t="s">
        <v>121</v>
      </c>
      <c r="D6" s="46" t="s">
        <v>122</v>
      </c>
      <c r="E6" s="46"/>
      <c r="F6" s="46"/>
      <c r="G6" s="46" t="s">
        <v>5</v>
      </c>
      <c r="H6" s="46" t="s">
        <v>6</v>
      </c>
      <c r="I6" s="45" t="s">
        <v>123</v>
      </c>
      <c r="J6" s="45" t="s">
        <v>124</v>
      </c>
      <c r="K6" s="45" t="s">
        <v>125</v>
      </c>
      <c r="L6" s="45"/>
      <c r="M6" s="45"/>
      <c r="N6" s="45" t="s">
        <v>126</v>
      </c>
      <c r="O6" s="45"/>
      <c r="P6" s="45"/>
      <c r="Q6" s="43" t="s">
        <v>121</v>
      </c>
      <c r="R6" s="43" t="s">
        <v>6</v>
      </c>
      <c r="S6" s="44" t="s">
        <v>9</v>
      </c>
      <c r="T6" s="44" t="s">
        <v>7</v>
      </c>
      <c r="U6" s="44"/>
      <c r="V6" s="44"/>
      <c r="W6" s="44"/>
    </row>
    <row r="7" spans="1:23" ht="42" x14ac:dyDescent="0.25">
      <c r="A7" s="47"/>
      <c r="B7" s="48"/>
      <c r="C7" s="46"/>
      <c r="D7" s="15" t="s">
        <v>127</v>
      </c>
      <c r="E7" s="15" t="s">
        <v>128</v>
      </c>
      <c r="F7" s="15" t="s">
        <v>129</v>
      </c>
      <c r="G7" s="46"/>
      <c r="H7" s="46"/>
      <c r="I7" s="45"/>
      <c r="J7" s="45"/>
      <c r="K7" s="3" t="s">
        <v>130</v>
      </c>
      <c r="L7" s="3" t="s">
        <v>131</v>
      </c>
      <c r="M7" s="3" t="s">
        <v>132</v>
      </c>
      <c r="N7" s="3" t="s">
        <v>133</v>
      </c>
      <c r="O7" s="3" t="s">
        <v>134</v>
      </c>
      <c r="P7" s="3" t="s">
        <v>10</v>
      </c>
      <c r="Q7" s="43"/>
      <c r="R7" s="43"/>
      <c r="S7" s="44"/>
      <c r="T7" s="4" t="s">
        <v>11</v>
      </c>
      <c r="U7" s="4" t="s">
        <v>12</v>
      </c>
      <c r="V7" s="4" t="s">
        <v>13</v>
      </c>
      <c r="W7" s="4" t="s">
        <v>8</v>
      </c>
    </row>
    <row r="8" spans="1:23" s="20" customFormat="1" x14ac:dyDescent="0.25">
      <c r="A8" s="26" t="s">
        <v>14</v>
      </c>
      <c r="B8" s="27" t="s">
        <v>15</v>
      </c>
      <c r="C8" s="28">
        <v>15185</v>
      </c>
      <c r="D8" s="29">
        <v>0</v>
      </c>
      <c r="E8" s="29">
        <v>0</v>
      </c>
      <c r="F8" s="29">
        <v>0</v>
      </c>
      <c r="G8" s="30" t="s">
        <v>16</v>
      </c>
      <c r="H8" s="30" t="s">
        <v>17</v>
      </c>
      <c r="I8" s="28">
        <f>SUM(K8:P8)</f>
        <v>-5000</v>
      </c>
      <c r="J8" s="29">
        <f>K8+N8</f>
        <v>-5000</v>
      </c>
      <c r="K8" s="29">
        <v>-6700</v>
      </c>
      <c r="L8" s="29">
        <v>0</v>
      </c>
      <c r="M8" s="29">
        <v>0</v>
      </c>
      <c r="N8" s="29">
        <v>1700</v>
      </c>
      <c r="O8" s="29">
        <v>0</v>
      </c>
      <c r="P8" s="29">
        <v>0</v>
      </c>
      <c r="Q8" s="28">
        <v>0</v>
      </c>
      <c r="R8" s="31" t="s">
        <v>18</v>
      </c>
      <c r="S8" s="32">
        <f t="shared" ref="S8:S25" si="0">SUM(T8:W8)</f>
        <v>0</v>
      </c>
      <c r="T8" s="33">
        <v>0</v>
      </c>
      <c r="U8" s="33">
        <v>0</v>
      </c>
      <c r="V8" s="33">
        <v>0</v>
      </c>
      <c r="W8" s="33">
        <v>0</v>
      </c>
    </row>
    <row r="9" spans="1:23" s="20" customFormat="1" x14ac:dyDescent="0.25">
      <c r="A9" s="26" t="s">
        <v>19</v>
      </c>
      <c r="B9" s="27" t="s">
        <v>20</v>
      </c>
      <c r="C9" s="28">
        <v>24999.690000000002</v>
      </c>
      <c r="D9" s="29">
        <v>0</v>
      </c>
      <c r="E9" s="29">
        <v>0</v>
      </c>
      <c r="F9" s="29">
        <v>13383</v>
      </c>
      <c r="G9" s="30" t="s">
        <v>16</v>
      </c>
      <c r="H9" s="30" t="s">
        <v>17</v>
      </c>
      <c r="I9" s="28">
        <f>SUM(K9:P9)</f>
        <v>-15999.69</v>
      </c>
      <c r="J9" s="29">
        <f>K9+N9</f>
        <v>-2616.69</v>
      </c>
      <c r="K9" s="29">
        <v>-2722.58</v>
      </c>
      <c r="L9" s="29">
        <v>0</v>
      </c>
      <c r="M9" s="29">
        <v>0</v>
      </c>
      <c r="N9" s="29">
        <v>105.88999999999999</v>
      </c>
      <c r="O9" s="29">
        <v>-13383</v>
      </c>
      <c r="P9" s="29">
        <v>0</v>
      </c>
      <c r="Q9" s="28">
        <v>0</v>
      </c>
      <c r="R9" s="31" t="s">
        <v>18</v>
      </c>
      <c r="S9" s="32">
        <f t="shared" si="0"/>
        <v>0</v>
      </c>
      <c r="T9" s="33">
        <v>0</v>
      </c>
      <c r="U9" s="33">
        <v>0</v>
      </c>
      <c r="V9" s="33">
        <v>0</v>
      </c>
      <c r="W9" s="33">
        <v>0</v>
      </c>
    </row>
    <row r="10" spans="1:23" s="20" customFormat="1" x14ac:dyDescent="0.25">
      <c r="A10" s="60" t="s">
        <v>21</v>
      </c>
      <c r="B10" s="54" t="s">
        <v>22</v>
      </c>
      <c r="C10" s="56">
        <v>15368.49</v>
      </c>
      <c r="D10" s="58">
        <v>0</v>
      </c>
      <c r="E10" s="58">
        <v>0</v>
      </c>
      <c r="F10" s="58">
        <v>8912</v>
      </c>
      <c r="G10" s="62">
        <v>2212</v>
      </c>
      <c r="H10" s="62">
        <v>6121</v>
      </c>
      <c r="I10" s="56">
        <f>SUM(K10:P10)</f>
        <v>0</v>
      </c>
      <c r="J10" s="58">
        <f>K10+N10</f>
        <v>0</v>
      </c>
      <c r="K10" s="58">
        <v>0</v>
      </c>
      <c r="L10" s="58">
        <v>0</v>
      </c>
      <c r="M10" s="58">
        <v>0</v>
      </c>
      <c r="N10" s="58">
        <v>0</v>
      </c>
      <c r="O10" s="58">
        <v>2100</v>
      </c>
      <c r="P10" s="58">
        <v>-2100</v>
      </c>
      <c r="Q10" s="56">
        <v>6200</v>
      </c>
      <c r="R10" s="31">
        <v>4223</v>
      </c>
      <c r="S10" s="32">
        <f t="shared" si="0"/>
        <v>-6103.32</v>
      </c>
      <c r="T10" s="33">
        <v>-3.32</v>
      </c>
      <c r="U10" s="33">
        <v>0</v>
      </c>
      <c r="V10" s="33">
        <v>-4000</v>
      </c>
      <c r="W10" s="33">
        <v>-2100</v>
      </c>
    </row>
    <row r="11" spans="1:23" s="20" customFormat="1" x14ac:dyDescent="0.25">
      <c r="A11" s="61"/>
      <c r="B11" s="55"/>
      <c r="C11" s="57"/>
      <c r="D11" s="59"/>
      <c r="E11" s="59"/>
      <c r="F11" s="59"/>
      <c r="G11" s="63"/>
      <c r="H11" s="63" t="s">
        <v>18</v>
      </c>
      <c r="I11" s="57"/>
      <c r="J11" s="59"/>
      <c r="K11" s="59"/>
      <c r="L11" s="59"/>
      <c r="M11" s="59"/>
      <c r="N11" s="59"/>
      <c r="O11" s="59"/>
      <c r="P11" s="59"/>
      <c r="Q11" s="57"/>
      <c r="R11" s="31">
        <v>4123</v>
      </c>
      <c r="S11" s="32">
        <f t="shared" si="0"/>
        <v>-96.68</v>
      </c>
      <c r="T11" s="33">
        <v>-96.68</v>
      </c>
      <c r="U11" s="33">
        <v>0</v>
      </c>
      <c r="V11" s="33">
        <v>0</v>
      </c>
      <c r="W11" s="33">
        <v>0</v>
      </c>
    </row>
    <row r="12" spans="1:23" s="20" customFormat="1" x14ac:dyDescent="0.25">
      <c r="A12" s="60" t="s">
        <v>24</v>
      </c>
      <c r="B12" s="54" t="s">
        <v>25</v>
      </c>
      <c r="C12" s="56">
        <v>0</v>
      </c>
      <c r="D12" s="58">
        <v>0</v>
      </c>
      <c r="E12" s="58">
        <v>0</v>
      </c>
      <c r="F12" s="58">
        <v>0</v>
      </c>
      <c r="G12" s="62" t="s">
        <v>18</v>
      </c>
      <c r="H12" s="62" t="s">
        <v>18</v>
      </c>
      <c r="I12" s="62" t="s">
        <v>18</v>
      </c>
      <c r="J12" s="62" t="s">
        <v>18</v>
      </c>
      <c r="K12" s="62" t="s">
        <v>18</v>
      </c>
      <c r="L12" s="62" t="s">
        <v>18</v>
      </c>
      <c r="M12" s="62" t="s">
        <v>18</v>
      </c>
      <c r="N12" s="62" t="s">
        <v>18</v>
      </c>
      <c r="O12" s="62" t="s">
        <v>18</v>
      </c>
      <c r="P12" s="62" t="s">
        <v>18</v>
      </c>
      <c r="Q12" s="56">
        <v>8008.0499999999993</v>
      </c>
      <c r="R12" s="31">
        <v>4223</v>
      </c>
      <c r="S12" s="32">
        <f t="shared" si="0"/>
        <v>-7678.91</v>
      </c>
      <c r="T12" s="33">
        <v>-381.34</v>
      </c>
      <c r="U12" s="33">
        <v>-7297.57</v>
      </c>
      <c r="V12" s="33">
        <v>0</v>
      </c>
      <c r="W12" s="33">
        <v>0</v>
      </c>
    </row>
    <row r="13" spans="1:23" s="20" customFormat="1" x14ac:dyDescent="0.25">
      <c r="A13" s="61"/>
      <c r="B13" s="55"/>
      <c r="C13" s="57"/>
      <c r="D13" s="59"/>
      <c r="E13" s="59"/>
      <c r="F13" s="59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57"/>
      <c r="R13" s="31">
        <v>4123</v>
      </c>
      <c r="S13" s="32">
        <f t="shared" si="0"/>
        <v>-329.14</v>
      </c>
      <c r="T13" s="33">
        <v>-329.14</v>
      </c>
      <c r="U13" s="33">
        <v>0</v>
      </c>
      <c r="V13" s="33">
        <v>0</v>
      </c>
      <c r="W13" s="33">
        <v>0</v>
      </c>
    </row>
    <row r="14" spans="1:23" s="20" customFormat="1" x14ac:dyDescent="0.25">
      <c r="A14" s="26" t="s">
        <v>137</v>
      </c>
      <c r="B14" s="27" t="s">
        <v>138</v>
      </c>
      <c r="C14" s="28">
        <v>0</v>
      </c>
      <c r="D14" s="29">
        <v>0</v>
      </c>
      <c r="E14" s="29">
        <v>0</v>
      </c>
      <c r="F14" s="29">
        <v>0</v>
      </c>
      <c r="G14" s="30" t="s">
        <v>18</v>
      </c>
      <c r="H14" s="30" t="s">
        <v>18</v>
      </c>
      <c r="I14" s="30" t="s">
        <v>18</v>
      </c>
      <c r="J14" s="30" t="s">
        <v>18</v>
      </c>
      <c r="K14" s="30" t="s">
        <v>18</v>
      </c>
      <c r="L14" s="30" t="s">
        <v>18</v>
      </c>
      <c r="M14" s="30" t="s">
        <v>18</v>
      </c>
      <c r="N14" s="30" t="s">
        <v>18</v>
      </c>
      <c r="O14" s="30" t="s">
        <v>18</v>
      </c>
      <c r="P14" s="30" t="s">
        <v>18</v>
      </c>
      <c r="Q14" s="28">
        <v>21542.519999999997</v>
      </c>
      <c r="R14" s="31">
        <v>4223</v>
      </c>
      <c r="S14" s="32">
        <f t="shared" si="0"/>
        <v>-146.99999999999989</v>
      </c>
      <c r="T14" s="33">
        <v>-146.99999999999989</v>
      </c>
      <c r="U14" s="33">
        <v>0</v>
      </c>
      <c r="V14" s="33">
        <v>0</v>
      </c>
      <c r="W14" s="33">
        <v>0</v>
      </c>
    </row>
    <row r="15" spans="1:23" s="20" customFormat="1" x14ac:dyDescent="0.25">
      <c r="A15" s="60" t="s">
        <v>26</v>
      </c>
      <c r="B15" s="54" t="s">
        <v>27</v>
      </c>
      <c r="C15" s="56">
        <v>0</v>
      </c>
      <c r="D15" s="58">
        <v>0</v>
      </c>
      <c r="E15" s="58">
        <v>0</v>
      </c>
      <c r="F15" s="58">
        <v>0</v>
      </c>
      <c r="G15" s="62" t="s">
        <v>18</v>
      </c>
      <c r="H15" s="62" t="s">
        <v>18</v>
      </c>
      <c r="I15" s="62" t="s">
        <v>18</v>
      </c>
      <c r="J15" s="62" t="s">
        <v>18</v>
      </c>
      <c r="K15" s="62" t="s">
        <v>18</v>
      </c>
      <c r="L15" s="62" t="s">
        <v>18</v>
      </c>
      <c r="M15" s="62" t="s">
        <v>18</v>
      </c>
      <c r="N15" s="62" t="s">
        <v>18</v>
      </c>
      <c r="O15" s="62" t="s">
        <v>18</v>
      </c>
      <c r="P15" s="62" t="s">
        <v>18</v>
      </c>
      <c r="Q15" s="56">
        <v>16592.36</v>
      </c>
      <c r="R15" s="31">
        <v>4223</v>
      </c>
      <c r="S15" s="32">
        <f t="shared" si="0"/>
        <v>-15801.730000000001</v>
      </c>
      <c r="T15" s="33">
        <v>-681.2</v>
      </c>
      <c r="U15" s="33">
        <v>-15120.53</v>
      </c>
      <c r="V15" s="33">
        <v>0</v>
      </c>
      <c r="W15" s="33">
        <v>0</v>
      </c>
    </row>
    <row r="16" spans="1:23" s="20" customFormat="1" x14ac:dyDescent="0.25">
      <c r="A16" s="61"/>
      <c r="B16" s="55"/>
      <c r="C16" s="57"/>
      <c r="D16" s="59"/>
      <c r="E16" s="59"/>
      <c r="F16" s="59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57"/>
      <c r="R16" s="31">
        <v>4123</v>
      </c>
      <c r="S16" s="32">
        <f t="shared" si="0"/>
        <v>-790.63</v>
      </c>
      <c r="T16" s="33">
        <v>0</v>
      </c>
      <c r="U16" s="33">
        <v>-790.63</v>
      </c>
      <c r="V16" s="33">
        <v>0</v>
      </c>
      <c r="W16" s="33">
        <v>0</v>
      </c>
    </row>
    <row r="17" spans="1:23" s="20" customFormat="1" x14ac:dyDescent="0.25">
      <c r="A17" s="26" t="s">
        <v>28</v>
      </c>
      <c r="B17" s="27">
        <v>2602</v>
      </c>
      <c r="C17" s="28">
        <v>210000.11</v>
      </c>
      <c r="D17" s="29">
        <v>31250</v>
      </c>
      <c r="E17" s="29">
        <v>0</v>
      </c>
      <c r="F17" s="29">
        <v>69675</v>
      </c>
      <c r="G17" s="30">
        <v>2212</v>
      </c>
      <c r="H17" s="31">
        <v>6121</v>
      </c>
      <c r="I17" s="28">
        <f>SUM(K17:P17)</f>
        <v>-20000.11</v>
      </c>
      <c r="J17" s="29">
        <f>K17+N17</f>
        <v>-2999.61</v>
      </c>
      <c r="K17" s="29">
        <v>-2999.61</v>
      </c>
      <c r="L17" s="29">
        <v>0</v>
      </c>
      <c r="M17" s="29">
        <v>0</v>
      </c>
      <c r="N17" s="29">
        <v>0</v>
      </c>
      <c r="O17" s="29">
        <v>-27839.440000000002</v>
      </c>
      <c r="P17" s="29">
        <v>10838.940000000002</v>
      </c>
      <c r="Q17" s="28">
        <v>75000</v>
      </c>
      <c r="R17" s="31">
        <v>4223</v>
      </c>
      <c r="S17" s="32">
        <f t="shared" si="0"/>
        <v>41163.94</v>
      </c>
      <c r="T17" s="33">
        <v>0</v>
      </c>
      <c r="U17" s="33">
        <v>0</v>
      </c>
      <c r="V17" s="33">
        <v>0</v>
      </c>
      <c r="W17" s="33">
        <v>41163.94</v>
      </c>
    </row>
    <row r="18" spans="1:23" s="20" customFormat="1" x14ac:dyDescent="0.25">
      <c r="A18" s="26" t="s">
        <v>29</v>
      </c>
      <c r="B18" s="27" t="s">
        <v>30</v>
      </c>
      <c r="C18" s="28">
        <v>106000.56</v>
      </c>
      <c r="D18" s="29">
        <v>18972</v>
      </c>
      <c r="E18" s="29">
        <v>0</v>
      </c>
      <c r="F18" s="29">
        <v>86128</v>
      </c>
      <c r="G18" s="30" t="s">
        <v>18</v>
      </c>
      <c r="H18" s="30" t="s">
        <v>18</v>
      </c>
      <c r="I18" s="30" t="s">
        <v>18</v>
      </c>
      <c r="J18" s="30" t="s">
        <v>18</v>
      </c>
      <c r="K18" s="30" t="s">
        <v>18</v>
      </c>
      <c r="L18" s="30" t="s">
        <v>18</v>
      </c>
      <c r="M18" s="30" t="s">
        <v>18</v>
      </c>
      <c r="N18" s="30" t="s">
        <v>18</v>
      </c>
      <c r="O18" s="30" t="s">
        <v>18</v>
      </c>
      <c r="P18" s="30" t="s">
        <v>18</v>
      </c>
      <c r="Q18" s="28">
        <v>50000</v>
      </c>
      <c r="R18" s="31">
        <v>4223</v>
      </c>
      <c r="S18" s="32">
        <f t="shared" si="0"/>
        <v>-19097.12</v>
      </c>
      <c r="T18" s="33">
        <v>0</v>
      </c>
      <c r="U18" s="33">
        <v>0</v>
      </c>
      <c r="V18" s="33">
        <v>-19097.12</v>
      </c>
      <c r="W18" s="33">
        <v>0</v>
      </c>
    </row>
    <row r="19" spans="1:23" s="20" customFormat="1" x14ac:dyDescent="0.25">
      <c r="A19" s="26" t="s">
        <v>31</v>
      </c>
      <c r="B19" s="27" t="s">
        <v>32</v>
      </c>
      <c r="C19" s="28">
        <v>149734.29999999999</v>
      </c>
      <c r="D19" s="29">
        <v>26200</v>
      </c>
      <c r="E19" s="29">
        <v>0</v>
      </c>
      <c r="F19" s="29">
        <v>122860</v>
      </c>
      <c r="G19" s="30" t="s">
        <v>18</v>
      </c>
      <c r="H19" s="30" t="s">
        <v>18</v>
      </c>
      <c r="I19" s="30" t="s">
        <v>18</v>
      </c>
      <c r="J19" s="30" t="s">
        <v>18</v>
      </c>
      <c r="K19" s="30" t="s">
        <v>18</v>
      </c>
      <c r="L19" s="30" t="s">
        <v>18</v>
      </c>
      <c r="M19" s="30" t="s">
        <v>18</v>
      </c>
      <c r="N19" s="30" t="s">
        <v>18</v>
      </c>
      <c r="O19" s="30" t="s">
        <v>18</v>
      </c>
      <c r="P19" s="30" t="s">
        <v>18</v>
      </c>
      <c r="Q19" s="28">
        <v>90000</v>
      </c>
      <c r="R19" s="31">
        <v>4223</v>
      </c>
      <c r="S19" s="32">
        <f t="shared" si="0"/>
        <v>-2005.2299999999959</v>
      </c>
      <c r="T19" s="33">
        <v>-200</v>
      </c>
      <c r="U19" s="33">
        <v>0</v>
      </c>
      <c r="V19" s="33">
        <v>-1805.2299999999959</v>
      </c>
      <c r="W19" s="33">
        <v>0</v>
      </c>
    </row>
    <row r="20" spans="1:23" s="20" customFormat="1" x14ac:dyDescent="0.25">
      <c r="A20" s="26" t="s">
        <v>33</v>
      </c>
      <c r="B20" s="27" t="s">
        <v>34</v>
      </c>
      <c r="C20" s="28">
        <v>232640.91</v>
      </c>
      <c r="D20" s="29">
        <v>36347.620000000003</v>
      </c>
      <c r="E20" s="29">
        <v>0</v>
      </c>
      <c r="F20" s="29">
        <v>79889</v>
      </c>
      <c r="G20" s="30">
        <v>2212</v>
      </c>
      <c r="H20" s="31">
        <v>6121</v>
      </c>
      <c r="I20" s="28">
        <f t="shared" ref="I20:I30" si="1">SUM(K20:P20)</f>
        <v>0</v>
      </c>
      <c r="J20" s="29">
        <f t="shared" ref="J20:J30" si="2">K20+N20</f>
        <v>-4000</v>
      </c>
      <c r="K20" s="29">
        <v>-4000</v>
      </c>
      <c r="L20" s="29">
        <v>4000</v>
      </c>
      <c r="M20" s="29">
        <v>0</v>
      </c>
      <c r="N20" s="29">
        <v>0</v>
      </c>
      <c r="O20" s="29">
        <v>13532.850000000006</v>
      </c>
      <c r="P20" s="29">
        <v>-13532.850000000006</v>
      </c>
      <c r="Q20" s="28">
        <v>111000</v>
      </c>
      <c r="R20" s="31">
        <v>4223</v>
      </c>
      <c r="S20" s="32">
        <f t="shared" si="0"/>
        <v>-13532.850000000006</v>
      </c>
      <c r="T20" s="33">
        <v>0</v>
      </c>
      <c r="U20" s="33">
        <v>0</v>
      </c>
      <c r="V20" s="33">
        <v>0</v>
      </c>
      <c r="W20" s="33">
        <v>-13532.850000000006</v>
      </c>
    </row>
    <row r="21" spans="1:23" s="20" customFormat="1" x14ac:dyDescent="0.25">
      <c r="A21" s="26" t="s">
        <v>139</v>
      </c>
      <c r="B21" s="27" t="s">
        <v>140</v>
      </c>
      <c r="C21" s="28">
        <v>90000.1</v>
      </c>
      <c r="D21" s="29">
        <v>0</v>
      </c>
      <c r="E21" s="29">
        <v>0</v>
      </c>
      <c r="F21" s="29">
        <v>68654</v>
      </c>
      <c r="G21" s="30">
        <v>2212</v>
      </c>
      <c r="H21" s="31">
        <v>6121</v>
      </c>
      <c r="I21" s="28">
        <f t="shared" si="1"/>
        <v>0</v>
      </c>
      <c r="J21" s="29">
        <f t="shared" si="2"/>
        <v>0</v>
      </c>
      <c r="K21" s="29">
        <v>0</v>
      </c>
      <c r="L21" s="29">
        <v>0</v>
      </c>
      <c r="M21" s="29">
        <v>0</v>
      </c>
      <c r="N21" s="29">
        <v>0</v>
      </c>
      <c r="O21" s="29">
        <v>3633</v>
      </c>
      <c r="P21" s="29">
        <v>-3633</v>
      </c>
      <c r="Q21" s="28">
        <v>40000</v>
      </c>
      <c r="R21" s="31">
        <v>4223</v>
      </c>
      <c r="S21" s="32">
        <f t="shared" si="0"/>
        <v>-40000</v>
      </c>
      <c r="T21" s="33">
        <v>0</v>
      </c>
      <c r="U21" s="33">
        <v>0</v>
      </c>
      <c r="V21" s="33">
        <v>0</v>
      </c>
      <c r="W21" s="33">
        <v>-40000</v>
      </c>
    </row>
    <row r="22" spans="1:23" s="20" customFormat="1" x14ac:dyDescent="0.25">
      <c r="A22" s="26" t="s">
        <v>35</v>
      </c>
      <c r="B22" s="27" t="s">
        <v>36</v>
      </c>
      <c r="C22" s="28">
        <v>50235.99</v>
      </c>
      <c r="D22" s="29">
        <v>0</v>
      </c>
      <c r="E22" s="29">
        <v>0</v>
      </c>
      <c r="F22" s="29">
        <v>24865</v>
      </c>
      <c r="G22" s="30">
        <v>2212</v>
      </c>
      <c r="H22" s="31">
        <v>6121</v>
      </c>
      <c r="I22" s="28">
        <f t="shared" si="1"/>
        <v>-48799.99</v>
      </c>
      <c r="J22" s="29">
        <f t="shared" si="2"/>
        <v>-8934.99</v>
      </c>
      <c r="K22" s="29">
        <v>-8681</v>
      </c>
      <c r="L22" s="29">
        <v>0</v>
      </c>
      <c r="M22" s="29">
        <v>0</v>
      </c>
      <c r="N22" s="29">
        <v>-253.99</v>
      </c>
      <c r="O22" s="29">
        <v>-24865</v>
      </c>
      <c r="P22" s="29">
        <v>-15000</v>
      </c>
      <c r="Q22" s="28">
        <v>15000</v>
      </c>
      <c r="R22" s="31">
        <v>4223</v>
      </c>
      <c r="S22" s="32">
        <f t="shared" si="0"/>
        <v>-15000</v>
      </c>
      <c r="T22" s="33">
        <v>0</v>
      </c>
      <c r="U22" s="33">
        <v>0</v>
      </c>
      <c r="V22" s="33">
        <v>0</v>
      </c>
      <c r="W22" s="33">
        <v>-15000</v>
      </c>
    </row>
    <row r="23" spans="1:23" s="20" customFormat="1" x14ac:dyDescent="0.25">
      <c r="A23" s="26" t="s">
        <v>37</v>
      </c>
      <c r="B23" s="27" t="s">
        <v>38</v>
      </c>
      <c r="C23" s="28">
        <v>50000.51</v>
      </c>
      <c r="D23" s="29">
        <v>0</v>
      </c>
      <c r="E23" s="29">
        <v>0</v>
      </c>
      <c r="F23" s="29">
        <v>41119</v>
      </c>
      <c r="G23" s="30">
        <v>2212</v>
      </c>
      <c r="H23" s="31">
        <v>6121</v>
      </c>
      <c r="I23" s="28">
        <f t="shared" si="1"/>
        <v>-30000</v>
      </c>
      <c r="J23" s="29">
        <f t="shared" si="2"/>
        <v>-4500</v>
      </c>
      <c r="K23" s="29">
        <v>-4500</v>
      </c>
      <c r="L23" s="29">
        <v>0</v>
      </c>
      <c r="M23" s="29">
        <v>0</v>
      </c>
      <c r="N23" s="29">
        <v>0</v>
      </c>
      <c r="O23" s="29">
        <v>-25500</v>
      </c>
      <c r="P23" s="29">
        <v>0</v>
      </c>
      <c r="Q23" s="28">
        <v>0</v>
      </c>
      <c r="R23" s="31" t="s">
        <v>18</v>
      </c>
      <c r="S23" s="32">
        <f t="shared" si="0"/>
        <v>0</v>
      </c>
      <c r="T23" s="33">
        <v>0</v>
      </c>
      <c r="U23" s="33">
        <v>0</v>
      </c>
      <c r="V23" s="33">
        <v>0</v>
      </c>
      <c r="W23" s="33">
        <v>0</v>
      </c>
    </row>
    <row r="24" spans="1:23" s="20" customFormat="1" x14ac:dyDescent="0.25">
      <c r="A24" s="26" t="s">
        <v>39</v>
      </c>
      <c r="B24" s="27" t="s">
        <v>40</v>
      </c>
      <c r="C24" s="28">
        <v>21131.85</v>
      </c>
      <c r="D24" s="29">
        <v>0</v>
      </c>
      <c r="E24" s="29">
        <v>0</v>
      </c>
      <c r="F24" s="29">
        <v>896</v>
      </c>
      <c r="G24" s="30">
        <v>2212</v>
      </c>
      <c r="H24" s="31">
        <v>6121</v>
      </c>
      <c r="I24" s="28">
        <f t="shared" si="1"/>
        <v>-20000.849999999999</v>
      </c>
      <c r="J24" s="29">
        <f t="shared" si="2"/>
        <v>-4104.8500000000004</v>
      </c>
      <c r="K24" s="29">
        <v>-4530</v>
      </c>
      <c r="L24" s="29">
        <v>0</v>
      </c>
      <c r="M24" s="29">
        <v>0</v>
      </c>
      <c r="N24" s="29">
        <v>425.15000000000003</v>
      </c>
      <c r="O24" s="29">
        <v>-896</v>
      </c>
      <c r="P24" s="29">
        <v>-15000</v>
      </c>
      <c r="Q24" s="28">
        <v>15000</v>
      </c>
      <c r="R24" s="31">
        <v>4223</v>
      </c>
      <c r="S24" s="32">
        <f t="shared" si="0"/>
        <v>-15000</v>
      </c>
      <c r="T24" s="33">
        <v>0</v>
      </c>
      <c r="U24" s="33">
        <v>0</v>
      </c>
      <c r="V24" s="33">
        <v>0</v>
      </c>
      <c r="W24" s="33">
        <v>-15000</v>
      </c>
    </row>
    <row r="25" spans="1:23" s="20" customFormat="1" ht="30.75" customHeight="1" x14ac:dyDescent="0.25">
      <c r="A25" s="60" t="s">
        <v>41</v>
      </c>
      <c r="B25" s="54" t="s">
        <v>42</v>
      </c>
      <c r="C25" s="56">
        <v>100000.42</v>
      </c>
      <c r="D25" s="58">
        <v>0</v>
      </c>
      <c r="E25" s="58">
        <v>0</v>
      </c>
      <c r="F25" s="58">
        <v>47849</v>
      </c>
      <c r="G25" s="30" t="s">
        <v>23</v>
      </c>
      <c r="H25" s="30" t="s">
        <v>17</v>
      </c>
      <c r="I25" s="28">
        <f t="shared" si="1"/>
        <v>-98906.42</v>
      </c>
      <c r="J25" s="29">
        <f t="shared" si="2"/>
        <v>-16137.42</v>
      </c>
      <c r="K25" s="29">
        <v>-16536</v>
      </c>
      <c r="L25" s="29">
        <v>0</v>
      </c>
      <c r="M25" s="29">
        <v>0</v>
      </c>
      <c r="N25" s="29">
        <v>398.58000000000004</v>
      </c>
      <c r="O25" s="29">
        <v>-47769</v>
      </c>
      <c r="P25" s="29">
        <v>-35000</v>
      </c>
      <c r="Q25" s="56">
        <v>35000</v>
      </c>
      <c r="R25" s="71">
        <v>4223</v>
      </c>
      <c r="S25" s="56">
        <f t="shared" si="0"/>
        <v>-35000</v>
      </c>
      <c r="T25" s="58">
        <v>0</v>
      </c>
      <c r="U25" s="58">
        <v>0</v>
      </c>
      <c r="V25" s="58">
        <v>0</v>
      </c>
      <c r="W25" s="58">
        <v>-35000</v>
      </c>
    </row>
    <row r="26" spans="1:23" s="20" customFormat="1" x14ac:dyDescent="0.25">
      <c r="A26" s="61"/>
      <c r="B26" s="55"/>
      <c r="C26" s="57"/>
      <c r="D26" s="59"/>
      <c r="E26" s="59"/>
      <c r="F26" s="59"/>
      <c r="G26" s="30" t="s">
        <v>23</v>
      </c>
      <c r="H26" s="30" t="s">
        <v>55</v>
      </c>
      <c r="I26" s="28">
        <f t="shared" si="1"/>
        <v>-94</v>
      </c>
      <c r="J26" s="29">
        <f t="shared" si="2"/>
        <v>-14</v>
      </c>
      <c r="K26" s="29">
        <v>-14</v>
      </c>
      <c r="L26" s="29"/>
      <c r="M26" s="29"/>
      <c r="N26" s="29"/>
      <c r="O26" s="29">
        <v>-80</v>
      </c>
      <c r="P26" s="29"/>
      <c r="Q26" s="57"/>
      <c r="R26" s="72"/>
      <c r="S26" s="57"/>
      <c r="T26" s="59"/>
      <c r="U26" s="59"/>
      <c r="V26" s="59"/>
      <c r="W26" s="59"/>
    </row>
    <row r="27" spans="1:23" s="20" customFormat="1" x14ac:dyDescent="0.25">
      <c r="A27" s="26" t="s">
        <v>141</v>
      </c>
      <c r="B27" s="27" t="s">
        <v>142</v>
      </c>
      <c r="C27" s="28">
        <v>800</v>
      </c>
      <c r="D27" s="29">
        <v>0</v>
      </c>
      <c r="E27" s="29">
        <v>0</v>
      </c>
      <c r="F27" s="29">
        <v>0</v>
      </c>
      <c r="G27" s="30" t="s">
        <v>23</v>
      </c>
      <c r="H27" s="30" t="s">
        <v>17</v>
      </c>
      <c r="I27" s="28">
        <f t="shared" si="1"/>
        <v>0</v>
      </c>
      <c r="J27" s="29">
        <f t="shared" si="2"/>
        <v>0</v>
      </c>
      <c r="K27" s="29">
        <v>85.009999999999991</v>
      </c>
      <c r="L27" s="29">
        <v>0</v>
      </c>
      <c r="M27" s="29">
        <v>0</v>
      </c>
      <c r="N27" s="29">
        <v>-85.009999999999991</v>
      </c>
      <c r="O27" s="29">
        <v>0</v>
      </c>
      <c r="P27" s="29">
        <v>0</v>
      </c>
      <c r="Q27" s="28">
        <v>0</v>
      </c>
      <c r="R27" s="31" t="s">
        <v>18</v>
      </c>
      <c r="S27" s="32">
        <f t="shared" ref="S27:S34" si="3">SUM(T27:W27)</f>
        <v>0</v>
      </c>
      <c r="T27" s="33">
        <v>0</v>
      </c>
      <c r="U27" s="33">
        <v>0</v>
      </c>
      <c r="V27" s="33">
        <v>0</v>
      </c>
      <c r="W27" s="33">
        <v>0</v>
      </c>
    </row>
    <row r="28" spans="1:23" s="20" customFormat="1" x14ac:dyDescent="0.25">
      <c r="A28" s="26" t="s">
        <v>143</v>
      </c>
      <c r="B28" s="27" t="s">
        <v>144</v>
      </c>
      <c r="C28" s="28">
        <v>1000</v>
      </c>
      <c r="D28" s="29">
        <v>0</v>
      </c>
      <c r="E28" s="29">
        <v>0</v>
      </c>
      <c r="F28" s="29">
        <v>0</v>
      </c>
      <c r="G28" s="30" t="s">
        <v>23</v>
      </c>
      <c r="H28" s="30" t="s">
        <v>17</v>
      </c>
      <c r="I28" s="28">
        <f t="shared" si="1"/>
        <v>0</v>
      </c>
      <c r="J28" s="29">
        <f t="shared" si="2"/>
        <v>0</v>
      </c>
      <c r="K28" s="29">
        <v>170</v>
      </c>
      <c r="L28" s="29">
        <v>0</v>
      </c>
      <c r="M28" s="29">
        <v>0</v>
      </c>
      <c r="N28" s="29">
        <v>-170</v>
      </c>
      <c r="O28" s="29">
        <v>0</v>
      </c>
      <c r="P28" s="29">
        <v>0</v>
      </c>
      <c r="Q28" s="28">
        <v>0</v>
      </c>
      <c r="R28" s="31" t="s">
        <v>18</v>
      </c>
      <c r="S28" s="32">
        <f t="shared" si="3"/>
        <v>0</v>
      </c>
      <c r="T28" s="33">
        <v>0</v>
      </c>
      <c r="U28" s="33">
        <v>0</v>
      </c>
      <c r="V28" s="33">
        <v>0</v>
      </c>
      <c r="W28" s="33">
        <v>0</v>
      </c>
    </row>
    <row r="29" spans="1:23" s="20" customFormat="1" x14ac:dyDescent="0.25">
      <c r="A29" s="26" t="s">
        <v>43</v>
      </c>
      <c r="B29" s="27">
        <v>2599</v>
      </c>
      <c r="C29" s="28">
        <v>83117.09</v>
      </c>
      <c r="D29" s="29">
        <v>13570</v>
      </c>
      <c r="E29" s="29">
        <v>0</v>
      </c>
      <c r="F29" s="29">
        <v>22543</v>
      </c>
      <c r="G29" s="30" t="s">
        <v>23</v>
      </c>
      <c r="H29" s="30" t="s">
        <v>17</v>
      </c>
      <c r="I29" s="28">
        <f t="shared" si="1"/>
        <v>0</v>
      </c>
      <c r="J29" s="29">
        <f t="shared" si="2"/>
        <v>-2000</v>
      </c>
      <c r="K29" s="29">
        <v>-2000</v>
      </c>
      <c r="L29" s="29">
        <v>2000</v>
      </c>
      <c r="M29" s="29">
        <v>0</v>
      </c>
      <c r="N29" s="29">
        <v>0</v>
      </c>
      <c r="O29" s="29">
        <v>5777.119999999999</v>
      </c>
      <c r="P29" s="29">
        <v>-5777.1200000000026</v>
      </c>
      <c r="Q29" s="28">
        <v>40000</v>
      </c>
      <c r="R29" s="31">
        <v>4223</v>
      </c>
      <c r="S29" s="32">
        <f t="shared" si="3"/>
        <v>-5777.1200000000026</v>
      </c>
      <c r="T29" s="33">
        <v>0</v>
      </c>
      <c r="U29" s="33">
        <v>0</v>
      </c>
      <c r="V29" s="33">
        <v>0</v>
      </c>
      <c r="W29" s="33">
        <v>-5777.1200000000026</v>
      </c>
    </row>
    <row r="30" spans="1:23" s="20" customFormat="1" x14ac:dyDescent="0.25">
      <c r="A30" s="60" t="s">
        <v>145</v>
      </c>
      <c r="B30" s="54">
        <v>2600</v>
      </c>
      <c r="C30" s="56">
        <v>10677.189999999999</v>
      </c>
      <c r="D30" s="58">
        <v>3194.12</v>
      </c>
      <c r="E30" s="58">
        <v>0</v>
      </c>
      <c r="F30" s="58">
        <v>7337.95</v>
      </c>
      <c r="G30" s="62" t="s">
        <v>18</v>
      </c>
      <c r="H30" s="62" t="s">
        <v>18</v>
      </c>
      <c r="I30" s="56">
        <f t="shared" si="1"/>
        <v>0</v>
      </c>
      <c r="J30" s="58">
        <f t="shared" si="2"/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6">
        <v>30688.79</v>
      </c>
      <c r="R30" s="31">
        <v>4223</v>
      </c>
      <c r="S30" s="32">
        <f t="shared" si="3"/>
        <v>-12551.630000000001</v>
      </c>
      <c r="T30" s="33">
        <v>-76.87</v>
      </c>
      <c r="U30" s="33">
        <v>-5136.8100000000013</v>
      </c>
      <c r="V30" s="33">
        <v>-7337.95</v>
      </c>
      <c r="W30" s="33">
        <v>0</v>
      </c>
    </row>
    <row r="31" spans="1:23" s="20" customFormat="1" x14ac:dyDescent="0.25">
      <c r="A31" s="61"/>
      <c r="B31" s="55"/>
      <c r="C31" s="57"/>
      <c r="D31" s="59"/>
      <c r="E31" s="59"/>
      <c r="F31" s="59"/>
      <c r="G31" s="63"/>
      <c r="H31" s="63"/>
      <c r="I31" s="57"/>
      <c r="J31" s="59"/>
      <c r="K31" s="59"/>
      <c r="L31" s="59"/>
      <c r="M31" s="59"/>
      <c r="N31" s="59"/>
      <c r="O31" s="59"/>
      <c r="P31" s="59"/>
      <c r="Q31" s="57"/>
      <c r="R31" s="31">
        <v>4123</v>
      </c>
      <c r="S31" s="32">
        <f t="shared" si="3"/>
        <v>-364.25</v>
      </c>
      <c r="T31" s="33">
        <v>-364.25</v>
      </c>
      <c r="U31" s="33">
        <v>0</v>
      </c>
      <c r="V31" s="33">
        <v>0</v>
      </c>
      <c r="W31" s="33">
        <v>0</v>
      </c>
    </row>
    <row r="32" spans="1:23" s="20" customFormat="1" x14ac:dyDescent="0.25">
      <c r="A32" s="26" t="s">
        <v>44</v>
      </c>
      <c r="B32" s="27">
        <v>2601</v>
      </c>
      <c r="C32" s="28">
        <v>61495.76</v>
      </c>
      <c r="D32" s="29">
        <v>12122.33</v>
      </c>
      <c r="E32" s="29">
        <v>0</v>
      </c>
      <c r="F32" s="29">
        <v>29542</v>
      </c>
      <c r="G32" s="30" t="s">
        <v>23</v>
      </c>
      <c r="H32" s="30" t="s">
        <v>17</v>
      </c>
      <c r="I32" s="28">
        <f>SUM(K32:P32)</f>
        <v>-15000.33</v>
      </c>
      <c r="J32" s="29">
        <f>K32+N32</f>
        <v>0</v>
      </c>
      <c r="K32" s="29">
        <v>0</v>
      </c>
      <c r="L32" s="29">
        <v>-2205.33</v>
      </c>
      <c r="M32" s="29">
        <v>0</v>
      </c>
      <c r="N32" s="29">
        <v>0</v>
      </c>
      <c r="O32" s="29">
        <v>-8409</v>
      </c>
      <c r="P32" s="29">
        <v>-4386</v>
      </c>
      <c r="Q32" s="28">
        <v>16500</v>
      </c>
      <c r="R32" s="31">
        <v>4223</v>
      </c>
      <c r="S32" s="32">
        <f t="shared" si="3"/>
        <v>-4386</v>
      </c>
      <c r="T32" s="33">
        <v>0</v>
      </c>
      <c r="U32" s="33">
        <v>0</v>
      </c>
      <c r="V32" s="33">
        <v>0</v>
      </c>
      <c r="W32" s="33">
        <v>-4386</v>
      </c>
    </row>
    <row r="33" spans="1:23" s="20" customFormat="1" x14ac:dyDescent="0.25">
      <c r="A33" s="60" t="s">
        <v>45</v>
      </c>
      <c r="B33" s="54" t="s">
        <v>46</v>
      </c>
      <c r="C33" s="56">
        <v>2345.83</v>
      </c>
      <c r="D33" s="58">
        <v>702.29</v>
      </c>
      <c r="E33" s="58">
        <v>0</v>
      </c>
      <c r="F33" s="58">
        <v>1305.44</v>
      </c>
      <c r="G33" s="62" t="s">
        <v>18</v>
      </c>
      <c r="H33" s="62" t="s">
        <v>18</v>
      </c>
      <c r="I33" s="62" t="s">
        <v>18</v>
      </c>
      <c r="J33" s="62" t="s">
        <v>18</v>
      </c>
      <c r="K33" s="62" t="s">
        <v>18</v>
      </c>
      <c r="L33" s="62" t="s">
        <v>18</v>
      </c>
      <c r="M33" s="62" t="s">
        <v>18</v>
      </c>
      <c r="N33" s="62" t="s">
        <v>18</v>
      </c>
      <c r="O33" s="62" t="s">
        <v>18</v>
      </c>
      <c r="P33" s="62" t="s">
        <v>18</v>
      </c>
      <c r="Q33" s="56">
        <v>16900.640000000003</v>
      </c>
      <c r="R33" s="31">
        <v>4223</v>
      </c>
      <c r="S33" s="32">
        <f t="shared" si="3"/>
        <v>-16507.690000000002</v>
      </c>
      <c r="T33" s="33">
        <v>-658.09</v>
      </c>
      <c r="U33" s="33">
        <v>-14870.52</v>
      </c>
      <c r="V33" s="33">
        <v>-979.08</v>
      </c>
      <c r="W33" s="33">
        <v>0</v>
      </c>
    </row>
    <row r="34" spans="1:23" s="20" customFormat="1" x14ac:dyDescent="0.25">
      <c r="A34" s="61"/>
      <c r="B34" s="55"/>
      <c r="C34" s="57"/>
      <c r="D34" s="59"/>
      <c r="E34" s="59"/>
      <c r="F34" s="59"/>
      <c r="G34" s="63" t="s">
        <v>18</v>
      </c>
      <c r="H34" s="63" t="s">
        <v>18</v>
      </c>
      <c r="I34" s="63"/>
      <c r="J34" s="63"/>
      <c r="K34" s="63"/>
      <c r="L34" s="63"/>
      <c r="M34" s="63"/>
      <c r="N34" s="63"/>
      <c r="O34" s="63"/>
      <c r="P34" s="63"/>
      <c r="Q34" s="57"/>
      <c r="R34" s="31">
        <v>4123</v>
      </c>
      <c r="S34" s="32">
        <f t="shared" si="3"/>
        <v>-392.95</v>
      </c>
      <c r="T34" s="33">
        <v>-392.95</v>
      </c>
      <c r="U34" s="33">
        <v>0</v>
      </c>
      <c r="V34" s="33">
        <v>0</v>
      </c>
      <c r="W34" s="33">
        <v>0</v>
      </c>
    </row>
    <row r="35" spans="1:23" s="20" customFormat="1" x14ac:dyDescent="0.25">
      <c r="A35" s="60" t="s">
        <v>47</v>
      </c>
      <c r="B35" s="54" t="s">
        <v>48</v>
      </c>
      <c r="C35" s="56">
        <v>10109.74</v>
      </c>
      <c r="D35" s="58">
        <v>0</v>
      </c>
      <c r="E35" s="58">
        <v>0</v>
      </c>
      <c r="F35" s="58">
        <v>8384</v>
      </c>
      <c r="G35" s="30" t="s">
        <v>23</v>
      </c>
      <c r="H35" s="30" t="s">
        <v>17</v>
      </c>
      <c r="I35" s="28">
        <f t="shared" ref="I35:I55" si="4">SUM(K35:P35)</f>
        <v>-981.10000000000036</v>
      </c>
      <c r="J35" s="29">
        <f t="shared" ref="J35:J55" si="5">K35+N35</f>
        <v>-365.08</v>
      </c>
      <c r="K35" s="29">
        <v>-306.13</v>
      </c>
      <c r="L35" s="29">
        <v>0</v>
      </c>
      <c r="M35" s="29">
        <v>0</v>
      </c>
      <c r="N35" s="29">
        <v>-58.95</v>
      </c>
      <c r="O35" s="29">
        <v>-616.02000000000044</v>
      </c>
      <c r="P35" s="29">
        <v>0</v>
      </c>
      <c r="Q35" s="56">
        <v>0</v>
      </c>
      <c r="R35" s="71" t="s">
        <v>18</v>
      </c>
      <c r="S35" s="71" t="s">
        <v>18</v>
      </c>
      <c r="T35" s="71" t="s">
        <v>18</v>
      </c>
      <c r="U35" s="71" t="s">
        <v>18</v>
      </c>
      <c r="V35" s="71" t="s">
        <v>18</v>
      </c>
      <c r="W35" s="71" t="s">
        <v>18</v>
      </c>
    </row>
    <row r="36" spans="1:23" s="20" customFormat="1" x14ac:dyDescent="0.25">
      <c r="A36" s="64"/>
      <c r="B36" s="65"/>
      <c r="C36" s="66"/>
      <c r="D36" s="67"/>
      <c r="E36" s="67"/>
      <c r="F36" s="67"/>
      <c r="G36" s="30" t="s">
        <v>23</v>
      </c>
      <c r="H36" s="30" t="s">
        <v>59</v>
      </c>
      <c r="I36" s="28">
        <f t="shared" si="4"/>
        <v>-27.73</v>
      </c>
      <c r="J36" s="29">
        <f t="shared" si="5"/>
        <v>-27.73</v>
      </c>
      <c r="K36" s="29">
        <v>-2.77</v>
      </c>
      <c r="L36" s="29">
        <v>0</v>
      </c>
      <c r="M36" s="29">
        <v>0</v>
      </c>
      <c r="N36" s="29">
        <v>-24.96</v>
      </c>
      <c r="O36" s="29">
        <v>0</v>
      </c>
      <c r="P36" s="29">
        <v>0</v>
      </c>
      <c r="Q36" s="66"/>
      <c r="R36" s="73"/>
      <c r="S36" s="73"/>
      <c r="T36" s="73"/>
      <c r="U36" s="73"/>
      <c r="V36" s="73"/>
      <c r="W36" s="73"/>
    </row>
    <row r="37" spans="1:23" s="20" customFormat="1" x14ac:dyDescent="0.25">
      <c r="A37" s="64"/>
      <c r="B37" s="65"/>
      <c r="C37" s="66"/>
      <c r="D37" s="67"/>
      <c r="E37" s="67"/>
      <c r="F37" s="67"/>
      <c r="G37" s="30" t="s">
        <v>23</v>
      </c>
      <c r="H37" s="30" t="s">
        <v>146</v>
      </c>
      <c r="I37" s="28">
        <f t="shared" si="4"/>
        <v>-30</v>
      </c>
      <c r="J37" s="29">
        <f t="shared" si="5"/>
        <v>-30</v>
      </c>
      <c r="K37" s="29">
        <v>-3</v>
      </c>
      <c r="L37" s="29">
        <v>0</v>
      </c>
      <c r="M37" s="29">
        <v>0</v>
      </c>
      <c r="N37" s="29">
        <v>-27</v>
      </c>
      <c r="O37" s="29">
        <v>0</v>
      </c>
      <c r="P37" s="29">
        <v>0</v>
      </c>
      <c r="Q37" s="66"/>
      <c r="R37" s="73"/>
      <c r="S37" s="73"/>
      <c r="T37" s="73"/>
      <c r="U37" s="73"/>
      <c r="V37" s="73"/>
      <c r="W37" s="73"/>
    </row>
    <row r="38" spans="1:23" s="20" customFormat="1" x14ac:dyDescent="0.25">
      <c r="A38" s="61"/>
      <c r="B38" s="55"/>
      <c r="C38" s="57"/>
      <c r="D38" s="59"/>
      <c r="E38" s="59"/>
      <c r="F38" s="59"/>
      <c r="G38" s="30" t="s">
        <v>23</v>
      </c>
      <c r="H38" s="30" t="s">
        <v>55</v>
      </c>
      <c r="I38" s="28">
        <f t="shared" si="4"/>
        <v>-35</v>
      </c>
      <c r="J38" s="29">
        <f t="shared" si="5"/>
        <v>-35</v>
      </c>
      <c r="K38" s="29">
        <v>-3.5</v>
      </c>
      <c r="L38" s="29">
        <v>0</v>
      </c>
      <c r="M38" s="29">
        <v>0</v>
      </c>
      <c r="N38" s="29">
        <v>-31.5</v>
      </c>
      <c r="O38" s="29">
        <v>0</v>
      </c>
      <c r="P38" s="29">
        <v>0</v>
      </c>
      <c r="Q38" s="57"/>
      <c r="R38" s="72"/>
      <c r="S38" s="72"/>
      <c r="T38" s="72"/>
      <c r="U38" s="72"/>
      <c r="V38" s="72"/>
      <c r="W38" s="72"/>
    </row>
    <row r="39" spans="1:23" s="20" customFormat="1" x14ac:dyDescent="0.25">
      <c r="A39" s="26" t="s">
        <v>49</v>
      </c>
      <c r="B39" s="27" t="s">
        <v>50</v>
      </c>
      <c r="C39" s="28">
        <v>65500</v>
      </c>
      <c r="D39" s="29">
        <v>0</v>
      </c>
      <c r="E39" s="29">
        <v>0</v>
      </c>
      <c r="F39" s="29">
        <v>52195.55</v>
      </c>
      <c r="G39" s="30" t="s">
        <v>51</v>
      </c>
      <c r="H39" s="30" t="s">
        <v>52</v>
      </c>
      <c r="I39" s="28">
        <f t="shared" si="4"/>
        <v>-7300</v>
      </c>
      <c r="J39" s="29">
        <f t="shared" si="5"/>
        <v>-1095</v>
      </c>
      <c r="K39" s="29">
        <v>-1095</v>
      </c>
      <c r="L39" s="29">
        <v>0</v>
      </c>
      <c r="M39" s="29">
        <v>0</v>
      </c>
      <c r="N39" s="29">
        <v>0</v>
      </c>
      <c r="O39" s="29">
        <v>-6205</v>
      </c>
      <c r="P39" s="29">
        <v>0</v>
      </c>
      <c r="Q39" s="28">
        <v>32050.14</v>
      </c>
      <c r="R39" s="31">
        <v>4216</v>
      </c>
      <c r="S39" s="32">
        <f>SUM(T39:W39)</f>
        <v>-421.40000000000055</v>
      </c>
      <c r="T39" s="33">
        <v>-891.63000000000011</v>
      </c>
      <c r="U39" s="33">
        <v>0</v>
      </c>
      <c r="V39" s="33">
        <v>470.22999999999956</v>
      </c>
      <c r="W39" s="33">
        <v>0</v>
      </c>
    </row>
    <row r="40" spans="1:23" s="20" customFormat="1" x14ac:dyDescent="0.25">
      <c r="A40" s="34" t="s">
        <v>147</v>
      </c>
      <c r="B40" s="27" t="s">
        <v>148</v>
      </c>
      <c r="C40" s="28">
        <v>6200</v>
      </c>
      <c r="D40" s="29">
        <v>0</v>
      </c>
      <c r="E40" s="29">
        <v>0</v>
      </c>
      <c r="F40" s="29">
        <v>4520</v>
      </c>
      <c r="G40" s="30" t="s">
        <v>51</v>
      </c>
      <c r="H40" s="30" t="s">
        <v>52</v>
      </c>
      <c r="I40" s="28">
        <f t="shared" si="4"/>
        <v>5000</v>
      </c>
      <c r="J40" s="29">
        <f t="shared" si="5"/>
        <v>750</v>
      </c>
      <c r="K40" s="29">
        <v>750</v>
      </c>
      <c r="L40" s="29">
        <v>0</v>
      </c>
      <c r="M40" s="29">
        <v>0</v>
      </c>
      <c r="N40" s="29">
        <v>0</v>
      </c>
      <c r="O40" s="29">
        <v>4250</v>
      </c>
      <c r="P40" s="29">
        <v>0</v>
      </c>
      <c r="Q40" s="28">
        <v>0</v>
      </c>
      <c r="R40" s="31" t="s">
        <v>18</v>
      </c>
      <c r="S40" s="32">
        <f>SUM(T40:W40)</f>
        <v>0</v>
      </c>
      <c r="T40" s="33">
        <v>0</v>
      </c>
      <c r="U40" s="33">
        <v>0</v>
      </c>
      <c r="V40" s="33">
        <v>0</v>
      </c>
      <c r="W40" s="33">
        <v>0</v>
      </c>
    </row>
    <row r="41" spans="1:23" s="20" customFormat="1" x14ac:dyDescent="0.25">
      <c r="A41" s="26" t="s">
        <v>53</v>
      </c>
      <c r="B41" s="27" t="s">
        <v>54</v>
      </c>
      <c r="C41" s="28">
        <v>0</v>
      </c>
      <c r="D41" s="29">
        <v>0</v>
      </c>
      <c r="E41" s="29">
        <v>0</v>
      </c>
      <c r="F41" s="29">
        <v>0</v>
      </c>
      <c r="G41" s="30" t="s">
        <v>18</v>
      </c>
      <c r="H41" s="30" t="s">
        <v>18</v>
      </c>
      <c r="I41" s="28">
        <f t="shared" si="4"/>
        <v>0</v>
      </c>
      <c r="J41" s="29">
        <f t="shared" si="5"/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8">
        <v>2358.46</v>
      </c>
      <c r="R41" s="31">
        <v>4116</v>
      </c>
      <c r="S41" s="32">
        <f>SUM(T41:W41)</f>
        <v>-12.849999999999909</v>
      </c>
      <c r="T41" s="33">
        <v>-12.849999999999909</v>
      </c>
      <c r="U41" s="33">
        <v>0</v>
      </c>
      <c r="V41" s="33">
        <v>0</v>
      </c>
      <c r="W41" s="33">
        <v>0</v>
      </c>
    </row>
    <row r="42" spans="1:23" s="20" customFormat="1" x14ac:dyDescent="0.25">
      <c r="A42" s="68" t="s">
        <v>56</v>
      </c>
      <c r="B42" s="54" t="s">
        <v>57</v>
      </c>
      <c r="C42" s="56">
        <v>0</v>
      </c>
      <c r="D42" s="58">
        <v>0</v>
      </c>
      <c r="E42" s="58">
        <v>0</v>
      </c>
      <c r="F42" s="58">
        <v>0</v>
      </c>
      <c r="G42" s="30" t="s">
        <v>58</v>
      </c>
      <c r="H42" s="30" t="s">
        <v>60</v>
      </c>
      <c r="I42" s="28">
        <f t="shared" si="4"/>
        <v>9090</v>
      </c>
      <c r="J42" s="29">
        <f t="shared" si="5"/>
        <v>2790</v>
      </c>
      <c r="K42" s="29">
        <v>2127</v>
      </c>
      <c r="L42" s="29">
        <v>0</v>
      </c>
      <c r="M42" s="29">
        <v>0</v>
      </c>
      <c r="N42" s="29">
        <v>663</v>
      </c>
      <c r="O42" s="29">
        <v>6300</v>
      </c>
      <c r="P42" s="29">
        <v>0</v>
      </c>
      <c r="Q42" s="56">
        <v>0</v>
      </c>
      <c r="R42" s="31">
        <v>4213</v>
      </c>
      <c r="S42" s="32">
        <f>SUM(T42:W42)</f>
        <v>394.34</v>
      </c>
      <c r="T42" s="33">
        <v>394.34</v>
      </c>
      <c r="U42" s="33">
        <v>0</v>
      </c>
      <c r="V42" s="33">
        <v>0</v>
      </c>
      <c r="W42" s="33">
        <v>0</v>
      </c>
    </row>
    <row r="43" spans="1:23" s="20" customFormat="1" x14ac:dyDescent="0.25">
      <c r="A43" s="69"/>
      <c r="B43" s="65"/>
      <c r="C43" s="66"/>
      <c r="D43" s="67"/>
      <c r="E43" s="67"/>
      <c r="F43" s="67"/>
      <c r="G43" s="30" t="s">
        <v>58</v>
      </c>
      <c r="H43" s="30" t="s">
        <v>149</v>
      </c>
      <c r="I43" s="28">
        <f t="shared" si="4"/>
        <v>51</v>
      </c>
      <c r="J43" s="29">
        <f t="shared" si="5"/>
        <v>51</v>
      </c>
      <c r="K43" s="29">
        <v>51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66"/>
      <c r="R43" s="31">
        <v>4216</v>
      </c>
      <c r="S43" s="32">
        <f>SUM(T43:W43)</f>
        <v>6703.66</v>
      </c>
      <c r="T43" s="33">
        <v>403.66</v>
      </c>
      <c r="U43" s="33">
        <v>0</v>
      </c>
      <c r="V43" s="33">
        <v>6300</v>
      </c>
      <c r="W43" s="33">
        <v>0</v>
      </c>
    </row>
    <row r="44" spans="1:23" s="20" customFormat="1" x14ac:dyDescent="0.25">
      <c r="A44" s="70"/>
      <c r="B44" s="55"/>
      <c r="C44" s="57"/>
      <c r="D44" s="59"/>
      <c r="E44" s="59"/>
      <c r="F44" s="59"/>
      <c r="G44" s="30" t="s">
        <v>58</v>
      </c>
      <c r="H44" s="30" t="s">
        <v>59</v>
      </c>
      <c r="I44" s="28">
        <f t="shared" si="4"/>
        <v>8</v>
      </c>
      <c r="J44" s="29">
        <f t="shared" si="5"/>
        <v>8</v>
      </c>
      <c r="K44" s="29">
        <v>8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57"/>
      <c r="R44" s="31" t="s">
        <v>18</v>
      </c>
      <c r="S44" s="31" t="s">
        <v>18</v>
      </c>
      <c r="T44" s="31" t="s">
        <v>18</v>
      </c>
      <c r="U44" s="31" t="s">
        <v>18</v>
      </c>
      <c r="V44" s="31" t="s">
        <v>18</v>
      </c>
      <c r="W44" s="31" t="s">
        <v>18</v>
      </c>
    </row>
    <row r="45" spans="1:23" s="20" customFormat="1" x14ac:dyDescent="0.25">
      <c r="A45" s="35" t="s">
        <v>61</v>
      </c>
      <c r="B45" s="36" t="s">
        <v>62</v>
      </c>
      <c r="C45" s="28">
        <v>50000</v>
      </c>
      <c r="D45" s="29">
        <v>0</v>
      </c>
      <c r="E45" s="29">
        <v>0</v>
      </c>
      <c r="F45" s="29">
        <v>27975</v>
      </c>
      <c r="G45" s="30" t="s">
        <v>63</v>
      </c>
      <c r="H45" s="30" t="s">
        <v>17</v>
      </c>
      <c r="I45" s="28">
        <f t="shared" si="4"/>
        <v>0</v>
      </c>
      <c r="J45" s="29">
        <f t="shared" si="5"/>
        <v>0</v>
      </c>
      <c r="K45" s="29">
        <v>0</v>
      </c>
      <c r="L45" s="29">
        <v>0</v>
      </c>
      <c r="M45" s="29">
        <v>0</v>
      </c>
      <c r="N45" s="29">
        <v>0</v>
      </c>
      <c r="O45" s="29">
        <v>12000</v>
      </c>
      <c r="P45" s="29">
        <v>-12000</v>
      </c>
      <c r="Q45" s="28">
        <v>12000</v>
      </c>
      <c r="R45" s="31">
        <v>4223</v>
      </c>
      <c r="S45" s="32">
        <f t="shared" ref="S45:S58" si="6">SUM(T45:W45)</f>
        <v>-12000</v>
      </c>
      <c r="T45" s="33">
        <v>0</v>
      </c>
      <c r="U45" s="33">
        <v>0</v>
      </c>
      <c r="V45" s="33">
        <v>0</v>
      </c>
      <c r="W45" s="33">
        <v>-12000</v>
      </c>
    </row>
    <row r="46" spans="1:23" s="20" customFormat="1" x14ac:dyDescent="0.25">
      <c r="A46" s="35" t="s">
        <v>150</v>
      </c>
      <c r="B46" s="36" t="s">
        <v>151</v>
      </c>
      <c r="C46" s="28">
        <v>5750</v>
      </c>
      <c r="D46" s="29">
        <v>0</v>
      </c>
      <c r="E46" s="29">
        <v>0</v>
      </c>
      <c r="F46" s="29">
        <v>4300</v>
      </c>
      <c r="G46" s="30" t="s">
        <v>63</v>
      </c>
      <c r="H46" s="30" t="s">
        <v>17</v>
      </c>
      <c r="I46" s="28">
        <f t="shared" si="4"/>
        <v>-750</v>
      </c>
      <c r="J46" s="29">
        <f t="shared" si="5"/>
        <v>773</v>
      </c>
      <c r="K46" s="29">
        <v>773</v>
      </c>
      <c r="L46" s="29">
        <v>0</v>
      </c>
      <c r="M46" s="29">
        <v>0</v>
      </c>
      <c r="N46" s="29">
        <v>0</v>
      </c>
      <c r="O46" s="29">
        <v>-1523</v>
      </c>
      <c r="P46" s="29">
        <v>0</v>
      </c>
      <c r="Q46" s="28">
        <v>0</v>
      </c>
      <c r="R46" s="31" t="s">
        <v>18</v>
      </c>
      <c r="S46" s="32">
        <f t="shared" si="6"/>
        <v>0</v>
      </c>
      <c r="T46" s="33">
        <v>0</v>
      </c>
      <c r="U46" s="33">
        <v>0</v>
      </c>
      <c r="V46" s="33">
        <v>0</v>
      </c>
      <c r="W46" s="33">
        <v>0</v>
      </c>
    </row>
    <row r="47" spans="1:23" s="20" customFormat="1" x14ac:dyDescent="0.25">
      <c r="A47" s="35" t="s">
        <v>64</v>
      </c>
      <c r="B47" s="36" t="s">
        <v>65</v>
      </c>
      <c r="C47" s="28">
        <v>30000</v>
      </c>
      <c r="D47" s="29">
        <v>0</v>
      </c>
      <c r="E47" s="29">
        <v>0</v>
      </c>
      <c r="F47" s="29">
        <v>0</v>
      </c>
      <c r="G47" s="30" t="s">
        <v>63</v>
      </c>
      <c r="H47" s="30" t="s">
        <v>17</v>
      </c>
      <c r="I47" s="28">
        <f t="shared" si="4"/>
        <v>-12300</v>
      </c>
      <c r="J47" s="29">
        <f t="shared" si="5"/>
        <v>-12300</v>
      </c>
      <c r="K47" s="29">
        <v>553</v>
      </c>
      <c r="L47" s="29">
        <v>0</v>
      </c>
      <c r="M47" s="29">
        <v>0</v>
      </c>
      <c r="N47" s="29">
        <v>-12853</v>
      </c>
      <c r="O47" s="29">
        <v>0</v>
      </c>
      <c r="P47" s="29">
        <v>0</v>
      </c>
      <c r="Q47" s="28">
        <v>0</v>
      </c>
      <c r="R47" s="31" t="s">
        <v>18</v>
      </c>
      <c r="S47" s="32">
        <f t="shared" si="6"/>
        <v>0</v>
      </c>
      <c r="T47" s="33">
        <v>0</v>
      </c>
      <c r="U47" s="33">
        <v>0</v>
      </c>
      <c r="V47" s="33">
        <v>0</v>
      </c>
      <c r="W47" s="33">
        <v>0</v>
      </c>
    </row>
    <row r="48" spans="1:23" s="20" customFormat="1" x14ac:dyDescent="0.25">
      <c r="A48" s="26" t="s">
        <v>66</v>
      </c>
      <c r="B48" s="27" t="s">
        <v>67</v>
      </c>
      <c r="C48" s="28">
        <v>8000.47</v>
      </c>
      <c r="D48" s="29">
        <v>0</v>
      </c>
      <c r="E48" s="29">
        <v>0</v>
      </c>
      <c r="F48" s="29">
        <v>5716.1</v>
      </c>
      <c r="G48" s="5" t="s">
        <v>68</v>
      </c>
      <c r="H48" s="6">
        <v>6121</v>
      </c>
      <c r="I48" s="28">
        <f t="shared" si="4"/>
        <v>-5999.8600000000006</v>
      </c>
      <c r="J48" s="29">
        <f t="shared" si="5"/>
        <v>-1045.76</v>
      </c>
      <c r="K48" s="29">
        <v>-1045.76</v>
      </c>
      <c r="L48" s="29">
        <v>0</v>
      </c>
      <c r="M48" s="29">
        <v>0</v>
      </c>
      <c r="N48" s="29">
        <v>0</v>
      </c>
      <c r="O48" s="29">
        <v>-4954.1000000000004</v>
      </c>
      <c r="P48" s="29">
        <v>0</v>
      </c>
      <c r="Q48" s="28">
        <v>0</v>
      </c>
      <c r="R48" s="31" t="s">
        <v>18</v>
      </c>
      <c r="S48" s="32">
        <f t="shared" si="6"/>
        <v>0</v>
      </c>
      <c r="T48" s="33">
        <v>0</v>
      </c>
      <c r="U48" s="33">
        <v>0</v>
      </c>
      <c r="V48" s="33">
        <v>0</v>
      </c>
      <c r="W48" s="33">
        <v>0</v>
      </c>
    </row>
    <row r="49" spans="1:23" s="20" customFormat="1" x14ac:dyDescent="0.25">
      <c r="A49" s="26" t="s">
        <v>70</v>
      </c>
      <c r="B49" s="27" t="s">
        <v>71</v>
      </c>
      <c r="C49" s="28">
        <v>11800.279999999999</v>
      </c>
      <c r="D49" s="29">
        <v>0</v>
      </c>
      <c r="E49" s="29">
        <v>0</v>
      </c>
      <c r="F49" s="29">
        <v>9316.9599999999991</v>
      </c>
      <c r="G49" s="30" t="s">
        <v>69</v>
      </c>
      <c r="H49" s="30" t="s">
        <v>55</v>
      </c>
      <c r="I49" s="28">
        <f t="shared" si="4"/>
        <v>500.00000000000006</v>
      </c>
      <c r="J49" s="29">
        <f t="shared" si="5"/>
        <v>500.00000000000006</v>
      </c>
      <c r="K49" s="29">
        <v>75</v>
      </c>
      <c r="L49" s="29">
        <v>0</v>
      </c>
      <c r="M49" s="29">
        <v>0</v>
      </c>
      <c r="N49" s="29">
        <v>425.00000000000006</v>
      </c>
      <c r="O49" s="29">
        <v>0</v>
      </c>
      <c r="P49" s="29">
        <v>0</v>
      </c>
      <c r="Q49" s="28">
        <v>11960.310000000001</v>
      </c>
      <c r="R49" s="31">
        <v>4223</v>
      </c>
      <c r="S49" s="32">
        <f t="shared" si="6"/>
        <v>-1.7900000000000205</v>
      </c>
      <c r="T49" s="33">
        <v>-1.7900000000000205</v>
      </c>
      <c r="U49" s="33">
        <v>0</v>
      </c>
      <c r="V49" s="33">
        <v>0</v>
      </c>
      <c r="W49" s="33">
        <v>0</v>
      </c>
    </row>
    <row r="50" spans="1:23" s="20" customFormat="1" x14ac:dyDescent="0.25">
      <c r="A50" s="26" t="s">
        <v>72</v>
      </c>
      <c r="B50" s="27" t="s">
        <v>73</v>
      </c>
      <c r="C50" s="28">
        <v>466.63000000000011</v>
      </c>
      <c r="D50" s="29">
        <v>0</v>
      </c>
      <c r="E50" s="29">
        <v>0</v>
      </c>
      <c r="F50" s="29">
        <v>0</v>
      </c>
      <c r="G50" s="30" t="s">
        <v>18</v>
      </c>
      <c r="H50" s="30" t="s">
        <v>18</v>
      </c>
      <c r="I50" s="28">
        <f t="shared" si="4"/>
        <v>0</v>
      </c>
      <c r="J50" s="29">
        <f t="shared" si="5"/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8">
        <v>776.75</v>
      </c>
      <c r="R50" s="31">
        <v>4123</v>
      </c>
      <c r="S50" s="32">
        <f t="shared" si="6"/>
        <v>2.7999999999999545</v>
      </c>
      <c r="T50" s="33">
        <v>2.7999999999999545</v>
      </c>
      <c r="U50" s="33">
        <v>0</v>
      </c>
      <c r="V50" s="33">
        <v>0</v>
      </c>
      <c r="W50" s="33">
        <v>0</v>
      </c>
    </row>
    <row r="51" spans="1:23" s="20" customFormat="1" x14ac:dyDescent="0.25">
      <c r="A51" s="26" t="s">
        <v>74</v>
      </c>
      <c r="B51" s="27" t="s">
        <v>75</v>
      </c>
      <c r="C51" s="28">
        <v>15000.18</v>
      </c>
      <c r="D51" s="29">
        <v>0</v>
      </c>
      <c r="E51" s="29">
        <v>0</v>
      </c>
      <c r="F51" s="29">
        <v>11940</v>
      </c>
      <c r="G51" s="30" t="s">
        <v>18</v>
      </c>
      <c r="H51" s="30" t="s">
        <v>18</v>
      </c>
      <c r="I51" s="28">
        <f t="shared" si="4"/>
        <v>0</v>
      </c>
      <c r="J51" s="29">
        <f t="shared" si="5"/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8">
        <v>220</v>
      </c>
      <c r="R51" s="31">
        <v>4216</v>
      </c>
      <c r="S51" s="32">
        <f t="shared" si="6"/>
        <v>10.139999999999986</v>
      </c>
      <c r="T51" s="33">
        <v>10.139999999999986</v>
      </c>
      <c r="U51" s="33">
        <v>0</v>
      </c>
      <c r="V51" s="33">
        <v>0</v>
      </c>
      <c r="W51" s="33">
        <v>0</v>
      </c>
    </row>
    <row r="52" spans="1:23" s="20" customFormat="1" x14ac:dyDescent="0.25">
      <c r="A52" s="26" t="s">
        <v>77</v>
      </c>
      <c r="B52" s="27" t="s">
        <v>78</v>
      </c>
      <c r="C52" s="28">
        <v>4853.92</v>
      </c>
      <c r="D52" s="29">
        <v>0</v>
      </c>
      <c r="E52" s="29">
        <v>0</v>
      </c>
      <c r="F52" s="29">
        <v>3361</v>
      </c>
      <c r="G52" s="30" t="s">
        <v>76</v>
      </c>
      <c r="H52" s="30" t="s">
        <v>17</v>
      </c>
      <c r="I52" s="28">
        <f t="shared" si="4"/>
        <v>-1000</v>
      </c>
      <c r="J52" s="29">
        <f t="shared" si="5"/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-1000</v>
      </c>
      <c r="Q52" s="28">
        <v>1345</v>
      </c>
      <c r="R52" s="31">
        <v>4216</v>
      </c>
      <c r="S52" s="32">
        <f t="shared" si="6"/>
        <v>-1001.54</v>
      </c>
      <c r="T52" s="33">
        <v>-1.5400000000000205</v>
      </c>
      <c r="U52" s="33">
        <v>0</v>
      </c>
      <c r="V52" s="33">
        <v>0</v>
      </c>
      <c r="W52" s="33">
        <v>-1000</v>
      </c>
    </row>
    <row r="53" spans="1:23" s="20" customFormat="1" ht="30" x14ac:dyDescent="0.25">
      <c r="A53" s="37" t="s">
        <v>79</v>
      </c>
      <c r="B53" s="27" t="s">
        <v>80</v>
      </c>
      <c r="C53" s="28">
        <v>5331</v>
      </c>
      <c r="D53" s="29">
        <v>0</v>
      </c>
      <c r="E53" s="29">
        <v>0</v>
      </c>
      <c r="F53" s="29">
        <v>3800</v>
      </c>
      <c r="G53" s="30" t="s">
        <v>18</v>
      </c>
      <c r="H53" s="30" t="s">
        <v>18</v>
      </c>
      <c r="I53" s="28">
        <f t="shared" si="4"/>
        <v>0</v>
      </c>
      <c r="J53" s="29">
        <f t="shared" si="5"/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8">
        <v>50</v>
      </c>
      <c r="R53" s="31">
        <v>4116</v>
      </c>
      <c r="S53" s="32">
        <f t="shared" si="6"/>
        <v>-1.3599999999999994</v>
      </c>
      <c r="T53" s="33">
        <v>-1.3599999999999994</v>
      </c>
      <c r="U53" s="33">
        <v>0</v>
      </c>
      <c r="V53" s="33">
        <v>0</v>
      </c>
      <c r="W53" s="33">
        <v>0</v>
      </c>
    </row>
    <row r="54" spans="1:23" s="20" customFormat="1" x14ac:dyDescent="0.25">
      <c r="A54" s="26" t="s">
        <v>81</v>
      </c>
      <c r="B54" s="27">
        <v>2735</v>
      </c>
      <c r="C54" s="28">
        <v>29473.26</v>
      </c>
      <c r="D54" s="29">
        <v>6502.82</v>
      </c>
      <c r="E54" s="29">
        <v>0</v>
      </c>
      <c r="F54" s="29">
        <v>21408.03</v>
      </c>
      <c r="G54" s="30" t="s">
        <v>18</v>
      </c>
      <c r="H54" s="30" t="s">
        <v>18</v>
      </c>
      <c r="I54" s="28">
        <f t="shared" si="4"/>
        <v>0</v>
      </c>
      <c r="J54" s="29">
        <f t="shared" si="5"/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8">
        <v>13040.65</v>
      </c>
      <c r="R54" s="31">
        <v>4223</v>
      </c>
      <c r="S54" s="32">
        <f t="shared" si="6"/>
        <v>-2869.1700000000005</v>
      </c>
      <c r="T54" s="33">
        <v>-94.889999999999986</v>
      </c>
      <c r="U54" s="33">
        <v>-3.0799999999999272</v>
      </c>
      <c r="V54" s="33">
        <v>-2771.2000000000007</v>
      </c>
      <c r="W54" s="33">
        <v>0</v>
      </c>
    </row>
    <row r="55" spans="1:23" s="20" customFormat="1" x14ac:dyDescent="0.25">
      <c r="A55" s="60" t="s">
        <v>83</v>
      </c>
      <c r="B55" s="54" t="s">
        <v>84</v>
      </c>
      <c r="C55" s="56">
        <v>23325.18</v>
      </c>
      <c r="D55" s="58">
        <v>4992.63</v>
      </c>
      <c r="E55" s="58">
        <v>0</v>
      </c>
      <c r="F55" s="58">
        <v>16172.23</v>
      </c>
      <c r="G55" s="62" t="s">
        <v>76</v>
      </c>
      <c r="H55" s="62" t="s">
        <v>17</v>
      </c>
      <c r="I55" s="56">
        <f t="shared" si="4"/>
        <v>-1.1368683772161603E-13</v>
      </c>
      <c r="J55" s="58">
        <f t="shared" si="5"/>
        <v>-1000.0000000000001</v>
      </c>
      <c r="K55" s="58">
        <v>-1000.0000000000001</v>
      </c>
      <c r="L55" s="58">
        <v>1000</v>
      </c>
      <c r="M55" s="58">
        <v>0</v>
      </c>
      <c r="N55" s="58">
        <v>0</v>
      </c>
      <c r="O55" s="58">
        <v>0</v>
      </c>
      <c r="P55" s="58">
        <v>0</v>
      </c>
      <c r="Q55" s="56">
        <v>18522</v>
      </c>
      <c r="R55" s="31">
        <v>4223</v>
      </c>
      <c r="S55" s="32">
        <f t="shared" si="6"/>
        <v>-681.30000000000007</v>
      </c>
      <c r="T55" s="33">
        <v>-11.190000000000055</v>
      </c>
      <c r="U55" s="33">
        <v>0</v>
      </c>
      <c r="V55" s="33">
        <v>-670.11</v>
      </c>
      <c r="W55" s="33">
        <v>0</v>
      </c>
    </row>
    <row r="56" spans="1:23" s="20" customFormat="1" x14ac:dyDescent="0.25">
      <c r="A56" s="61"/>
      <c r="B56" s="55"/>
      <c r="C56" s="57"/>
      <c r="D56" s="59"/>
      <c r="E56" s="59"/>
      <c r="F56" s="59"/>
      <c r="G56" s="63"/>
      <c r="H56" s="63"/>
      <c r="I56" s="57"/>
      <c r="J56" s="59"/>
      <c r="K56" s="59"/>
      <c r="L56" s="59"/>
      <c r="M56" s="59"/>
      <c r="N56" s="59"/>
      <c r="O56" s="59"/>
      <c r="P56" s="59"/>
      <c r="Q56" s="57"/>
      <c r="R56" s="31">
        <v>4123</v>
      </c>
      <c r="S56" s="32">
        <f t="shared" si="6"/>
        <v>-454.14999999999986</v>
      </c>
      <c r="T56" s="33">
        <v>0</v>
      </c>
      <c r="U56" s="33">
        <v>0</v>
      </c>
      <c r="V56" s="8">
        <v>-454.14999999999986</v>
      </c>
      <c r="W56" s="33">
        <v>0</v>
      </c>
    </row>
    <row r="57" spans="1:23" s="20" customFormat="1" x14ac:dyDescent="0.25">
      <c r="A57" s="60" t="s">
        <v>86</v>
      </c>
      <c r="B57" s="54" t="s">
        <v>87</v>
      </c>
      <c r="C57" s="56">
        <v>7850.1100000000006</v>
      </c>
      <c r="D57" s="58">
        <v>0</v>
      </c>
      <c r="E57" s="58">
        <v>0</v>
      </c>
      <c r="F57" s="58">
        <v>2487.6999999999998</v>
      </c>
      <c r="G57" s="30" t="s">
        <v>90</v>
      </c>
      <c r="H57" s="30" t="s">
        <v>59</v>
      </c>
      <c r="I57" s="28">
        <f>SUM(K57:P57)</f>
        <v>0</v>
      </c>
      <c r="J57" s="29">
        <f>K57+N57</f>
        <v>0</v>
      </c>
      <c r="K57" s="29">
        <v>0</v>
      </c>
      <c r="L57" s="29">
        <v>0</v>
      </c>
      <c r="M57" s="29">
        <v>0</v>
      </c>
      <c r="N57" s="29">
        <v>0</v>
      </c>
      <c r="O57" s="29">
        <v>2460.44</v>
      </c>
      <c r="P57" s="29">
        <v>-2460.44</v>
      </c>
      <c r="Q57" s="56">
        <v>6726.51</v>
      </c>
      <c r="R57" s="31">
        <v>4123</v>
      </c>
      <c r="S57" s="32">
        <f t="shared" si="6"/>
        <v>-2764.28</v>
      </c>
      <c r="T57" s="33">
        <v>0</v>
      </c>
      <c r="U57" s="33">
        <v>0</v>
      </c>
      <c r="V57" s="33">
        <v>0</v>
      </c>
      <c r="W57" s="33">
        <v>-2764.28</v>
      </c>
    </row>
    <row r="58" spans="1:23" s="20" customFormat="1" x14ac:dyDescent="0.25">
      <c r="A58" s="64"/>
      <c r="B58" s="65"/>
      <c r="C58" s="66"/>
      <c r="D58" s="67"/>
      <c r="E58" s="67"/>
      <c r="F58" s="67"/>
      <c r="G58" s="30" t="s">
        <v>90</v>
      </c>
      <c r="H58" s="30" t="s">
        <v>152</v>
      </c>
      <c r="I58" s="28">
        <f>SUM(K58:P58)</f>
        <v>0</v>
      </c>
      <c r="J58" s="29">
        <f>K58+N58</f>
        <v>0</v>
      </c>
      <c r="K58" s="29"/>
      <c r="L58" s="29"/>
      <c r="M58" s="29"/>
      <c r="N58" s="29"/>
      <c r="O58" s="29">
        <v>153</v>
      </c>
      <c r="P58" s="29">
        <v>-153</v>
      </c>
      <c r="Q58" s="66"/>
      <c r="R58" s="31">
        <v>4223</v>
      </c>
      <c r="S58" s="32">
        <f t="shared" si="6"/>
        <v>-892.16</v>
      </c>
      <c r="T58" s="33"/>
      <c r="U58" s="33"/>
      <c r="V58" s="33"/>
      <c r="W58" s="33">
        <v>-892.16</v>
      </c>
    </row>
    <row r="59" spans="1:23" s="20" customFormat="1" x14ac:dyDescent="0.25">
      <c r="A59" s="64"/>
      <c r="B59" s="65"/>
      <c r="C59" s="66"/>
      <c r="D59" s="67"/>
      <c r="E59" s="67"/>
      <c r="F59" s="67"/>
      <c r="G59" s="30" t="s">
        <v>90</v>
      </c>
      <c r="H59" s="30" t="s">
        <v>17</v>
      </c>
      <c r="I59" s="28">
        <f>SUM(K59:P59)</f>
        <v>0</v>
      </c>
      <c r="J59" s="29">
        <f>K59+N59</f>
        <v>0</v>
      </c>
      <c r="K59" s="29"/>
      <c r="L59" s="29"/>
      <c r="M59" s="29"/>
      <c r="N59" s="29"/>
      <c r="O59" s="29">
        <v>615</v>
      </c>
      <c r="P59" s="29">
        <v>-615</v>
      </c>
      <c r="Q59" s="66"/>
      <c r="R59" s="31" t="s">
        <v>18</v>
      </c>
      <c r="S59" s="31" t="s">
        <v>18</v>
      </c>
      <c r="T59" s="31" t="s">
        <v>18</v>
      </c>
      <c r="U59" s="31" t="s">
        <v>18</v>
      </c>
      <c r="V59" s="31" t="s">
        <v>18</v>
      </c>
      <c r="W59" s="31" t="s">
        <v>18</v>
      </c>
    </row>
    <row r="60" spans="1:23" s="20" customFormat="1" x14ac:dyDescent="0.25">
      <c r="A60" s="61"/>
      <c r="B60" s="55"/>
      <c r="C60" s="57"/>
      <c r="D60" s="59"/>
      <c r="E60" s="59"/>
      <c r="F60" s="59"/>
      <c r="G60" s="30" t="s">
        <v>90</v>
      </c>
      <c r="H60" s="30" t="s">
        <v>153</v>
      </c>
      <c r="I60" s="28">
        <f>SUM(K60:P60)</f>
        <v>0</v>
      </c>
      <c r="J60" s="29">
        <f>K60+N60</f>
        <v>0</v>
      </c>
      <c r="K60" s="29"/>
      <c r="L60" s="29"/>
      <c r="M60" s="29"/>
      <c r="N60" s="29"/>
      <c r="O60" s="29">
        <v>428</v>
      </c>
      <c r="P60" s="29">
        <v>-428</v>
      </c>
      <c r="Q60" s="57"/>
      <c r="R60" s="31" t="s">
        <v>18</v>
      </c>
      <c r="S60" s="31" t="s">
        <v>18</v>
      </c>
      <c r="T60" s="31" t="s">
        <v>18</v>
      </c>
      <c r="U60" s="31" t="s">
        <v>18</v>
      </c>
      <c r="V60" s="31" t="s">
        <v>18</v>
      </c>
      <c r="W60" s="31" t="s">
        <v>18</v>
      </c>
    </row>
    <row r="61" spans="1:23" s="20" customFormat="1" x14ac:dyDescent="0.25">
      <c r="A61" s="60" t="s">
        <v>88</v>
      </c>
      <c r="B61" s="54" t="s">
        <v>89</v>
      </c>
      <c r="C61" s="56">
        <v>8555.2200000000012</v>
      </c>
      <c r="D61" s="58">
        <v>0</v>
      </c>
      <c r="E61" s="58">
        <v>0</v>
      </c>
      <c r="F61" s="58">
        <v>4011</v>
      </c>
      <c r="G61" s="62" t="s">
        <v>90</v>
      </c>
      <c r="H61" s="62" t="s">
        <v>59</v>
      </c>
      <c r="I61" s="56">
        <f>SUM(K61:P61)</f>
        <v>0</v>
      </c>
      <c r="J61" s="58">
        <f>K61+N61</f>
        <v>0</v>
      </c>
      <c r="K61" s="58">
        <v>0</v>
      </c>
      <c r="L61" s="58">
        <v>0</v>
      </c>
      <c r="M61" s="58">
        <v>0</v>
      </c>
      <c r="N61" s="58">
        <v>0</v>
      </c>
      <c r="O61" s="58">
        <v>2721</v>
      </c>
      <c r="P61" s="58">
        <v>-2721</v>
      </c>
      <c r="Q61" s="56">
        <v>3918.6499999999996</v>
      </c>
      <c r="R61" s="31">
        <v>4123</v>
      </c>
      <c r="S61" s="32">
        <f>SUM(T61:W61)</f>
        <v>-1829.11</v>
      </c>
      <c r="T61" s="33">
        <v>0</v>
      </c>
      <c r="U61" s="33">
        <v>0</v>
      </c>
      <c r="V61" s="33">
        <v>0</v>
      </c>
      <c r="W61" s="33">
        <v>-1829.11</v>
      </c>
    </row>
    <row r="62" spans="1:23" s="20" customFormat="1" x14ac:dyDescent="0.25">
      <c r="A62" s="61"/>
      <c r="B62" s="55"/>
      <c r="C62" s="57"/>
      <c r="D62" s="59"/>
      <c r="E62" s="59"/>
      <c r="F62" s="59"/>
      <c r="G62" s="63"/>
      <c r="H62" s="63"/>
      <c r="I62" s="57"/>
      <c r="J62" s="59"/>
      <c r="K62" s="59"/>
      <c r="L62" s="59"/>
      <c r="M62" s="59"/>
      <c r="N62" s="59"/>
      <c r="O62" s="59"/>
      <c r="P62" s="59"/>
      <c r="Q62" s="57"/>
      <c r="R62" s="31">
        <v>4223</v>
      </c>
      <c r="S62" s="32">
        <f>SUM(T62:W62)</f>
        <v>-891.88</v>
      </c>
      <c r="T62" s="33">
        <v>0</v>
      </c>
      <c r="U62" s="33">
        <v>0</v>
      </c>
      <c r="V62" s="33">
        <v>0</v>
      </c>
      <c r="W62" s="33">
        <v>-891.88</v>
      </c>
    </row>
    <row r="63" spans="1:23" s="20" customFormat="1" x14ac:dyDescent="0.25">
      <c r="A63" s="60" t="s">
        <v>114</v>
      </c>
      <c r="B63" s="54" t="s">
        <v>115</v>
      </c>
      <c r="C63" s="56">
        <v>28335.27</v>
      </c>
      <c r="D63" s="58">
        <v>17970.07</v>
      </c>
      <c r="E63" s="58">
        <v>0</v>
      </c>
      <c r="F63" s="58">
        <v>0</v>
      </c>
      <c r="G63" s="30" t="s">
        <v>85</v>
      </c>
      <c r="H63" s="30" t="s">
        <v>154</v>
      </c>
      <c r="I63" s="28">
        <f t="shared" ref="I63:I97" si="7">SUM(K63:P63)</f>
        <v>-6125.9400000000005</v>
      </c>
      <c r="J63" s="29">
        <f t="shared" ref="J63:J97" si="8">K63+N63</f>
        <v>-1458.64</v>
      </c>
      <c r="K63" s="29">
        <v>-1458.64</v>
      </c>
      <c r="L63" s="29">
        <v>-4667.3</v>
      </c>
      <c r="M63" s="29">
        <v>0</v>
      </c>
      <c r="N63" s="29">
        <v>0</v>
      </c>
      <c r="O63" s="29">
        <v>0</v>
      </c>
      <c r="P63" s="29">
        <v>0</v>
      </c>
      <c r="Q63" s="56">
        <v>6239.62</v>
      </c>
      <c r="R63" s="31" t="s">
        <v>18</v>
      </c>
      <c r="S63" s="31" t="s">
        <v>18</v>
      </c>
      <c r="T63" s="31" t="s">
        <v>18</v>
      </c>
      <c r="U63" s="31" t="s">
        <v>18</v>
      </c>
      <c r="V63" s="31" t="s">
        <v>18</v>
      </c>
      <c r="W63" s="31" t="s">
        <v>18</v>
      </c>
    </row>
    <row r="64" spans="1:23" s="20" customFormat="1" x14ac:dyDescent="0.25">
      <c r="A64" s="64"/>
      <c r="B64" s="65"/>
      <c r="C64" s="66"/>
      <c r="D64" s="67"/>
      <c r="E64" s="67"/>
      <c r="F64" s="67"/>
      <c r="G64" s="30" t="s">
        <v>82</v>
      </c>
      <c r="H64" s="30" t="s">
        <v>154</v>
      </c>
      <c r="I64" s="28">
        <f t="shared" si="7"/>
        <v>-8379.92</v>
      </c>
      <c r="J64" s="29">
        <f t="shared" si="8"/>
        <v>-3735.2</v>
      </c>
      <c r="K64" s="29">
        <v>-3735.2</v>
      </c>
      <c r="L64" s="29">
        <v>-4644.72</v>
      </c>
      <c r="M64" s="29"/>
      <c r="N64" s="29"/>
      <c r="O64" s="29"/>
      <c r="P64" s="29"/>
      <c r="Q64" s="66"/>
      <c r="R64" s="31" t="s">
        <v>18</v>
      </c>
      <c r="S64" s="31" t="s">
        <v>18</v>
      </c>
      <c r="T64" s="31" t="s">
        <v>18</v>
      </c>
      <c r="U64" s="31" t="s">
        <v>18</v>
      </c>
      <c r="V64" s="31" t="s">
        <v>18</v>
      </c>
      <c r="W64" s="31" t="s">
        <v>18</v>
      </c>
    </row>
    <row r="65" spans="1:23" s="20" customFormat="1" x14ac:dyDescent="0.25">
      <c r="A65" s="64"/>
      <c r="B65" s="65"/>
      <c r="C65" s="66"/>
      <c r="D65" s="67"/>
      <c r="E65" s="67"/>
      <c r="F65" s="67"/>
      <c r="G65" s="30" t="s">
        <v>98</v>
      </c>
      <c r="H65" s="30" t="s">
        <v>154</v>
      </c>
      <c r="I65" s="28">
        <f t="shared" si="7"/>
        <v>-4827.03</v>
      </c>
      <c r="J65" s="29">
        <f t="shared" si="8"/>
        <v>0</v>
      </c>
      <c r="K65" s="29"/>
      <c r="L65" s="29">
        <v>-4827.03</v>
      </c>
      <c r="M65" s="29"/>
      <c r="N65" s="29"/>
      <c r="O65" s="29"/>
      <c r="P65" s="29"/>
      <c r="Q65" s="66"/>
      <c r="R65" s="31" t="s">
        <v>18</v>
      </c>
      <c r="S65" s="31" t="s">
        <v>18</v>
      </c>
      <c r="T65" s="31" t="s">
        <v>18</v>
      </c>
      <c r="U65" s="31" t="s">
        <v>18</v>
      </c>
      <c r="V65" s="31" t="s">
        <v>18</v>
      </c>
      <c r="W65" s="31" t="s">
        <v>18</v>
      </c>
    </row>
    <row r="66" spans="1:23" s="20" customFormat="1" x14ac:dyDescent="0.25">
      <c r="A66" s="61"/>
      <c r="B66" s="55"/>
      <c r="C66" s="57"/>
      <c r="D66" s="59"/>
      <c r="E66" s="59"/>
      <c r="F66" s="59"/>
      <c r="G66" s="30" t="s">
        <v>155</v>
      </c>
      <c r="H66" s="30" t="s">
        <v>154</v>
      </c>
      <c r="I66" s="28">
        <f t="shared" si="7"/>
        <v>-1.91</v>
      </c>
      <c r="J66" s="29">
        <f t="shared" si="8"/>
        <v>0</v>
      </c>
      <c r="K66" s="29"/>
      <c r="L66" s="29">
        <v>-1.91</v>
      </c>
      <c r="M66" s="29"/>
      <c r="N66" s="29"/>
      <c r="O66" s="29"/>
      <c r="P66" s="29"/>
      <c r="Q66" s="57"/>
      <c r="R66" s="31" t="s">
        <v>18</v>
      </c>
      <c r="S66" s="31" t="s">
        <v>18</v>
      </c>
      <c r="T66" s="31" t="s">
        <v>18</v>
      </c>
      <c r="U66" s="31" t="s">
        <v>18</v>
      </c>
      <c r="V66" s="31" t="s">
        <v>18</v>
      </c>
      <c r="W66" s="31" t="s">
        <v>18</v>
      </c>
    </row>
    <row r="67" spans="1:23" s="20" customFormat="1" x14ac:dyDescent="0.25">
      <c r="A67" s="26" t="s">
        <v>156</v>
      </c>
      <c r="B67" s="27">
        <v>2990</v>
      </c>
      <c r="C67" s="28">
        <v>3014.73</v>
      </c>
      <c r="D67" s="29">
        <v>300</v>
      </c>
      <c r="E67" s="29">
        <v>0</v>
      </c>
      <c r="F67" s="38">
        <v>2700</v>
      </c>
      <c r="G67" s="30">
        <v>3122</v>
      </c>
      <c r="H67" s="30" t="s">
        <v>17</v>
      </c>
      <c r="I67" s="28">
        <f t="shared" si="7"/>
        <v>0</v>
      </c>
      <c r="J67" s="29">
        <f t="shared" si="8"/>
        <v>0</v>
      </c>
      <c r="K67" s="29">
        <v>0</v>
      </c>
      <c r="L67" s="29">
        <v>1700</v>
      </c>
      <c r="M67" s="29">
        <v>0</v>
      </c>
      <c r="N67" s="29">
        <v>0</v>
      </c>
      <c r="O67" s="29">
        <v>-1700</v>
      </c>
      <c r="P67" s="29">
        <v>0</v>
      </c>
      <c r="Q67" s="28">
        <v>0</v>
      </c>
      <c r="R67" s="31" t="s">
        <v>18</v>
      </c>
      <c r="S67" s="31" t="s">
        <v>18</v>
      </c>
      <c r="T67" s="31" t="s">
        <v>18</v>
      </c>
      <c r="U67" s="31" t="s">
        <v>18</v>
      </c>
      <c r="V67" s="31" t="s">
        <v>18</v>
      </c>
      <c r="W67" s="31" t="s">
        <v>18</v>
      </c>
    </row>
    <row r="68" spans="1:23" s="20" customFormat="1" x14ac:dyDescent="0.25">
      <c r="A68" s="26" t="s">
        <v>157</v>
      </c>
      <c r="B68" s="27">
        <v>2991</v>
      </c>
      <c r="C68" s="28">
        <v>4435.1900000000005</v>
      </c>
      <c r="D68" s="29">
        <v>2693.52</v>
      </c>
      <c r="E68" s="29">
        <v>0</v>
      </c>
      <c r="F68" s="38">
        <v>1741.67</v>
      </c>
      <c r="G68" s="30">
        <v>3122</v>
      </c>
      <c r="H68" s="30" t="s">
        <v>17</v>
      </c>
      <c r="I68" s="28">
        <f t="shared" si="7"/>
        <v>0</v>
      </c>
      <c r="J68" s="29">
        <f t="shared" si="8"/>
        <v>0</v>
      </c>
      <c r="K68" s="29">
        <v>0</v>
      </c>
      <c r="L68" s="29">
        <v>-958.32999999999993</v>
      </c>
      <c r="M68" s="29">
        <v>0</v>
      </c>
      <c r="N68" s="29">
        <v>0</v>
      </c>
      <c r="O68" s="29">
        <v>958.32999999999993</v>
      </c>
      <c r="P68" s="29">
        <v>0</v>
      </c>
      <c r="Q68" s="28">
        <v>0</v>
      </c>
      <c r="R68" s="31" t="s">
        <v>18</v>
      </c>
      <c r="S68" s="31" t="s">
        <v>18</v>
      </c>
      <c r="T68" s="31" t="s">
        <v>18</v>
      </c>
      <c r="U68" s="31" t="s">
        <v>18</v>
      </c>
      <c r="V68" s="31" t="s">
        <v>18</v>
      </c>
      <c r="W68" s="31" t="s">
        <v>18</v>
      </c>
    </row>
    <row r="69" spans="1:23" s="20" customFormat="1" x14ac:dyDescent="0.25">
      <c r="A69" s="26" t="s">
        <v>158</v>
      </c>
      <c r="B69" s="27">
        <v>2992</v>
      </c>
      <c r="C69" s="28">
        <v>6881.29</v>
      </c>
      <c r="D69" s="29">
        <v>2261.9299999999998</v>
      </c>
      <c r="E69" s="29">
        <v>0</v>
      </c>
      <c r="F69" s="29">
        <v>1322.58</v>
      </c>
      <c r="G69" s="30">
        <v>3123</v>
      </c>
      <c r="H69" s="30" t="s">
        <v>17</v>
      </c>
      <c r="I69" s="28">
        <f t="shared" si="7"/>
        <v>0</v>
      </c>
      <c r="J69" s="29">
        <f t="shared" si="8"/>
        <v>-96.78</v>
      </c>
      <c r="K69" s="29">
        <v>0</v>
      </c>
      <c r="L69" s="29">
        <v>972.36000000000013</v>
      </c>
      <c r="M69" s="29">
        <v>0</v>
      </c>
      <c r="N69" s="29">
        <v>-96.78</v>
      </c>
      <c r="O69" s="29">
        <v>2324.42</v>
      </c>
      <c r="P69" s="29">
        <v>-3200</v>
      </c>
      <c r="Q69" s="28">
        <v>0</v>
      </c>
      <c r="R69" s="31" t="s">
        <v>18</v>
      </c>
      <c r="S69" s="31" t="s">
        <v>18</v>
      </c>
      <c r="T69" s="31" t="s">
        <v>18</v>
      </c>
      <c r="U69" s="31" t="s">
        <v>18</v>
      </c>
      <c r="V69" s="31" t="s">
        <v>18</v>
      </c>
      <c r="W69" s="31" t="s">
        <v>18</v>
      </c>
    </row>
    <row r="70" spans="1:23" s="20" customFormat="1" x14ac:dyDescent="0.25">
      <c r="A70" s="26" t="s">
        <v>159</v>
      </c>
      <c r="B70" s="27">
        <v>2993</v>
      </c>
      <c r="C70" s="28">
        <v>8582.17</v>
      </c>
      <c r="D70" s="29">
        <v>4082.17</v>
      </c>
      <c r="E70" s="29">
        <v>0</v>
      </c>
      <c r="F70" s="29">
        <v>4500</v>
      </c>
      <c r="G70" s="30">
        <v>3123</v>
      </c>
      <c r="H70" s="30" t="s">
        <v>17</v>
      </c>
      <c r="I70" s="28">
        <f t="shared" si="7"/>
        <v>0</v>
      </c>
      <c r="J70" s="29">
        <f t="shared" si="8"/>
        <v>0</v>
      </c>
      <c r="K70" s="29">
        <v>0</v>
      </c>
      <c r="L70" s="29">
        <v>-400</v>
      </c>
      <c r="M70" s="29">
        <v>0</v>
      </c>
      <c r="N70" s="29">
        <v>0</v>
      </c>
      <c r="O70" s="29">
        <v>400</v>
      </c>
      <c r="P70" s="29">
        <v>0</v>
      </c>
      <c r="Q70" s="28">
        <v>0</v>
      </c>
      <c r="R70" s="31" t="s">
        <v>18</v>
      </c>
      <c r="S70" s="31" t="s">
        <v>18</v>
      </c>
      <c r="T70" s="31" t="s">
        <v>18</v>
      </c>
      <c r="U70" s="31" t="s">
        <v>18</v>
      </c>
      <c r="V70" s="31" t="s">
        <v>18</v>
      </c>
      <c r="W70" s="31" t="s">
        <v>18</v>
      </c>
    </row>
    <row r="71" spans="1:23" s="20" customFormat="1" x14ac:dyDescent="0.25">
      <c r="A71" s="26" t="s">
        <v>160</v>
      </c>
      <c r="B71" s="27">
        <v>2994</v>
      </c>
      <c r="C71" s="28">
        <v>6245.18</v>
      </c>
      <c r="D71" s="29">
        <v>2645.18</v>
      </c>
      <c r="E71" s="29">
        <v>0</v>
      </c>
      <c r="F71" s="29">
        <v>1800</v>
      </c>
      <c r="G71" s="30">
        <v>3123</v>
      </c>
      <c r="H71" s="30" t="s">
        <v>17</v>
      </c>
      <c r="I71" s="28">
        <f t="shared" si="7"/>
        <v>0</v>
      </c>
      <c r="J71" s="29">
        <f t="shared" si="8"/>
        <v>0</v>
      </c>
      <c r="K71" s="29">
        <v>0</v>
      </c>
      <c r="L71" s="29">
        <v>-400</v>
      </c>
      <c r="M71" s="29">
        <v>0</v>
      </c>
      <c r="N71" s="29">
        <v>0</v>
      </c>
      <c r="O71" s="29">
        <v>2200</v>
      </c>
      <c r="P71" s="29">
        <v>-1800</v>
      </c>
      <c r="Q71" s="28">
        <v>0</v>
      </c>
      <c r="R71" s="31" t="s">
        <v>18</v>
      </c>
      <c r="S71" s="31" t="s">
        <v>18</v>
      </c>
      <c r="T71" s="31" t="s">
        <v>18</v>
      </c>
      <c r="U71" s="31" t="s">
        <v>18</v>
      </c>
      <c r="V71" s="31" t="s">
        <v>18</v>
      </c>
      <c r="W71" s="31" t="s">
        <v>18</v>
      </c>
    </row>
    <row r="72" spans="1:23" s="20" customFormat="1" x14ac:dyDescent="0.25">
      <c r="A72" s="26" t="s">
        <v>161</v>
      </c>
      <c r="B72" s="27">
        <v>2995</v>
      </c>
      <c r="C72" s="28">
        <v>5449.41</v>
      </c>
      <c r="D72" s="29">
        <v>2345</v>
      </c>
      <c r="E72" s="29">
        <v>0</v>
      </c>
      <c r="F72" s="29">
        <v>3104.41</v>
      </c>
      <c r="G72" s="30">
        <v>3123</v>
      </c>
      <c r="H72" s="30" t="s">
        <v>17</v>
      </c>
      <c r="I72" s="28">
        <f t="shared" si="7"/>
        <v>2.2737367544323206E-13</v>
      </c>
      <c r="J72" s="29">
        <f t="shared" si="8"/>
        <v>2000</v>
      </c>
      <c r="K72" s="29">
        <v>0</v>
      </c>
      <c r="L72" s="29">
        <v>-1354.2</v>
      </c>
      <c r="M72" s="29">
        <v>0</v>
      </c>
      <c r="N72" s="29">
        <v>2000</v>
      </c>
      <c r="O72" s="29">
        <v>-645.79999999999973</v>
      </c>
      <c r="P72" s="29">
        <v>0</v>
      </c>
      <c r="Q72" s="28">
        <v>0</v>
      </c>
      <c r="R72" s="31" t="s">
        <v>18</v>
      </c>
      <c r="S72" s="31" t="s">
        <v>18</v>
      </c>
      <c r="T72" s="31" t="s">
        <v>18</v>
      </c>
      <c r="U72" s="31" t="s">
        <v>18</v>
      </c>
      <c r="V72" s="31" t="s">
        <v>18</v>
      </c>
      <c r="W72" s="31" t="s">
        <v>18</v>
      </c>
    </row>
    <row r="73" spans="1:23" s="20" customFormat="1" x14ac:dyDescent="0.25">
      <c r="A73" s="26" t="s">
        <v>162</v>
      </c>
      <c r="B73" s="27">
        <v>2996</v>
      </c>
      <c r="C73" s="28">
        <v>4929.1099999999997</v>
      </c>
      <c r="D73" s="29">
        <v>4092.91</v>
      </c>
      <c r="E73" s="29">
        <v>0</v>
      </c>
      <c r="F73" s="29">
        <v>836.2</v>
      </c>
      <c r="G73" s="30">
        <v>3123</v>
      </c>
      <c r="H73" s="30" t="s">
        <v>17</v>
      </c>
      <c r="I73" s="28">
        <f t="shared" si="7"/>
        <v>2.2737367544323206E-13</v>
      </c>
      <c r="J73" s="29">
        <f t="shared" si="8"/>
        <v>0</v>
      </c>
      <c r="K73" s="29">
        <v>0</v>
      </c>
      <c r="L73" s="29">
        <v>-1763.7999999999997</v>
      </c>
      <c r="M73" s="29">
        <v>0</v>
      </c>
      <c r="N73" s="29">
        <v>0</v>
      </c>
      <c r="O73" s="29">
        <v>1763.8</v>
      </c>
      <c r="P73" s="29">
        <v>0</v>
      </c>
      <c r="Q73" s="28">
        <v>0</v>
      </c>
      <c r="R73" s="31" t="s">
        <v>18</v>
      </c>
      <c r="S73" s="31" t="s">
        <v>18</v>
      </c>
      <c r="T73" s="31" t="s">
        <v>18</v>
      </c>
      <c r="U73" s="31" t="s">
        <v>18</v>
      </c>
      <c r="V73" s="31" t="s">
        <v>18</v>
      </c>
      <c r="W73" s="31" t="s">
        <v>18</v>
      </c>
    </row>
    <row r="74" spans="1:23" s="20" customFormat="1" x14ac:dyDescent="0.25">
      <c r="A74" s="26" t="s">
        <v>163</v>
      </c>
      <c r="B74" s="27">
        <v>2997</v>
      </c>
      <c r="C74" s="28">
        <v>5139.4799999999996</v>
      </c>
      <c r="D74" s="29">
        <v>300</v>
      </c>
      <c r="E74" s="29">
        <v>0</v>
      </c>
      <c r="F74" s="29">
        <v>2700</v>
      </c>
      <c r="G74" s="30">
        <v>3121</v>
      </c>
      <c r="H74" s="30" t="s">
        <v>17</v>
      </c>
      <c r="I74" s="28">
        <f t="shared" si="7"/>
        <v>0</v>
      </c>
      <c r="J74" s="29">
        <f t="shared" si="8"/>
        <v>-2139.48</v>
      </c>
      <c r="K74" s="29">
        <v>-2139.48</v>
      </c>
      <c r="L74" s="29">
        <v>839.48</v>
      </c>
      <c r="M74" s="29">
        <v>0</v>
      </c>
      <c r="N74" s="29">
        <v>0</v>
      </c>
      <c r="O74" s="29">
        <v>1300</v>
      </c>
      <c r="P74" s="29">
        <v>0</v>
      </c>
      <c r="Q74" s="28">
        <v>0</v>
      </c>
      <c r="R74" s="31" t="s">
        <v>18</v>
      </c>
      <c r="S74" s="31" t="s">
        <v>18</v>
      </c>
      <c r="T74" s="31" t="s">
        <v>18</v>
      </c>
      <c r="U74" s="31" t="s">
        <v>18</v>
      </c>
      <c r="V74" s="31" t="s">
        <v>18</v>
      </c>
      <c r="W74" s="31" t="s">
        <v>18</v>
      </c>
    </row>
    <row r="75" spans="1:23" s="20" customFormat="1" x14ac:dyDescent="0.25">
      <c r="A75" s="26" t="s">
        <v>164</v>
      </c>
      <c r="B75" s="27">
        <v>2998</v>
      </c>
      <c r="C75" s="28">
        <v>5360.61</v>
      </c>
      <c r="D75" s="29">
        <v>360.61</v>
      </c>
      <c r="E75" s="29">
        <v>0</v>
      </c>
      <c r="F75" s="29"/>
      <c r="G75" s="30">
        <v>3121</v>
      </c>
      <c r="H75" s="30" t="s">
        <v>17</v>
      </c>
      <c r="I75" s="28">
        <f t="shared" si="7"/>
        <v>0</v>
      </c>
      <c r="J75" s="29">
        <f t="shared" si="8"/>
        <v>1000</v>
      </c>
      <c r="K75" s="29">
        <v>0</v>
      </c>
      <c r="L75" s="29">
        <v>1785.3799999999997</v>
      </c>
      <c r="M75" s="29">
        <v>0</v>
      </c>
      <c r="N75" s="29">
        <v>1000</v>
      </c>
      <c r="O75" s="29">
        <v>2214.62</v>
      </c>
      <c r="P75" s="29">
        <v>-5000</v>
      </c>
      <c r="Q75" s="28">
        <v>0</v>
      </c>
      <c r="R75" s="31" t="s">
        <v>18</v>
      </c>
      <c r="S75" s="31" t="s">
        <v>18</v>
      </c>
      <c r="T75" s="31" t="s">
        <v>18</v>
      </c>
      <c r="U75" s="31" t="s">
        <v>18</v>
      </c>
      <c r="V75" s="31" t="s">
        <v>18</v>
      </c>
      <c r="W75" s="31" t="s">
        <v>18</v>
      </c>
    </row>
    <row r="76" spans="1:23" s="20" customFormat="1" x14ac:dyDescent="0.25">
      <c r="A76" s="60" t="s">
        <v>165</v>
      </c>
      <c r="B76" s="54">
        <v>2999</v>
      </c>
      <c r="C76" s="56">
        <v>4826.1100000000006</v>
      </c>
      <c r="D76" s="58">
        <v>1261.9100000000001</v>
      </c>
      <c r="E76" s="29">
        <v>0</v>
      </c>
      <c r="F76" s="58">
        <v>3550.94</v>
      </c>
      <c r="G76" s="30">
        <v>3121</v>
      </c>
      <c r="H76" s="30" t="s">
        <v>55</v>
      </c>
      <c r="I76" s="28">
        <f t="shared" si="7"/>
        <v>0</v>
      </c>
      <c r="J76" s="29">
        <f t="shared" si="8"/>
        <v>0</v>
      </c>
      <c r="K76" s="29">
        <v>0</v>
      </c>
      <c r="L76" s="29">
        <v>1910.94</v>
      </c>
      <c r="M76" s="29">
        <v>0</v>
      </c>
      <c r="N76" s="29">
        <v>0</v>
      </c>
      <c r="O76" s="29">
        <v>-1910.94</v>
      </c>
      <c r="P76" s="29">
        <v>0</v>
      </c>
      <c r="Q76" s="56">
        <v>0</v>
      </c>
      <c r="R76" s="31" t="s">
        <v>18</v>
      </c>
      <c r="S76" s="31" t="s">
        <v>18</v>
      </c>
      <c r="T76" s="31" t="s">
        <v>18</v>
      </c>
      <c r="U76" s="31" t="s">
        <v>18</v>
      </c>
      <c r="V76" s="31" t="s">
        <v>18</v>
      </c>
      <c r="W76" s="31" t="s">
        <v>18</v>
      </c>
    </row>
    <row r="77" spans="1:23" s="20" customFormat="1" x14ac:dyDescent="0.25">
      <c r="A77" s="61"/>
      <c r="B77" s="55"/>
      <c r="C77" s="57"/>
      <c r="D77" s="59"/>
      <c r="E77" s="29">
        <v>0</v>
      </c>
      <c r="F77" s="59"/>
      <c r="G77" s="30" t="s">
        <v>97</v>
      </c>
      <c r="H77" s="30" t="s">
        <v>17</v>
      </c>
      <c r="I77" s="28">
        <f t="shared" si="7"/>
        <v>0</v>
      </c>
      <c r="J77" s="29">
        <f t="shared" si="8"/>
        <v>-13.26</v>
      </c>
      <c r="K77" s="29"/>
      <c r="L77" s="29">
        <v>13.26</v>
      </c>
      <c r="M77" s="29"/>
      <c r="N77" s="29">
        <v>-13.26</v>
      </c>
      <c r="O77" s="29"/>
      <c r="P77" s="29"/>
      <c r="Q77" s="57"/>
      <c r="R77" s="31" t="s">
        <v>18</v>
      </c>
      <c r="S77" s="31" t="s">
        <v>18</v>
      </c>
      <c r="T77" s="31" t="s">
        <v>18</v>
      </c>
      <c r="U77" s="31" t="s">
        <v>18</v>
      </c>
      <c r="V77" s="31" t="s">
        <v>18</v>
      </c>
      <c r="W77" s="31" t="s">
        <v>18</v>
      </c>
    </row>
    <row r="78" spans="1:23" s="20" customFormat="1" x14ac:dyDescent="0.25">
      <c r="A78" s="26" t="s">
        <v>166</v>
      </c>
      <c r="B78" s="27">
        <v>3000</v>
      </c>
      <c r="C78" s="28">
        <v>6601.880000000001</v>
      </c>
      <c r="D78" s="29">
        <v>2260.19</v>
      </c>
      <c r="E78" s="29">
        <v>0</v>
      </c>
      <c r="F78" s="29">
        <v>2341.69</v>
      </c>
      <c r="G78" s="30">
        <v>3122</v>
      </c>
      <c r="H78" s="30" t="s">
        <v>17</v>
      </c>
      <c r="I78" s="28">
        <f t="shared" si="7"/>
        <v>0</v>
      </c>
      <c r="J78" s="29">
        <f t="shared" si="8"/>
        <v>-2000</v>
      </c>
      <c r="K78" s="29">
        <v>-2000</v>
      </c>
      <c r="L78" s="29">
        <v>141.69000000000005</v>
      </c>
      <c r="M78" s="29">
        <v>0</v>
      </c>
      <c r="N78" s="29">
        <v>0</v>
      </c>
      <c r="O78" s="29">
        <v>1858.31</v>
      </c>
      <c r="P78" s="29">
        <v>0</v>
      </c>
      <c r="Q78" s="28">
        <v>0</v>
      </c>
      <c r="R78" s="31" t="s">
        <v>18</v>
      </c>
      <c r="S78" s="31" t="s">
        <v>18</v>
      </c>
      <c r="T78" s="31" t="s">
        <v>18</v>
      </c>
      <c r="U78" s="31" t="s">
        <v>18</v>
      </c>
      <c r="V78" s="31" t="s">
        <v>18</v>
      </c>
      <c r="W78" s="31" t="s">
        <v>18</v>
      </c>
    </row>
    <row r="79" spans="1:23" s="20" customFormat="1" x14ac:dyDescent="0.25">
      <c r="A79" s="26" t="s">
        <v>167</v>
      </c>
      <c r="B79" s="27">
        <v>3002</v>
      </c>
      <c r="C79" s="28">
        <v>5244.82</v>
      </c>
      <c r="D79" s="29">
        <v>369.99</v>
      </c>
      <c r="E79" s="29">
        <v>0</v>
      </c>
      <c r="F79" s="29">
        <v>3329.79</v>
      </c>
      <c r="G79" s="30">
        <v>3121</v>
      </c>
      <c r="H79" s="30" t="s">
        <v>17</v>
      </c>
      <c r="I79" s="28">
        <f t="shared" si="7"/>
        <v>-2.2737367544323206E-13</v>
      </c>
      <c r="J79" s="29">
        <f t="shared" si="8"/>
        <v>-1545.04</v>
      </c>
      <c r="K79" s="29">
        <v>-1545.04</v>
      </c>
      <c r="L79" s="29">
        <v>3264.3199999999997</v>
      </c>
      <c r="M79" s="29">
        <v>0</v>
      </c>
      <c r="N79" s="29">
        <v>0</v>
      </c>
      <c r="O79" s="29">
        <v>-1719.28</v>
      </c>
      <c r="P79" s="29">
        <v>0</v>
      </c>
      <c r="Q79" s="28">
        <v>0</v>
      </c>
      <c r="R79" s="31" t="s">
        <v>18</v>
      </c>
      <c r="S79" s="31" t="s">
        <v>18</v>
      </c>
      <c r="T79" s="31" t="s">
        <v>18</v>
      </c>
      <c r="U79" s="31" t="s">
        <v>18</v>
      </c>
      <c r="V79" s="31" t="s">
        <v>18</v>
      </c>
      <c r="W79" s="31" t="s">
        <v>18</v>
      </c>
    </row>
    <row r="80" spans="1:23" s="20" customFormat="1" x14ac:dyDescent="0.25">
      <c r="A80" s="26" t="s">
        <v>168</v>
      </c>
      <c r="B80" s="27">
        <v>3003</v>
      </c>
      <c r="C80" s="28">
        <v>3240</v>
      </c>
      <c r="D80" s="29">
        <v>200</v>
      </c>
      <c r="E80" s="29">
        <v>0</v>
      </c>
      <c r="F80" s="29">
        <v>1800</v>
      </c>
      <c r="G80" s="30">
        <v>3121</v>
      </c>
      <c r="H80" s="30" t="s">
        <v>17</v>
      </c>
      <c r="I80" s="28">
        <f t="shared" si="7"/>
        <v>0</v>
      </c>
      <c r="J80" s="29">
        <f t="shared" si="8"/>
        <v>-1240</v>
      </c>
      <c r="K80" s="29">
        <v>-1240</v>
      </c>
      <c r="L80" s="29">
        <v>840</v>
      </c>
      <c r="M80" s="29">
        <v>0</v>
      </c>
      <c r="N80" s="29">
        <v>0</v>
      </c>
      <c r="O80" s="29">
        <v>400</v>
      </c>
      <c r="P80" s="29">
        <v>0</v>
      </c>
      <c r="Q80" s="28">
        <v>0</v>
      </c>
      <c r="R80" s="31" t="s">
        <v>18</v>
      </c>
      <c r="S80" s="31" t="s">
        <v>18</v>
      </c>
      <c r="T80" s="31" t="s">
        <v>18</v>
      </c>
      <c r="U80" s="31" t="s">
        <v>18</v>
      </c>
      <c r="V80" s="31" t="s">
        <v>18</v>
      </c>
      <c r="W80" s="31" t="s">
        <v>18</v>
      </c>
    </row>
    <row r="81" spans="1:23" s="20" customFormat="1" x14ac:dyDescent="0.25">
      <c r="A81" s="26" t="s">
        <v>169</v>
      </c>
      <c r="B81" s="27">
        <v>3004</v>
      </c>
      <c r="C81" s="28">
        <v>5251.02</v>
      </c>
      <c r="D81" s="29">
        <v>2351.02</v>
      </c>
      <c r="E81" s="29">
        <v>0</v>
      </c>
      <c r="F81" s="29">
        <v>2700</v>
      </c>
      <c r="G81" s="30">
        <v>3121</v>
      </c>
      <c r="H81" s="30" t="s">
        <v>17</v>
      </c>
      <c r="I81" s="28">
        <f t="shared" si="7"/>
        <v>0</v>
      </c>
      <c r="J81" s="29">
        <f t="shared" si="8"/>
        <v>0</v>
      </c>
      <c r="K81" s="29">
        <v>0</v>
      </c>
      <c r="L81" s="29">
        <v>-1300</v>
      </c>
      <c r="M81" s="29">
        <v>0</v>
      </c>
      <c r="N81" s="29">
        <v>0</v>
      </c>
      <c r="O81" s="29">
        <v>1300</v>
      </c>
      <c r="P81" s="29">
        <v>0</v>
      </c>
      <c r="Q81" s="28">
        <v>0</v>
      </c>
      <c r="R81" s="31" t="s">
        <v>18</v>
      </c>
      <c r="S81" s="31" t="s">
        <v>18</v>
      </c>
      <c r="T81" s="31" t="s">
        <v>18</v>
      </c>
      <c r="U81" s="31" t="s">
        <v>18</v>
      </c>
      <c r="V81" s="31" t="s">
        <v>18</v>
      </c>
      <c r="W81" s="31" t="s">
        <v>18</v>
      </c>
    </row>
    <row r="82" spans="1:23" s="20" customFormat="1" x14ac:dyDescent="0.25">
      <c r="A82" s="26" t="s">
        <v>170</v>
      </c>
      <c r="B82" s="27">
        <v>3005</v>
      </c>
      <c r="C82" s="28">
        <v>5077.32</v>
      </c>
      <c r="D82" s="29">
        <v>2177.3199999999997</v>
      </c>
      <c r="E82" s="29">
        <v>0</v>
      </c>
      <c r="F82" s="29">
        <v>2700</v>
      </c>
      <c r="G82" s="30">
        <v>3121</v>
      </c>
      <c r="H82" s="30" t="s">
        <v>17</v>
      </c>
      <c r="I82" s="28">
        <f t="shared" si="7"/>
        <v>2.2737367544323206E-13</v>
      </c>
      <c r="J82" s="29">
        <f t="shared" si="8"/>
        <v>0</v>
      </c>
      <c r="K82" s="29">
        <v>0</v>
      </c>
      <c r="L82" s="29">
        <v>-799.99999999999977</v>
      </c>
      <c r="M82" s="29">
        <v>0</v>
      </c>
      <c r="N82" s="29">
        <v>0</v>
      </c>
      <c r="O82" s="29">
        <v>800</v>
      </c>
      <c r="P82" s="29">
        <v>0</v>
      </c>
      <c r="Q82" s="28">
        <v>0</v>
      </c>
      <c r="R82" s="31" t="s">
        <v>18</v>
      </c>
      <c r="S82" s="31" t="s">
        <v>18</v>
      </c>
      <c r="T82" s="31" t="s">
        <v>18</v>
      </c>
      <c r="U82" s="31" t="s">
        <v>18</v>
      </c>
      <c r="V82" s="31" t="s">
        <v>18</v>
      </c>
      <c r="W82" s="31" t="s">
        <v>18</v>
      </c>
    </row>
    <row r="83" spans="1:23" s="20" customFormat="1" x14ac:dyDescent="0.25">
      <c r="A83" s="26" t="s">
        <v>171</v>
      </c>
      <c r="B83" s="27">
        <v>3006</v>
      </c>
      <c r="C83" s="28">
        <v>4683.46</v>
      </c>
      <c r="D83" s="29">
        <v>3095.51</v>
      </c>
      <c r="E83" s="29">
        <v>0</v>
      </c>
      <c r="F83" s="29">
        <v>5.74</v>
      </c>
      <c r="G83" s="30">
        <v>3121</v>
      </c>
      <c r="H83" s="30" t="s">
        <v>17</v>
      </c>
      <c r="I83" s="28">
        <f t="shared" si="7"/>
        <v>-2.2737367544323206E-13</v>
      </c>
      <c r="J83" s="29">
        <f t="shared" si="8"/>
        <v>-1582.21</v>
      </c>
      <c r="K83" s="29">
        <v>0</v>
      </c>
      <c r="L83" s="29">
        <v>-337.36000000000013</v>
      </c>
      <c r="M83" s="29">
        <v>0</v>
      </c>
      <c r="N83" s="29">
        <v>-1582.21</v>
      </c>
      <c r="O83" s="29">
        <v>1919.57</v>
      </c>
      <c r="P83" s="29">
        <v>0</v>
      </c>
      <c r="Q83" s="28">
        <v>0</v>
      </c>
      <c r="R83" s="31" t="s">
        <v>18</v>
      </c>
      <c r="S83" s="31" t="s">
        <v>18</v>
      </c>
      <c r="T83" s="31" t="s">
        <v>18</v>
      </c>
      <c r="U83" s="31" t="s">
        <v>18</v>
      </c>
      <c r="V83" s="31" t="s">
        <v>18</v>
      </c>
      <c r="W83" s="31" t="s">
        <v>18</v>
      </c>
    </row>
    <row r="84" spans="1:23" s="20" customFormat="1" x14ac:dyDescent="0.25">
      <c r="A84" s="26" t="s">
        <v>172</v>
      </c>
      <c r="B84" s="27">
        <v>3007</v>
      </c>
      <c r="C84" s="28">
        <v>5315.05</v>
      </c>
      <c r="D84" s="29">
        <v>3939.63</v>
      </c>
      <c r="E84" s="29">
        <v>0</v>
      </c>
      <c r="F84" s="29">
        <v>1375.42</v>
      </c>
      <c r="G84" s="30">
        <v>3122</v>
      </c>
      <c r="H84" s="30" t="s">
        <v>17</v>
      </c>
      <c r="I84" s="28">
        <f t="shared" si="7"/>
        <v>0</v>
      </c>
      <c r="J84" s="29">
        <f t="shared" si="8"/>
        <v>0</v>
      </c>
      <c r="K84" s="29">
        <v>0</v>
      </c>
      <c r="L84" s="29">
        <v>-1124.58</v>
      </c>
      <c r="M84" s="29">
        <v>0</v>
      </c>
      <c r="N84" s="29">
        <v>0</v>
      </c>
      <c r="O84" s="29">
        <v>1124.58</v>
      </c>
      <c r="P84" s="29">
        <v>0</v>
      </c>
      <c r="Q84" s="28">
        <v>0</v>
      </c>
      <c r="R84" s="31" t="s">
        <v>18</v>
      </c>
      <c r="S84" s="31" t="s">
        <v>18</v>
      </c>
      <c r="T84" s="31" t="s">
        <v>18</v>
      </c>
      <c r="U84" s="31" t="s">
        <v>18</v>
      </c>
      <c r="V84" s="31" t="s">
        <v>18</v>
      </c>
      <c r="W84" s="31" t="s">
        <v>18</v>
      </c>
    </row>
    <row r="85" spans="1:23" s="20" customFormat="1" x14ac:dyDescent="0.25">
      <c r="A85" s="26" t="s">
        <v>173</v>
      </c>
      <c r="B85" s="27">
        <v>3008</v>
      </c>
      <c r="C85" s="28">
        <v>5008.54</v>
      </c>
      <c r="D85" s="29"/>
      <c r="E85" s="29">
        <v>0</v>
      </c>
      <c r="F85" s="29">
        <v>3292.68</v>
      </c>
      <c r="G85" s="30">
        <v>3124</v>
      </c>
      <c r="H85" s="30" t="s">
        <v>17</v>
      </c>
      <c r="I85" s="28">
        <f t="shared" si="7"/>
        <v>2.2737367544323206E-13</v>
      </c>
      <c r="J85" s="29">
        <f t="shared" si="8"/>
        <v>-715.8599999999999</v>
      </c>
      <c r="K85" s="29">
        <v>-1715.86</v>
      </c>
      <c r="L85" s="29">
        <v>2133.79</v>
      </c>
      <c r="M85" s="29">
        <v>0</v>
      </c>
      <c r="N85" s="29">
        <v>1000</v>
      </c>
      <c r="O85" s="29">
        <v>-1417.9299999999998</v>
      </c>
      <c r="P85" s="29">
        <v>0</v>
      </c>
      <c r="Q85" s="28">
        <v>0</v>
      </c>
      <c r="R85" s="31" t="s">
        <v>18</v>
      </c>
      <c r="S85" s="31" t="s">
        <v>18</v>
      </c>
      <c r="T85" s="31" t="s">
        <v>18</v>
      </c>
      <c r="U85" s="31" t="s">
        <v>18</v>
      </c>
      <c r="V85" s="31" t="s">
        <v>18</v>
      </c>
      <c r="W85" s="31" t="s">
        <v>18</v>
      </c>
    </row>
    <row r="86" spans="1:23" s="20" customFormat="1" x14ac:dyDescent="0.25">
      <c r="A86" s="26" t="s">
        <v>174</v>
      </c>
      <c r="B86" s="27">
        <v>3009</v>
      </c>
      <c r="C86" s="28">
        <v>6789.0599999999995</v>
      </c>
      <c r="D86" s="29">
        <v>2786.56</v>
      </c>
      <c r="E86" s="29">
        <v>0</v>
      </c>
      <c r="F86" s="29">
        <v>3102.5</v>
      </c>
      <c r="G86" s="30">
        <v>3114</v>
      </c>
      <c r="H86" s="30" t="s">
        <v>17</v>
      </c>
      <c r="I86" s="28">
        <f t="shared" si="7"/>
        <v>0</v>
      </c>
      <c r="J86" s="29">
        <f t="shared" si="8"/>
        <v>-900</v>
      </c>
      <c r="K86" s="29">
        <v>-415.1</v>
      </c>
      <c r="L86" s="29">
        <v>2.5</v>
      </c>
      <c r="M86" s="29">
        <v>0</v>
      </c>
      <c r="N86" s="29">
        <v>-484.9</v>
      </c>
      <c r="O86" s="29">
        <v>897.5</v>
      </c>
      <c r="P86" s="29">
        <v>0</v>
      </c>
      <c r="Q86" s="28">
        <v>0</v>
      </c>
      <c r="R86" s="31" t="s">
        <v>18</v>
      </c>
      <c r="S86" s="31" t="s">
        <v>18</v>
      </c>
      <c r="T86" s="31" t="s">
        <v>18</v>
      </c>
      <c r="U86" s="31" t="s">
        <v>18</v>
      </c>
      <c r="V86" s="31" t="s">
        <v>18</v>
      </c>
      <c r="W86" s="31" t="s">
        <v>18</v>
      </c>
    </row>
    <row r="87" spans="1:23" s="20" customFormat="1" x14ac:dyDescent="0.25">
      <c r="A87" s="26" t="s">
        <v>175</v>
      </c>
      <c r="B87" s="27">
        <v>3010</v>
      </c>
      <c r="C87" s="28">
        <v>6057.8899999999994</v>
      </c>
      <c r="D87" s="29">
        <v>3022.39</v>
      </c>
      <c r="E87" s="29">
        <v>0</v>
      </c>
      <c r="F87" s="29">
        <v>3035.5</v>
      </c>
      <c r="G87" s="30">
        <v>3231</v>
      </c>
      <c r="H87" s="30" t="s">
        <v>17</v>
      </c>
      <c r="I87" s="28">
        <f t="shared" si="7"/>
        <v>0</v>
      </c>
      <c r="J87" s="29">
        <f t="shared" si="8"/>
        <v>2000</v>
      </c>
      <c r="K87" s="29">
        <v>0</v>
      </c>
      <c r="L87" s="29">
        <v>-393.02</v>
      </c>
      <c r="M87" s="29">
        <v>0</v>
      </c>
      <c r="N87" s="29">
        <v>2000</v>
      </c>
      <c r="O87" s="29">
        <v>-1606.98</v>
      </c>
      <c r="P87" s="29">
        <v>0</v>
      </c>
      <c r="Q87" s="28">
        <v>0</v>
      </c>
      <c r="R87" s="31" t="s">
        <v>18</v>
      </c>
      <c r="S87" s="31" t="s">
        <v>18</v>
      </c>
      <c r="T87" s="31" t="s">
        <v>18</v>
      </c>
      <c r="U87" s="31" t="s">
        <v>18</v>
      </c>
      <c r="V87" s="31" t="s">
        <v>18</v>
      </c>
      <c r="W87" s="31" t="s">
        <v>18</v>
      </c>
    </row>
    <row r="88" spans="1:23" s="20" customFormat="1" x14ac:dyDescent="0.25">
      <c r="A88" s="26" t="s">
        <v>176</v>
      </c>
      <c r="B88" s="27">
        <v>3012</v>
      </c>
      <c r="C88" s="28">
        <v>6106.0400000000009</v>
      </c>
      <c r="D88" s="29">
        <v>879.45</v>
      </c>
      <c r="E88" s="29">
        <v>0</v>
      </c>
      <c r="F88" s="29"/>
      <c r="G88" s="30">
        <v>3123</v>
      </c>
      <c r="H88" s="30" t="s">
        <v>17</v>
      </c>
      <c r="I88" s="28">
        <f t="shared" si="7"/>
        <v>0</v>
      </c>
      <c r="J88" s="29">
        <f t="shared" si="8"/>
        <v>-4226.59</v>
      </c>
      <c r="K88" s="29">
        <v>-522.66</v>
      </c>
      <c r="L88" s="29">
        <v>2085.96</v>
      </c>
      <c r="M88" s="29">
        <v>0</v>
      </c>
      <c r="N88" s="29">
        <v>-3703.9300000000003</v>
      </c>
      <c r="O88" s="29">
        <v>2140.63</v>
      </c>
      <c r="P88" s="29">
        <v>0</v>
      </c>
      <c r="Q88" s="28">
        <v>0</v>
      </c>
      <c r="R88" s="31" t="s">
        <v>18</v>
      </c>
      <c r="S88" s="31" t="s">
        <v>18</v>
      </c>
      <c r="T88" s="31" t="s">
        <v>18</v>
      </c>
      <c r="U88" s="31" t="s">
        <v>18</v>
      </c>
      <c r="V88" s="31" t="s">
        <v>18</v>
      </c>
      <c r="W88" s="31" t="s">
        <v>18</v>
      </c>
    </row>
    <row r="89" spans="1:23" s="20" customFormat="1" x14ac:dyDescent="0.25">
      <c r="A89" s="26" t="s">
        <v>177</v>
      </c>
      <c r="B89" s="27">
        <v>3014</v>
      </c>
      <c r="C89" s="28">
        <v>4493.83</v>
      </c>
      <c r="D89" s="29">
        <v>2249.38</v>
      </c>
      <c r="E89" s="29">
        <v>0</v>
      </c>
      <c r="F89" s="29">
        <v>74.19</v>
      </c>
      <c r="G89" s="30">
        <v>3123</v>
      </c>
      <c r="H89" s="30" t="s">
        <v>17</v>
      </c>
      <c r="I89" s="28">
        <f t="shared" si="7"/>
        <v>-4.5474735088646412E-13</v>
      </c>
      <c r="J89" s="29">
        <f t="shared" si="8"/>
        <v>-1014.1800000000002</v>
      </c>
      <c r="K89" s="29">
        <v>156.08000000000001</v>
      </c>
      <c r="L89" s="29">
        <v>-1587.63</v>
      </c>
      <c r="M89" s="29">
        <v>0</v>
      </c>
      <c r="N89" s="29">
        <v>-1170.2600000000002</v>
      </c>
      <c r="O89" s="29">
        <v>2601.81</v>
      </c>
      <c r="P89" s="29">
        <v>0</v>
      </c>
      <c r="Q89" s="28">
        <v>0</v>
      </c>
      <c r="R89" s="31" t="s">
        <v>18</v>
      </c>
      <c r="S89" s="31" t="s">
        <v>18</v>
      </c>
      <c r="T89" s="31" t="s">
        <v>18</v>
      </c>
      <c r="U89" s="31" t="s">
        <v>18</v>
      </c>
      <c r="V89" s="31" t="s">
        <v>18</v>
      </c>
      <c r="W89" s="31" t="s">
        <v>18</v>
      </c>
    </row>
    <row r="90" spans="1:23" s="20" customFormat="1" x14ac:dyDescent="0.25">
      <c r="A90" s="26" t="s">
        <v>178</v>
      </c>
      <c r="B90" s="27">
        <v>3015</v>
      </c>
      <c r="C90" s="28">
        <v>4126.8</v>
      </c>
      <c r="D90" s="29">
        <v>1312.27</v>
      </c>
      <c r="E90" s="29">
        <v>0</v>
      </c>
      <c r="F90" s="29"/>
      <c r="G90" s="30">
        <v>3121</v>
      </c>
      <c r="H90" s="30" t="s">
        <v>17</v>
      </c>
      <c r="I90" s="28">
        <f t="shared" si="7"/>
        <v>0</v>
      </c>
      <c r="J90" s="29">
        <f t="shared" si="8"/>
        <v>-1814.5300000000002</v>
      </c>
      <c r="K90" s="29">
        <v>0</v>
      </c>
      <c r="L90" s="29">
        <v>118.88000000000011</v>
      </c>
      <c r="M90" s="29">
        <v>0</v>
      </c>
      <c r="N90" s="29">
        <v>-1814.5300000000002</v>
      </c>
      <c r="O90" s="29">
        <v>1695.65</v>
      </c>
      <c r="P90" s="29">
        <v>0</v>
      </c>
      <c r="Q90" s="28">
        <v>0</v>
      </c>
      <c r="R90" s="31" t="s">
        <v>18</v>
      </c>
      <c r="S90" s="31" t="s">
        <v>18</v>
      </c>
      <c r="T90" s="31" t="s">
        <v>18</v>
      </c>
      <c r="U90" s="31" t="s">
        <v>18</v>
      </c>
      <c r="V90" s="31" t="s">
        <v>18</v>
      </c>
      <c r="W90" s="31" t="s">
        <v>18</v>
      </c>
    </row>
    <row r="91" spans="1:23" s="20" customFormat="1" x14ac:dyDescent="0.25">
      <c r="A91" s="26" t="s">
        <v>179</v>
      </c>
      <c r="B91" s="27">
        <v>3016</v>
      </c>
      <c r="C91" s="28">
        <v>5045.22</v>
      </c>
      <c r="D91" s="29">
        <v>884.72</v>
      </c>
      <c r="E91" s="29">
        <v>0</v>
      </c>
      <c r="F91" s="29">
        <v>2810.5</v>
      </c>
      <c r="G91" s="30">
        <v>3231</v>
      </c>
      <c r="H91" s="30" t="s">
        <v>17</v>
      </c>
      <c r="I91" s="28">
        <f t="shared" si="7"/>
        <v>0</v>
      </c>
      <c r="J91" s="29">
        <f t="shared" si="8"/>
        <v>-1000</v>
      </c>
      <c r="K91" s="29">
        <v>-1000</v>
      </c>
      <c r="L91" s="29">
        <v>1000</v>
      </c>
      <c r="M91" s="29">
        <v>0</v>
      </c>
      <c r="N91" s="29">
        <v>0</v>
      </c>
      <c r="O91" s="29">
        <v>0</v>
      </c>
      <c r="P91" s="29">
        <v>0</v>
      </c>
      <c r="Q91" s="28">
        <v>0</v>
      </c>
      <c r="R91" s="31" t="s">
        <v>18</v>
      </c>
      <c r="S91" s="31" t="s">
        <v>18</v>
      </c>
      <c r="T91" s="31" t="s">
        <v>18</v>
      </c>
      <c r="U91" s="31" t="s">
        <v>18</v>
      </c>
      <c r="V91" s="31" t="s">
        <v>18</v>
      </c>
      <c r="W91" s="31" t="s">
        <v>18</v>
      </c>
    </row>
    <row r="92" spans="1:23" s="20" customFormat="1" x14ac:dyDescent="0.25">
      <c r="A92" s="26" t="s">
        <v>180</v>
      </c>
      <c r="B92" s="27">
        <v>3017</v>
      </c>
      <c r="C92" s="28">
        <v>4448.51</v>
      </c>
      <c r="D92" s="29">
        <v>264.85000000000002</v>
      </c>
      <c r="E92" s="29">
        <v>0</v>
      </c>
      <c r="F92" s="29">
        <v>2383.66</v>
      </c>
      <c r="G92" s="30">
        <v>3122</v>
      </c>
      <c r="H92" s="30" t="s">
        <v>17</v>
      </c>
      <c r="I92" s="28">
        <f t="shared" si="7"/>
        <v>-1.1368683772161603E-13</v>
      </c>
      <c r="J92" s="29">
        <f t="shared" si="8"/>
        <v>-1500</v>
      </c>
      <c r="K92" s="29">
        <v>-1500</v>
      </c>
      <c r="L92" s="29">
        <v>999.99999999999989</v>
      </c>
      <c r="M92" s="29">
        <v>0</v>
      </c>
      <c r="N92" s="29">
        <v>0</v>
      </c>
      <c r="O92" s="29">
        <v>500</v>
      </c>
      <c r="P92" s="29">
        <v>0</v>
      </c>
      <c r="Q92" s="28">
        <v>0</v>
      </c>
      <c r="R92" s="31" t="s">
        <v>18</v>
      </c>
      <c r="S92" s="31" t="s">
        <v>18</v>
      </c>
      <c r="T92" s="31" t="s">
        <v>18</v>
      </c>
      <c r="U92" s="31" t="s">
        <v>18</v>
      </c>
      <c r="V92" s="31" t="s">
        <v>18</v>
      </c>
      <c r="W92" s="31" t="s">
        <v>18</v>
      </c>
    </row>
    <row r="93" spans="1:23" s="20" customFormat="1" x14ac:dyDescent="0.25">
      <c r="A93" s="26" t="s">
        <v>181</v>
      </c>
      <c r="B93" s="27">
        <v>3018</v>
      </c>
      <c r="C93" s="28">
        <v>6176.0300000000007</v>
      </c>
      <c r="D93" s="29">
        <v>2276.0300000000002</v>
      </c>
      <c r="E93" s="29">
        <v>0</v>
      </c>
      <c r="F93" s="29">
        <v>2950</v>
      </c>
      <c r="G93" s="30">
        <v>4322</v>
      </c>
      <c r="H93" s="30" t="s">
        <v>17</v>
      </c>
      <c r="I93" s="28">
        <f t="shared" si="7"/>
        <v>-4.5474735088646412E-13</v>
      </c>
      <c r="J93" s="29">
        <f t="shared" si="8"/>
        <v>50</v>
      </c>
      <c r="K93" s="29">
        <v>-950</v>
      </c>
      <c r="L93" s="29">
        <v>376.79999999999973</v>
      </c>
      <c r="M93" s="29">
        <v>0</v>
      </c>
      <c r="N93" s="29">
        <v>1000</v>
      </c>
      <c r="O93" s="29">
        <v>-426.80000000000018</v>
      </c>
      <c r="P93" s="29">
        <v>0</v>
      </c>
      <c r="Q93" s="28">
        <v>0</v>
      </c>
      <c r="R93" s="31" t="s">
        <v>18</v>
      </c>
      <c r="S93" s="31" t="s">
        <v>18</v>
      </c>
      <c r="T93" s="31" t="s">
        <v>18</v>
      </c>
      <c r="U93" s="31" t="s">
        <v>18</v>
      </c>
      <c r="V93" s="31" t="s">
        <v>18</v>
      </c>
      <c r="W93" s="31" t="s">
        <v>18</v>
      </c>
    </row>
    <row r="94" spans="1:23" s="20" customFormat="1" x14ac:dyDescent="0.25">
      <c r="A94" s="68" t="s">
        <v>91</v>
      </c>
      <c r="B94" s="54" t="s">
        <v>92</v>
      </c>
      <c r="C94" s="56">
        <v>10243.290000000001</v>
      </c>
      <c r="D94" s="58">
        <v>7256.2</v>
      </c>
      <c r="E94" s="29">
        <v>0</v>
      </c>
      <c r="F94" s="58">
        <v>216</v>
      </c>
      <c r="G94" s="30" t="s">
        <v>82</v>
      </c>
      <c r="H94" s="30" t="s">
        <v>154</v>
      </c>
      <c r="I94" s="28">
        <f t="shared" si="7"/>
        <v>-182.1</v>
      </c>
      <c r="J94" s="29">
        <f t="shared" si="8"/>
        <v>0</v>
      </c>
      <c r="K94" s="29">
        <v>0</v>
      </c>
      <c r="L94" s="29">
        <v>-182.1</v>
      </c>
      <c r="M94" s="29">
        <v>0</v>
      </c>
      <c r="N94" s="29">
        <v>0</v>
      </c>
      <c r="O94" s="29">
        <v>0</v>
      </c>
      <c r="P94" s="29">
        <v>0</v>
      </c>
      <c r="Q94" s="56">
        <v>50000</v>
      </c>
      <c r="R94" s="31">
        <v>4213</v>
      </c>
      <c r="S94" s="32">
        <f>SUM(T94:W94)</f>
        <v>-3889.66</v>
      </c>
      <c r="T94" s="33">
        <v>0</v>
      </c>
      <c r="U94" s="33">
        <v>0</v>
      </c>
      <c r="V94" s="33">
        <v>-3889.66</v>
      </c>
      <c r="W94" s="33">
        <v>0</v>
      </c>
    </row>
    <row r="95" spans="1:23" s="20" customFormat="1" x14ac:dyDescent="0.25">
      <c r="A95" s="69"/>
      <c r="B95" s="65"/>
      <c r="C95" s="66"/>
      <c r="D95" s="67"/>
      <c r="E95" s="29">
        <v>0</v>
      </c>
      <c r="F95" s="67"/>
      <c r="G95" s="30" t="s">
        <v>155</v>
      </c>
      <c r="H95" s="30" t="s">
        <v>17</v>
      </c>
      <c r="I95" s="28">
        <f t="shared" si="7"/>
        <v>-715.97</v>
      </c>
      <c r="J95" s="29">
        <f t="shared" si="8"/>
        <v>0</v>
      </c>
      <c r="K95" s="29"/>
      <c r="L95" s="29">
        <v>-715.97</v>
      </c>
      <c r="M95" s="29"/>
      <c r="N95" s="29"/>
      <c r="O95" s="29"/>
      <c r="P95" s="29"/>
      <c r="Q95" s="66"/>
      <c r="R95" s="31">
        <v>4216</v>
      </c>
      <c r="S95" s="32">
        <f>SUM(T95:W95)</f>
        <v>-46110.34</v>
      </c>
      <c r="T95" s="33">
        <v>0</v>
      </c>
      <c r="U95" s="33">
        <v>0</v>
      </c>
      <c r="V95" s="33">
        <v>-36110.339999999997</v>
      </c>
      <c r="W95" s="33">
        <v>-10000</v>
      </c>
    </row>
    <row r="96" spans="1:23" s="20" customFormat="1" x14ac:dyDescent="0.25">
      <c r="A96" s="70"/>
      <c r="B96" s="55"/>
      <c r="C96" s="57"/>
      <c r="D96" s="59"/>
      <c r="E96" s="29">
        <v>0</v>
      </c>
      <c r="F96" s="59"/>
      <c r="G96" s="30" t="s">
        <v>155</v>
      </c>
      <c r="H96" s="30" t="s">
        <v>55</v>
      </c>
      <c r="I96" s="28">
        <f t="shared" si="7"/>
        <v>-240</v>
      </c>
      <c r="J96" s="29">
        <f t="shared" si="8"/>
        <v>0</v>
      </c>
      <c r="K96" s="29"/>
      <c r="L96" s="29">
        <v>-24</v>
      </c>
      <c r="M96" s="29"/>
      <c r="N96" s="29"/>
      <c r="O96" s="29">
        <v>-216</v>
      </c>
      <c r="P96" s="29"/>
      <c r="Q96" s="57"/>
      <c r="R96" s="31" t="s">
        <v>18</v>
      </c>
      <c r="S96" s="31" t="s">
        <v>18</v>
      </c>
      <c r="T96" s="31" t="s">
        <v>18</v>
      </c>
      <c r="U96" s="31" t="s">
        <v>18</v>
      </c>
      <c r="V96" s="31" t="s">
        <v>18</v>
      </c>
      <c r="W96" s="31" t="s">
        <v>18</v>
      </c>
    </row>
    <row r="97" spans="1:23" s="20" customFormat="1" x14ac:dyDescent="0.25">
      <c r="A97" s="39" t="s">
        <v>182</v>
      </c>
      <c r="B97" s="39">
        <v>2858</v>
      </c>
      <c r="C97" s="28">
        <v>799.36</v>
      </c>
      <c r="D97" s="29">
        <v>0</v>
      </c>
      <c r="E97" s="29">
        <v>0</v>
      </c>
      <c r="F97" s="29">
        <v>0</v>
      </c>
      <c r="G97" s="30" t="s">
        <v>18</v>
      </c>
      <c r="H97" s="30" t="s">
        <v>18</v>
      </c>
      <c r="I97" s="28">
        <f t="shared" si="7"/>
        <v>0</v>
      </c>
      <c r="J97" s="29">
        <f t="shared" si="8"/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8">
        <v>450</v>
      </c>
      <c r="R97" s="31">
        <v>4122</v>
      </c>
      <c r="S97" s="32">
        <f t="shared" ref="S97:S106" si="9">SUM(T97:W97)</f>
        <v>-69.69</v>
      </c>
      <c r="T97" s="33">
        <v>-69.69</v>
      </c>
      <c r="U97" s="33">
        <v>0</v>
      </c>
      <c r="V97" s="33">
        <v>0</v>
      </c>
      <c r="W97" s="33">
        <v>0</v>
      </c>
    </row>
    <row r="98" spans="1:23" s="20" customFormat="1" x14ac:dyDescent="0.25">
      <c r="A98" s="60" t="s">
        <v>183</v>
      </c>
      <c r="B98" s="54" t="s">
        <v>184</v>
      </c>
      <c r="C98" s="56">
        <v>0</v>
      </c>
      <c r="D98" s="58">
        <v>0</v>
      </c>
      <c r="E98" s="58">
        <v>0</v>
      </c>
      <c r="F98" s="58">
        <v>0</v>
      </c>
      <c r="G98" s="62" t="s">
        <v>18</v>
      </c>
      <c r="H98" s="62" t="s">
        <v>18</v>
      </c>
      <c r="I98" s="62" t="s">
        <v>18</v>
      </c>
      <c r="J98" s="62" t="s">
        <v>18</v>
      </c>
      <c r="K98" s="62" t="s">
        <v>18</v>
      </c>
      <c r="L98" s="62" t="s">
        <v>18</v>
      </c>
      <c r="M98" s="62" t="s">
        <v>18</v>
      </c>
      <c r="N98" s="62" t="s">
        <v>18</v>
      </c>
      <c r="O98" s="62" t="s">
        <v>18</v>
      </c>
      <c r="P98" s="62" t="s">
        <v>18</v>
      </c>
      <c r="Q98" s="56">
        <v>9144.1</v>
      </c>
      <c r="R98" s="31">
        <v>4223</v>
      </c>
      <c r="S98" s="32">
        <f t="shared" si="9"/>
        <v>-3.7400000000000091</v>
      </c>
      <c r="T98" s="33">
        <v>159.89999999999998</v>
      </c>
      <c r="U98" s="33">
        <v>-163.63999999999999</v>
      </c>
      <c r="V98" s="33">
        <v>0</v>
      </c>
      <c r="W98" s="33">
        <v>0</v>
      </c>
    </row>
    <row r="99" spans="1:23" s="20" customFormat="1" x14ac:dyDescent="0.25">
      <c r="A99" s="61"/>
      <c r="B99" s="55"/>
      <c r="C99" s="57"/>
      <c r="D99" s="59"/>
      <c r="E99" s="59"/>
      <c r="F99" s="59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57"/>
      <c r="R99" s="31">
        <v>4123</v>
      </c>
      <c r="S99" s="32">
        <f t="shared" si="9"/>
        <v>-0.74</v>
      </c>
      <c r="T99" s="33">
        <v>0</v>
      </c>
      <c r="U99" s="33">
        <v>-0.74</v>
      </c>
      <c r="V99" s="33">
        <v>0</v>
      </c>
      <c r="W99" s="33">
        <v>0</v>
      </c>
    </row>
    <row r="100" spans="1:23" s="20" customFormat="1" x14ac:dyDescent="0.25">
      <c r="A100" s="60" t="s">
        <v>93</v>
      </c>
      <c r="B100" s="54">
        <v>2711</v>
      </c>
      <c r="C100" s="56">
        <v>18853.189999999999</v>
      </c>
      <c r="D100" s="58">
        <v>2600</v>
      </c>
      <c r="E100" s="58">
        <v>0</v>
      </c>
      <c r="F100" s="58">
        <v>15258</v>
      </c>
      <c r="G100" s="62" t="s">
        <v>18</v>
      </c>
      <c r="H100" s="62" t="s">
        <v>18</v>
      </c>
      <c r="I100" s="62" t="s">
        <v>18</v>
      </c>
      <c r="J100" s="62" t="s">
        <v>18</v>
      </c>
      <c r="K100" s="62" t="s">
        <v>18</v>
      </c>
      <c r="L100" s="62" t="s">
        <v>18</v>
      </c>
      <c r="M100" s="62" t="s">
        <v>18</v>
      </c>
      <c r="N100" s="62" t="s">
        <v>18</v>
      </c>
      <c r="O100" s="62" t="s">
        <v>18</v>
      </c>
      <c r="P100" s="62" t="s">
        <v>18</v>
      </c>
      <c r="Q100" s="56">
        <v>15079.060000000001</v>
      </c>
      <c r="R100" s="31">
        <v>4123</v>
      </c>
      <c r="S100" s="32">
        <f t="shared" si="9"/>
        <v>-4.37</v>
      </c>
      <c r="T100" s="33">
        <v>0</v>
      </c>
      <c r="U100" s="33">
        <v>0</v>
      </c>
      <c r="V100" s="33">
        <v>-4.37</v>
      </c>
      <c r="W100" s="33">
        <v>0</v>
      </c>
    </row>
    <row r="101" spans="1:23" s="20" customFormat="1" x14ac:dyDescent="0.25">
      <c r="A101" s="61"/>
      <c r="B101" s="55"/>
      <c r="C101" s="57"/>
      <c r="D101" s="59"/>
      <c r="E101" s="59"/>
      <c r="F101" s="59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57"/>
      <c r="R101" s="31">
        <v>4223</v>
      </c>
      <c r="S101" s="32">
        <f t="shared" si="9"/>
        <v>-0.01</v>
      </c>
      <c r="T101" s="33">
        <v>0</v>
      </c>
      <c r="U101" s="33">
        <v>0</v>
      </c>
      <c r="V101" s="33">
        <v>-0.01</v>
      </c>
      <c r="W101" s="33">
        <v>0</v>
      </c>
    </row>
    <row r="102" spans="1:23" s="20" customFormat="1" x14ac:dyDescent="0.25">
      <c r="A102" s="60" t="s">
        <v>94</v>
      </c>
      <c r="B102" s="54">
        <v>2712</v>
      </c>
      <c r="C102" s="56">
        <v>18482.809999999998</v>
      </c>
      <c r="D102" s="58">
        <v>2730.33</v>
      </c>
      <c r="E102" s="58">
        <v>0</v>
      </c>
      <c r="F102" s="58">
        <v>8095.17</v>
      </c>
      <c r="G102" s="30" t="s">
        <v>85</v>
      </c>
      <c r="H102" s="30" t="s">
        <v>59</v>
      </c>
      <c r="I102" s="28">
        <f t="shared" ref="I102:I111" si="10">SUM(K102:P102)</f>
        <v>0</v>
      </c>
      <c r="J102" s="29">
        <f t="shared" ref="J102:J111" si="11">K102+N102</f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632.65</v>
      </c>
      <c r="P102" s="29">
        <v>-632.65</v>
      </c>
      <c r="Q102" s="56">
        <v>8330.7099999999991</v>
      </c>
      <c r="R102" s="31">
        <v>4123</v>
      </c>
      <c r="S102" s="32">
        <f t="shared" si="9"/>
        <v>-632.65</v>
      </c>
      <c r="T102" s="33">
        <v>0</v>
      </c>
      <c r="U102" s="33">
        <v>0</v>
      </c>
      <c r="V102" s="33">
        <v>0</v>
      </c>
      <c r="W102" s="33">
        <v>-632.65</v>
      </c>
    </row>
    <row r="103" spans="1:23" s="20" customFormat="1" x14ac:dyDescent="0.25">
      <c r="A103" s="61"/>
      <c r="B103" s="55"/>
      <c r="C103" s="57"/>
      <c r="D103" s="59"/>
      <c r="E103" s="59"/>
      <c r="F103" s="59"/>
      <c r="G103" s="30" t="s">
        <v>85</v>
      </c>
      <c r="H103" s="30" t="s">
        <v>60</v>
      </c>
      <c r="I103" s="28">
        <f t="shared" si="10"/>
        <v>0</v>
      </c>
      <c r="J103" s="29">
        <f t="shared" si="11"/>
        <v>0</v>
      </c>
      <c r="K103" s="29"/>
      <c r="L103" s="29"/>
      <c r="M103" s="29"/>
      <c r="N103" s="29"/>
      <c r="O103" s="29">
        <v>422.56</v>
      </c>
      <c r="P103" s="29">
        <v>-422.56</v>
      </c>
      <c r="Q103" s="57"/>
      <c r="R103" s="31">
        <v>4223</v>
      </c>
      <c r="S103" s="32">
        <f t="shared" si="9"/>
        <v>-422.56</v>
      </c>
      <c r="T103" s="33">
        <v>0</v>
      </c>
      <c r="U103" s="33">
        <v>0</v>
      </c>
      <c r="V103" s="33">
        <v>0</v>
      </c>
      <c r="W103" s="33">
        <v>-422.56</v>
      </c>
    </row>
    <row r="104" spans="1:23" s="20" customFormat="1" x14ac:dyDescent="0.25">
      <c r="A104" s="26" t="s">
        <v>95</v>
      </c>
      <c r="B104" s="27" t="s">
        <v>96</v>
      </c>
      <c r="C104" s="28">
        <v>30000.39</v>
      </c>
      <c r="D104" s="29">
        <v>7055</v>
      </c>
      <c r="E104" s="29">
        <v>0</v>
      </c>
      <c r="F104" s="29">
        <v>16663</v>
      </c>
      <c r="G104" s="30" t="s">
        <v>97</v>
      </c>
      <c r="H104" s="30" t="s">
        <v>17</v>
      </c>
      <c r="I104" s="28">
        <f t="shared" si="10"/>
        <v>0</v>
      </c>
      <c r="J104" s="29">
        <f t="shared" si="11"/>
        <v>-5000</v>
      </c>
      <c r="K104" s="29">
        <v>-5000</v>
      </c>
      <c r="L104" s="29">
        <v>5000</v>
      </c>
      <c r="M104" s="29">
        <v>0</v>
      </c>
      <c r="N104" s="29">
        <v>0</v>
      </c>
      <c r="O104" s="29">
        <v>0</v>
      </c>
      <c r="P104" s="29">
        <v>0</v>
      </c>
      <c r="Q104" s="28">
        <v>0</v>
      </c>
      <c r="R104" s="31" t="s">
        <v>18</v>
      </c>
      <c r="S104" s="32">
        <f t="shared" si="9"/>
        <v>0</v>
      </c>
      <c r="T104" s="33">
        <v>0</v>
      </c>
      <c r="U104" s="33">
        <v>0</v>
      </c>
      <c r="V104" s="33">
        <v>0</v>
      </c>
      <c r="W104" s="33">
        <v>0</v>
      </c>
    </row>
    <row r="105" spans="1:23" s="20" customFormat="1" x14ac:dyDescent="0.25">
      <c r="A105" s="60" t="s">
        <v>99</v>
      </c>
      <c r="B105" s="54">
        <v>2750</v>
      </c>
      <c r="C105" s="56">
        <v>20615.54</v>
      </c>
      <c r="D105" s="58">
        <v>2899.9999999999995</v>
      </c>
      <c r="E105" s="58">
        <v>0</v>
      </c>
      <c r="F105" s="58">
        <v>2908.91</v>
      </c>
      <c r="G105" s="30" t="s">
        <v>97</v>
      </c>
      <c r="H105" s="30" t="s">
        <v>59</v>
      </c>
      <c r="I105" s="28">
        <f t="shared" si="10"/>
        <v>0</v>
      </c>
      <c r="J105" s="29">
        <f t="shared" si="11"/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5983.95</v>
      </c>
      <c r="P105" s="29">
        <v>-5983.9500000000007</v>
      </c>
      <c r="Q105" s="56">
        <v>13991.69</v>
      </c>
      <c r="R105" s="31">
        <v>4123</v>
      </c>
      <c r="S105" s="32">
        <f t="shared" si="9"/>
        <v>-7817.23</v>
      </c>
      <c r="T105" s="33">
        <v>0</v>
      </c>
      <c r="U105" s="33">
        <v>0</v>
      </c>
      <c r="V105" s="33">
        <v>0</v>
      </c>
      <c r="W105" s="33">
        <v>-7817.23</v>
      </c>
    </row>
    <row r="106" spans="1:23" s="20" customFormat="1" x14ac:dyDescent="0.25">
      <c r="A106" s="64"/>
      <c r="B106" s="65"/>
      <c r="C106" s="66"/>
      <c r="D106" s="67"/>
      <c r="E106" s="67"/>
      <c r="F106" s="67"/>
      <c r="G106" s="30" t="s">
        <v>97</v>
      </c>
      <c r="H106" s="30" t="s">
        <v>52</v>
      </c>
      <c r="I106" s="28">
        <f t="shared" si="10"/>
        <v>0</v>
      </c>
      <c r="J106" s="29">
        <f t="shared" si="11"/>
        <v>0</v>
      </c>
      <c r="K106" s="29"/>
      <c r="L106" s="29"/>
      <c r="M106" s="29"/>
      <c r="N106" s="29"/>
      <c r="O106" s="29">
        <v>2074.02</v>
      </c>
      <c r="P106" s="29">
        <v>-2074.02</v>
      </c>
      <c r="Q106" s="66"/>
      <c r="R106" s="31">
        <v>4223</v>
      </c>
      <c r="S106" s="32">
        <f t="shared" si="9"/>
        <v>-3035.27</v>
      </c>
      <c r="T106" s="33">
        <v>0</v>
      </c>
      <c r="U106" s="33">
        <v>0</v>
      </c>
      <c r="V106" s="33">
        <v>0</v>
      </c>
      <c r="W106" s="33">
        <v>-3035.27</v>
      </c>
    </row>
    <row r="107" spans="1:23" s="20" customFormat="1" x14ac:dyDescent="0.25">
      <c r="A107" s="64"/>
      <c r="B107" s="65"/>
      <c r="C107" s="66"/>
      <c r="D107" s="67"/>
      <c r="E107" s="67"/>
      <c r="F107" s="67"/>
      <c r="G107" s="30" t="s">
        <v>85</v>
      </c>
      <c r="H107" s="30" t="s">
        <v>59</v>
      </c>
      <c r="I107" s="28">
        <f t="shared" si="10"/>
        <v>0</v>
      </c>
      <c r="J107" s="29">
        <f t="shared" si="11"/>
        <v>0</v>
      </c>
      <c r="K107" s="29"/>
      <c r="L107" s="29"/>
      <c r="M107" s="29"/>
      <c r="N107" s="29"/>
      <c r="O107" s="29">
        <v>2082.87</v>
      </c>
      <c r="P107" s="29">
        <v>-2082.87</v>
      </c>
      <c r="Q107" s="66"/>
      <c r="R107" s="31" t="s">
        <v>18</v>
      </c>
      <c r="S107" s="31" t="s">
        <v>18</v>
      </c>
      <c r="T107" s="31" t="s">
        <v>18</v>
      </c>
      <c r="U107" s="31" t="s">
        <v>18</v>
      </c>
      <c r="V107" s="31" t="s">
        <v>18</v>
      </c>
      <c r="W107" s="31" t="s">
        <v>18</v>
      </c>
    </row>
    <row r="108" spans="1:23" s="20" customFormat="1" x14ac:dyDescent="0.25">
      <c r="A108" s="61"/>
      <c r="B108" s="55"/>
      <c r="C108" s="57"/>
      <c r="D108" s="59"/>
      <c r="E108" s="59"/>
      <c r="F108" s="59"/>
      <c r="G108" s="30" t="s">
        <v>85</v>
      </c>
      <c r="H108" s="30" t="s">
        <v>52</v>
      </c>
      <c r="I108" s="28">
        <f t="shared" si="10"/>
        <v>0</v>
      </c>
      <c r="J108" s="29">
        <f t="shared" si="11"/>
        <v>0</v>
      </c>
      <c r="K108" s="29"/>
      <c r="L108" s="29"/>
      <c r="M108" s="29"/>
      <c r="N108" s="29"/>
      <c r="O108" s="29">
        <v>711.65</v>
      </c>
      <c r="P108" s="29">
        <v>-711.65</v>
      </c>
      <c r="Q108" s="57"/>
      <c r="R108" s="31" t="s">
        <v>18</v>
      </c>
      <c r="S108" s="31" t="s">
        <v>18</v>
      </c>
      <c r="T108" s="31" t="s">
        <v>18</v>
      </c>
      <c r="U108" s="31" t="s">
        <v>18</v>
      </c>
      <c r="V108" s="31" t="s">
        <v>18</v>
      </c>
      <c r="W108" s="31" t="s">
        <v>18</v>
      </c>
    </row>
    <row r="109" spans="1:23" s="20" customFormat="1" x14ac:dyDescent="0.25">
      <c r="A109" s="39" t="s">
        <v>101</v>
      </c>
      <c r="B109" s="27" t="s">
        <v>102</v>
      </c>
      <c r="C109" s="28">
        <v>135000.24</v>
      </c>
      <c r="D109" s="29">
        <v>21473.21</v>
      </c>
      <c r="E109" s="29">
        <v>0</v>
      </c>
      <c r="F109" s="29">
        <v>73998</v>
      </c>
      <c r="G109" s="30" t="s">
        <v>100</v>
      </c>
      <c r="H109" s="30" t="s">
        <v>17</v>
      </c>
      <c r="I109" s="28">
        <f t="shared" si="10"/>
        <v>0</v>
      </c>
      <c r="J109" s="29">
        <f t="shared" si="11"/>
        <v>-2500</v>
      </c>
      <c r="K109" s="29">
        <v>-2500</v>
      </c>
      <c r="L109" s="29">
        <v>2500</v>
      </c>
      <c r="M109" s="29">
        <v>0</v>
      </c>
      <c r="N109" s="29">
        <v>0</v>
      </c>
      <c r="O109" s="29">
        <v>-8987</v>
      </c>
      <c r="P109" s="29">
        <v>8987</v>
      </c>
      <c r="Q109" s="28">
        <v>71465.989999999991</v>
      </c>
      <c r="R109" s="31">
        <v>4223</v>
      </c>
      <c r="S109" s="32">
        <f t="shared" ref="S109:S119" si="12">SUM(T109:W109)</f>
        <v>14678.34</v>
      </c>
      <c r="T109" s="33">
        <v>-350.65999999999894</v>
      </c>
      <c r="U109" s="33">
        <v>0</v>
      </c>
      <c r="V109" s="33">
        <v>0</v>
      </c>
      <c r="W109" s="33">
        <v>15029</v>
      </c>
    </row>
    <row r="110" spans="1:23" s="20" customFormat="1" ht="30" x14ac:dyDescent="0.25">
      <c r="A110" s="40" t="s">
        <v>185</v>
      </c>
      <c r="B110" s="25" t="s">
        <v>186</v>
      </c>
      <c r="C110" s="16">
        <v>1000</v>
      </c>
      <c r="D110" s="17"/>
      <c r="E110" s="17"/>
      <c r="F110" s="17"/>
      <c r="G110" s="5" t="s">
        <v>100</v>
      </c>
      <c r="H110" s="5" t="s">
        <v>17</v>
      </c>
      <c r="I110" s="16">
        <f t="shared" si="10"/>
        <v>0</v>
      </c>
      <c r="J110" s="17">
        <f t="shared" si="11"/>
        <v>0</v>
      </c>
      <c r="K110" s="17">
        <v>170</v>
      </c>
      <c r="L110" s="17">
        <v>0</v>
      </c>
      <c r="M110" s="17">
        <v>0</v>
      </c>
      <c r="N110" s="17">
        <v>-170</v>
      </c>
      <c r="O110" s="17">
        <v>0</v>
      </c>
      <c r="P110" s="17">
        <v>0</v>
      </c>
      <c r="Q110" s="16">
        <v>0</v>
      </c>
      <c r="R110" s="6" t="s">
        <v>18</v>
      </c>
      <c r="S110" s="18">
        <f t="shared" si="12"/>
        <v>0</v>
      </c>
      <c r="T110" s="19">
        <v>0</v>
      </c>
      <c r="U110" s="19">
        <v>0</v>
      </c>
      <c r="V110" s="19">
        <v>0</v>
      </c>
      <c r="W110" s="19">
        <v>0</v>
      </c>
    </row>
    <row r="111" spans="1:23" s="20" customFormat="1" x14ac:dyDescent="0.25">
      <c r="A111" s="60" t="s">
        <v>103</v>
      </c>
      <c r="B111" s="54" t="s">
        <v>104</v>
      </c>
      <c r="C111" s="56">
        <v>17410.03</v>
      </c>
      <c r="D111" s="58">
        <v>2976.7300000000005</v>
      </c>
      <c r="E111" s="58">
        <v>0</v>
      </c>
      <c r="F111" s="58">
        <v>13132.42</v>
      </c>
      <c r="G111" s="62" t="s">
        <v>100</v>
      </c>
      <c r="H111" s="62" t="s">
        <v>17</v>
      </c>
      <c r="I111" s="56">
        <f t="shared" si="10"/>
        <v>-2000.0000000000005</v>
      </c>
      <c r="J111" s="58">
        <f t="shared" si="11"/>
        <v>0</v>
      </c>
      <c r="K111" s="58">
        <v>0</v>
      </c>
      <c r="L111" s="58">
        <v>-300.00000000000045</v>
      </c>
      <c r="M111" s="58">
        <v>0</v>
      </c>
      <c r="N111" s="58">
        <v>0</v>
      </c>
      <c r="O111" s="58">
        <v>-1700</v>
      </c>
      <c r="P111" s="58">
        <v>0</v>
      </c>
      <c r="Q111" s="56">
        <v>8611.75</v>
      </c>
      <c r="R111" s="31">
        <v>4123</v>
      </c>
      <c r="S111" s="32">
        <f t="shared" si="12"/>
        <v>-3.4</v>
      </c>
      <c r="T111" s="33">
        <v>0</v>
      </c>
      <c r="U111" s="33">
        <v>0</v>
      </c>
      <c r="V111" s="33">
        <v>-3.4</v>
      </c>
      <c r="W111" s="33">
        <v>0</v>
      </c>
    </row>
    <row r="112" spans="1:23" s="20" customFormat="1" x14ac:dyDescent="0.25">
      <c r="A112" s="61"/>
      <c r="B112" s="55"/>
      <c r="C112" s="57"/>
      <c r="D112" s="59"/>
      <c r="E112" s="59"/>
      <c r="F112" s="59"/>
      <c r="G112" s="63"/>
      <c r="H112" s="63"/>
      <c r="I112" s="57"/>
      <c r="J112" s="59"/>
      <c r="K112" s="59"/>
      <c r="L112" s="59"/>
      <c r="M112" s="59"/>
      <c r="N112" s="59"/>
      <c r="O112" s="59"/>
      <c r="P112" s="59"/>
      <c r="Q112" s="57"/>
      <c r="R112" s="31">
        <v>4223</v>
      </c>
      <c r="S112" s="32">
        <f t="shared" si="12"/>
        <v>-43.03</v>
      </c>
      <c r="T112" s="33">
        <v>0</v>
      </c>
      <c r="U112" s="33">
        <v>0</v>
      </c>
      <c r="V112" s="33">
        <v>-43.03</v>
      </c>
      <c r="W112" s="33">
        <v>0</v>
      </c>
    </row>
    <row r="113" spans="1:23" s="20" customFormat="1" x14ac:dyDescent="0.25">
      <c r="A113" s="60" t="s">
        <v>105</v>
      </c>
      <c r="B113" s="54" t="s">
        <v>106</v>
      </c>
      <c r="C113" s="56">
        <v>131494</v>
      </c>
      <c r="D113" s="58">
        <v>22000</v>
      </c>
      <c r="E113" s="58">
        <v>0</v>
      </c>
      <c r="F113" s="58">
        <v>30000</v>
      </c>
      <c r="G113" s="62" t="s">
        <v>100</v>
      </c>
      <c r="H113" s="62" t="s">
        <v>17</v>
      </c>
      <c r="I113" s="56">
        <f>SUM(K113:P113)</f>
        <v>0</v>
      </c>
      <c r="J113" s="58">
        <f>K113+N113</f>
        <v>0</v>
      </c>
      <c r="K113" s="58">
        <v>-85</v>
      </c>
      <c r="L113" s="58">
        <v>0</v>
      </c>
      <c r="M113" s="58">
        <v>0</v>
      </c>
      <c r="N113" s="58">
        <v>85</v>
      </c>
      <c r="O113" s="58">
        <v>0</v>
      </c>
      <c r="P113" s="58">
        <v>0</v>
      </c>
      <c r="Q113" s="56">
        <v>0</v>
      </c>
      <c r="R113" s="31">
        <v>4223</v>
      </c>
      <c r="S113" s="32">
        <f t="shared" si="12"/>
        <v>110837.89</v>
      </c>
      <c r="T113" s="33">
        <v>95421.84</v>
      </c>
      <c r="U113" s="33">
        <v>0</v>
      </c>
      <c r="V113" s="33">
        <v>15416.05</v>
      </c>
      <c r="W113" s="33">
        <v>0</v>
      </c>
    </row>
    <row r="114" spans="1:23" s="20" customFormat="1" x14ac:dyDescent="0.25">
      <c r="A114" s="61"/>
      <c r="B114" s="55"/>
      <c r="C114" s="57"/>
      <c r="D114" s="59"/>
      <c r="E114" s="59"/>
      <c r="F114" s="59"/>
      <c r="G114" s="63"/>
      <c r="H114" s="63"/>
      <c r="I114" s="57"/>
      <c r="J114" s="59"/>
      <c r="K114" s="59"/>
      <c r="L114" s="59"/>
      <c r="M114" s="59"/>
      <c r="N114" s="59"/>
      <c r="O114" s="59"/>
      <c r="P114" s="59"/>
      <c r="Q114" s="57"/>
      <c r="R114" s="31">
        <v>4123</v>
      </c>
      <c r="S114" s="32">
        <f t="shared" si="12"/>
        <v>132.13999999999999</v>
      </c>
      <c r="T114" s="33">
        <v>132.13999999999999</v>
      </c>
      <c r="U114" s="33">
        <v>0</v>
      </c>
      <c r="V114" s="33">
        <v>0</v>
      </c>
      <c r="W114" s="33">
        <v>0</v>
      </c>
    </row>
    <row r="115" spans="1:23" s="20" customFormat="1" x14ac:dyDescent="0.25">
      <c r="A115" s="26" t="s">
        <v>107</v>
      </c>
      <c r="B115" s="27" t="s">
        <v>108</v>
      </c>
      <c r="C115" s="28">
        <v>10394.73</v>
      </c>
      <c r="D115" s="29">
        <v>6138.57</v>
      </c>
      <c r="E115" s="29">
        <v>0</v>
      </c>
      <c r="F115" s="29">
        <v>2988.2</v>
      </c>
      <c r="G115" s="30" t="s">
        <v>100</v>
      </c>
      <c r="H115" s="30" t="s">
        <v>17</v>
      </c>
      <c r="I115" s="28">
        <f>SUM(K115:P115)</f>
        <v>-7221.9400000000005</v>
      </c>
      <c r="J115" s="29">
        <f>K115+N115</f>
        <v>-1227.3499999999999</v>
      </c>
      <c r="K115" s="29">
        <v>0</v>
      </c>
      <c r="L115" s="29">
        <v>-4698.08</v>
      </c>
      <c r="M115" s="29">
        <v>0</v>
      </c>
      <c r="N115" s="29">
        <v>-1227.3499999999999</v>
      </c>
      <c r="O115" s="29">
        <v>-1296.5099999999998</v>
      </c>
      <c r="P115" s="29">
        <v>0</v>
      </c>
      <c r="Q115" s="28">
        <v>4215.5599999999995</v>
      </c>
      <c r="R115" s="31">
        <v>4216</v>
      </c>
      <c r="S115" s="32">
        <f t="shared" si="12"/>
        <v>-2565.5999999999995</v>
      </c>
      <c r="T115" s="33">
        <v>-1227.3599999999999</v>
      </c>
      <c r="U115" s="33">
        <v>0</v>
      </c>
      <c r="V115" s="33">
        <v>-1338.2399999999998</v>
      </c>
      <c r="W115" s="33">
        <v>0</v>
      </c>
    </row>
    <row r="116" spans="1:23" s="20" customFormat="1" x14ac:dyDescent="0.25">
      <c r="A116" s="26" t="s">
        <v>109</v>
      </c>
      <c r="B116" s="27">
        <v>2927</v>
      </c>
      <c r="C116" s="28">
        <v>24166.04</v>
      </c>
      <c r="D116" s="29">
        <v>0</v>
      </c>
      <c r="E116" s="29">
        <v>1516.2</v>
      </c>
      <c r="F116" s="33">
        <v>2033.58</v>
      </c>
      <c r="G116" s="30" t="s">
        <v>100</v>
      </c>
      <c r="H116" s="30" t="s">
        <v>17</v>
      </c>
      <c r="I116" s="28">
        <f>SUM(K116:P116)</f>
        <v>-1114.4100000000005</v>
      </c>
      <c r="J116" s="29">
        <f>K116+N116</f>
        <v>-1113.9600000000005</v>
      </c>
      <c r="K116" s="29">
        <v>-955.02000000000044</v>
      </c>
      <c r="L116" s="29">
        <v>0</v>
      </c>
      <c r="M116" s="29">
        <v>0</v>
      </c>
      <c r="N116" s="29">
        <v>-158.94000000000005</v>
      </c>
      <c r="O116" s="29">
        <v>0</v>
      </c>
      <c r="P116" s="29">
        <v>-0.45000000000004547</v>
      </c>
      <c r="Q116" s="28">
        <v>9755.01</v>
      </c>
      <c r="R116" s="31">
        <v>4216</v>
      </c>
      <c r="S116" s="32">
        <f t="shared" si="12"/>
        <v>-462.36000000000035</v>
      </c>
      <c r="T116" s="33">
        <v>-461.91000000000031</v>
      </c>
      <c r="U116" s="33">
        <v>0</v>
      </c>
      <c r="V116" s="33">
        <v>0</v>
      </c>
      <c r="W116" s="33">
        <v>-0.45000000000004547</v>
      </c>
    </row>
    <row r="117" spans="1:23" s="20" customFormat="1" x14ac:dyDescent="0.25">
      <c r="A117" s="26" t="s">
        <v>110</v>
      </c>
      <c r="B117" s="27" t="s">
        <v>111</v>
      </c>
      <c r="C117" s="28">
        <v>25171.21</v>
      </c>
      <c r="D117" s="29">
        <v>14251</v>
      </c>
      <c r="E117" s="29">
        <v>1794.56</v>
      </c>
      <c r="F117" s="33">
        <v>5832.67</v>
      </c>
      <c r="G117" s="30" t="s">
        <v>100</v>
      </c>
      <c r="H117" s="30" t="s">
        <v>17</v>
      </c>
      <c r="I117" s="28">
        <f>SUM(K117:P117)</f>
        <v>0</v>
      </c>
      <c r="J117" s="29">
        <f>K117+N117</f>
        <v>-292.54999999999973</v>
      </c>
      <c r="K117" s="29">
        <v>0</v>
      </c>
      <c r="L117" s="29">
        <v>0</v>
      </c>
      <c r="M117" s="29">
        <v>0</v>
      </c>
      <c r="N117" s="29">
        <v>-292.54999999999973</v>
      </c>
      <c r="O117" s="29">
        <v>0</v>
      </c>
      <c r="P117" s="29">
        <v>292.55</v>
      </c>
      <c r="Q117" s="28">
        <v>9145.27</v>
      </c>
      <c r="R117" s="31">
        <v>4216</v>
      </c>
      <c r="S117" s="32">
        <f t="shared" si="12"/>
        <v>-7.1900000000004525</v>
      </c>
      <c r="T117" s="33">
        <v>-14.799999999999955</v>
      </c>
      <c r="U117" s="33">
        <v>0</v>
      </c>
      <c r="V117" s="33">
        <v>-284.94000000000051</v>
      </c>
      <c r="W117" s="33">
        <v>292.55</v>
      </c>
    </row>
    <row r="118" spans="1:23" s="20" customFormat="1" x14ac:dyDescent="0.25">
      <c r="A118" s="60" t="s">
        <v>112</v>
      </c>
      <c r="B118" s="54" t="s">
        <v>113</v>
      </c>
      <c r="C118" s="56">
        <v>8505.4500000000007</v>
      </c>
      <c r="D118" s="58">
        <v>0</v>
      </c>
      <c r="E118" s="58">
        <v>0</v>
      </c>
      <c r="F118" s="58">
        <v>5127.99</v>
      </c>
      <c r="G118" s="62" t="s">
        <v>187</v>
      </c>
      <c r="H118" s="62" t="s">
        <v>17</v>
      </c>
      <c r="I118" s="56">
        <f>SUM(K118:P118)</f>
        <v>-592.6099999999999</v>
      </c>
      <c r="J118" s="58">
        <f>K118+N118</f>
        <v>-479.20000000000005</v>
      </c>
      <c r="K118" s="58">
        <v>-405.81000000000017</v>
      </c>
      <c r="L118" s="58">
        <v>0</v>
      </c>
      <c r="M118" s="58">
        <v>0</v>
      </c>
      <c r="N118" s="58">
        <v>-73.389999999999873</v>
      </c>
      <c r="O118" s="58">
        <v>-113.40999999999985</v>
      </c>
      <c r="P118" s="58">
        <v>0</v>
      </c>
      <c r="Q118" s="56">
        <v>5835.04</v>
      </c>
      <c r="R118" s="31">
        <v>4216</v>
      </c>
      <c r="S118" s="32">
        <f t="shared" si="12"/>
        <v>-292.11</v>
      </c>
      <c r="T118" s="33">
        <v>-292.11</v>
      </c>
      <c r="U118" s="33">
        <v>0</v>
      </c>
      <c r="V118" s="33">
        <v>0</v>
      </c>
      <c r="W118" s="33">
        <v>0</v>
      </c>
    </row>
    <row r="119" spans="1:23" s="20" customFormat="1" ht="30" customHeight="1" x14ac:dyDescent="0.25">
      <c r="A119" s="61"/>
      <c r="B119" s="55"/>
      <c r="C119" s="57"/>
      <c r="D119" s="59"/>
      <c r="E119" s="59"/>
      <c r="F119" s="59"/>
      <c r="G119" s="63"/>
      <c r="H119" s="63"/>
      <c r="I119" s="57"/>
      <c r="J119" s="59"/>
      <c r="K119" s="59"/>
      <c r="L119" s="59"/>
      <c r="M119" s="59"/>
      <c r="N119" s="59"/>
      <c r="O119" s="59"/>
      <c r="P119" s="59"/>
      <c r="Q119" s="57"/>
      <c r="R119" s="31">
        <v>4213</v>
      </c>
      <c r="S119" s="32">
        <f t="shared" si="12"/>
        <v>-17.18</v>
      </c>
      <c r="T119" s="33">
        <v>-17.18</v>
      </c>
      <c r="U119" s="33">
        <v>0</v>
      </c>
      <c r="V119" s="33">
        <v>0</v>
      </c>
      <c r="W119" s="33">
        <v>0</v>
      </c>
    </row>
    <row r="120" spans="1:23" s="20" customFormat="1" x14ac:dyDescent="0.25">
      <c r="A120" s="7" t="s">
        <v>188</v>
      </c>
      <c r="B120" s="27"/>
      <c r="C120" s="28"/>
      <c r="D120" s="29"/>
      <c r="E120" s="29"/>
      <c r="F120" s="29"/>
      <c r="G120" s="30" t="s">
        <v>23</v>
      </c>
      <c r="H120" s="30" t="s">
        <v>189</v>
      </c>
      <c r="I120" s="28">
        <f>SUM(K120:P120)</f>
        <v>-2883.84</v>
      </c>
      <c r="J120" s="29">
        <f>K120+N120</f>
        <v>-2883.84</v>
      </c>
      <c r="K120" s="29">
        <v>-2883.84</v>
      </c>
      <c r="L120" s="29"/>
      <c r="M120" s="29"/>
      <c r="N120" s="29"/>
      <c r="O120" s="29"/>
      <c r="P120" s="29"/>
      <c r="Q120" s="28"/>
      <c r="R120" s="31" t="s">
        <v>18</v>
      </c>
      <c r="S120" s="31" t="s">
        <v>18</v>
      </c>
      <c r="T120" s="31" t="s">
        <v>18</v>
      </c>
      <c r="U120" s="31" t="s">
        <v>18</v>
      </c>
      <c r="V120" s="31" t="s">
        <v>18</v>
      </c>
      <c r="W120" s="31" t="s">
        <v>18</v>
      </c>
    </row>
    <row r="121" spans="1:23" s="20" customFormat="1" x14ac:dyDescent="0.25">
      <c r="A121" s="7" t="s">
        <v>116</v>
      </c>
      <c r="B121" s="27"/>
      <c r="C121" s="28"/>
      <c r="D121" s="29"/>
      <c r="E121" s="29"/>
      <c r="F121" s="29"/>
      <c r="G121" s="30">
        <v>3639</v>
      </c>
      <c r="H121" s="30">
        <v>5179</v>
      </c>
      <c r="I121" s="28">
        <f>SUM(K121:P121)</f>
        <v>184507.82</v>
      </c>
      <c r="J121" s="29">
        <f>K121+N121</f>
        <v>184507.82</v>
      </c>
      <c r="K121" s="29">
        <v>184507.82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8"/>
      <c r="R121" s="31" t="s">
        <v>18</v>
      </c>
      <c r="S121" s="31" t="s">
        <v>18</v>
      </c>
      <c r="T121" s="31" t="s">
        <v>18</v>
      </c>
      <c r="U121" s="31" t="s">
        <v>18</v>
      </c>
      <c r="V121" s="31" t="s">
        <v>18</v>
      </c>
      <c r="W121" s="31" t="s">
        <v>18</v>
      </c>
    </row>
    <row r="122" spans="1:23" s="12" customFormat="1" x14ac:dyDescent="0.25">
      <c r="A122" s="42" t="s">
        <v>135</v>
      </c>
      <c r="B122" s="42"/>
      <c r="C122" s="42"/>
      <c r="D122" s="42"/>
      <c r="E122" s="42"/>
      <c r="F122" s="42"/>
      <c r="G122" s="42"/>
      <c r="H122" s="42"/>
      <c r="I122" s="21">
        <f>SUM(I8:I121)</f>
        <v>-117353.92999999988</v>
      </c>
      <c r="J122" s="21"/>
      <c r="K122" s="21"/>
      <c r="L122" s="21"/>
      <c r="M122" s="21"/>
      <c r="N122" s="21"/>
      <c r="O122" s="21"/>
      <c r="P122" s="21"/>
      <c r="Q122" s="42"/>
      <c r="R122" s="42"/>
      <c r="S122" s="22">
        <f>SUM(S8:S121)</f>
        <v>-125837.12</v>
      </c>
      <c r="T122" s="23"/>
      <c r="U122" s="23"/>
      <c r="V122" s="23"/>
      <c r="W122" s="23"/>
    </row>
    <row r="123" spans="1:23" s="12" customFormat="1" x14ac:dyDescent="0.25">
      <c r="A123" s="42" t="s">
        <v>117</v>
      </c>
      <c r="B123" s="42"/>
      <c r="C123" s="42"/>
      <c r="D123" s="42"/>
      <c r="E123" s="42"/>
      <c r="F123" s="42"/>
      <c r="G123" s="42"/>
      <c r="H123" s="42"/>
      <c r="I123" s="24"/>
      <c r="J123" s="21">
        <f>SUM(J8:J122)</f>
        <v>89745.020000000019</v>
      </c>
      <c r="K123" s="21">
        <f>SUM(K8:K122)</f>
        <v>103234.91</v>
      </c>
      <c r="L123" s="21"/>
      <c r="M123" s="21"/>
      <c r="N123" s="21">
        <f>SUM(N8:N122)</f>
        <v>-13489.890000000001</v>
      </c>
      <c r="O123" s="24"/>
      <c r="P123" s="21">
        <f>SUM(P8:P122)</f>
        <v>-115596.06999999998</v>
      </c>
      <c r="Q123" s="42"/>
      <c r="R123" s="42"/>
      <c r="S123" s="21"/>
      <c r="T123" s="21">
        <f>SUM(T8:T122)</f>
        <v>89745.01999999999</v>
      </c>
      <c r="U123" s="21"/>
      <c r="V123" s="21"/>
      <c r="W123" s="21">
        <f>SUM(W8:W122)</f>
        <v>-115596.06999999999</v>
      </c>
    </row>
    <row r="124" spans="1:23" s="12" customFormat="1" x14ac:dyDescent="0.25">
      <c r="A124" s="42" t="s">
        <v>136</v>
      </c>
      <c r="B124" s="42"/>
      <c r="C124" s="42"/>
      <c r="D124" s="42"/>
      <c r="E124" s="42"/>
      <c r="F124" s="42"/>
      <c r="G124" s="42"/>
      <c r="H124" s="42"/>
      <c r="I124" s="21"/>
      <c r="J124" s="21"/>
      <c r="K124" s="21"/>
      <c r="L124" s="21">
        <f>SUM(L8:L123)</f>
        <v>-1.8189894035458565E-12</v>
      </c>
      <c r="M124" s="21">
        <f>SUM(M8:M123)</f>
        <v>0</v>
      </c>
      <c r="N124" s="21"/>
      <c r="O124" s="21">
        <f>SUM(O8:O123)</f>
        <v>-91502.880000000019</v>
      </c>
      <c r="P124" s="21"/>
      <c r="Q124" s="42"/>
      <c r="R124" s="42"/>
      <c r="S124" s="22"/>
      <c r="T124" s="23"/>
      <c r="U124" s="21">
        <f>SUM(U8:U123)</f>
        <v>-43383.519999999997</v>
      </c>
      <c r="V124" s="21">
        <f>SUM(V8:V123)</f>
        <v>-56602.549999999981</v>
      </c>
      <c r="W124" s="23"/>
    </row>
    <row r="125" spans="1:23" x14ac:dyDescent="0.25">
      <c r="K125" s="10"/>
      <c r="L125" s="11"/>
      <c r="M125" s="8"/>
    </row>
  </sheetData>
  <autoFilter ref="A4:W124"/>
  <mergeCells count="312">
    <mergeCell ref="P111:P112"/>
    <mergeCell ref="Q111:Q112"/>
    <mergeCell ref="Q25:Q26"/>
    <mergeCell ref="S25:S26"/>
    <mergeCell ref="T25:T26"/>
    <mergeCell ref="U25:U26"/>
    <mergeCell ref="V25:V26"/>
    <mergeCell ref="W25:W26"/>
    <mergeCell ref="R25:R26"/>
    <mergeCell ref="R35:R38"/>
    <mergeCell ref="S35:S38"/>
    <mergeCell ref="T35:T38"/>
    <mergeCell ref="U35:U38"/>
    <mergeCell ref="V35:V38"/>
    <mergeCell ref="W35:W38"/>
    <mergeCell ref="Q102:Q103"/>
    <mergeCell ref="P98:P99"/>
    <mergeCell ref="Q98:Q99"/>
    <mergeCell ref="P61:P62"/>
    <mergeCell ref="Q61:Q62"/>
    <mergeCell ref="P55:P56"/>
    <mergeCell ref="Q55:Q56"/>
    <mergeCell ref="P33:P34"/>
    <mergeCell ref="Q33:Q34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Q118:Q119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A105:A108"/>
    <mergeCell ref="B105:B108"/>
    <mergeCell ref="C105:C108"/>
    <mergeCell ref="D105:D108"/>
    <mergeCell ref="E105:E108"/>
    <mergeCell ref="F105:F108"/>
    <mergeCell ref="Q105:Q108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A111:A112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A76:A77"/>
    <mergeCell ref="B76:B77"/>
    <mergeCell ref="C76:C77"/>
    <mergeCell ref="D76:D77"/>
    <mergeCell ref="F76:F77"/>
    <mergeCell ref="Q76:Q77"/>
    <mergeCell ref="A94:A96"/>
    <mergeCell ref="B94:B96"/>
    <mergeCell ref="C94:C96"/>
    <mergeCell ref="D94:D96"/>
    <mergeCell ref="F94:F96"/>
    <mergeCell ref="Q94:Q96"/>
    <mergeCell ref="A63:A66"/>
    <mergeCell ref="B63:B66"/>
    <mergeCell ref="C63:C66"/>
    <mergeCell ref="D63:D66"/>
    <mergeCell ref="E63:E66"/>
    <mergeCell ref="F63:F66"/>
    <mergeCell ref="Q63:Q66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A57:A60"/>
    <mergeCell ref="B57:B60"/>
    <mergeCell ref="C57:C60"/>
    <mergeCell ref="D57:D60"/>
    <mergeCell ref="E57:E60"/>
    <mergeCell ref="F57:F60"/>
    <mergeCell ref="Q57:Q60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A55:A56"/>
    <mergeCell ref="B55:B56"/>
    <mergeCell ref="C55:C56"/>
    <mergeCell ref="D55:D56"/>
    <mergeCell ref="E55:E56"/>
    <mergeCell ref="F55:F56"/>
    <mergeCell ref="A35:A38"/>
    <mergeCell ref="B35:B38"/>
    <mergeCell ref="C35:C38"/>
    <mergeCell ref="D35:D38"/>
    <mergeCell ref="E35:E38"/>
    <mergeCell ref="F35:F38"/>
    <mergeCell ref="Q35:Q38"/>
    <mergeCell ref="A42:A44"/>
    <mergeCell ref="B42:B44"/>
    <mergeCell ref="C42:C44"/>
    <mergeCell ref="D42:D44"/>
    <mergeCell ref="E42:E44"/>
    <mergeCell ref="F42:F44"/>
    <mergeCell ref="Q42:Q44"/>
    <mergeCell ref="J30:J31"/>
    <mergeCell ref="K30:K31"/>
    <mergeCell ref="L30:L31"/>
    <mergeCell ref="M30:M31"/>
    <mergeCell ref="N30:N31"/>
    <mergeCell ref="O30:O31"/>
    <mergeCell ref="P30:P31"/>
    <mergeCell ref="Q30:Q31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G30:G31"/>
    <mergeCell ref="H30:H31"/>
    <mergeCell ref="I30:I31"/>
    <mergeCell ref="A25:A26"/>
    <mergeCell ref="B25:B26"/>
    <mergeCell ref="C25:C26"/>
    <mergeCell ref="D25:D26"/>
    <mergeCell ref="E25:E26"/>
    <mergeCell ref="F25:F26"/>
    <mergeCell ref="A33:A34"/>
    <mergeCell ref="B33:B34"/>
    <mergeCell ref="C33:C34"/>
    <mergeCell ref="D33:D34"/>
    <mergeCell ref="E33:E34"/>
    <mergeCell ref="F33:F34"/>
    <mergeCell ref="A30:A31"/>
    <mergeCell ref="B30:B31"/>
    <mergeCell ref="C30:C31"/>
    <mergeCell ref="D30:D31"/>
    <mergeCell ref="E30:E31"/>
    <mergeCell ref="F30:F31"/>
    <mergeCell ref="P12:P13"/>
    <mergeCell ref="Q12:Q13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23:B123"/>
    <mergeCell ref="A124:B124"/>
    <mergeCell ref="B111:B112"/>
    <mergeCell ref="C111:C112"/>
    <mergeCell ref="D111:D112"/>
    <mergeCell ref="E111:E112"/>
    <mergeCell ref="F111:F112"/>
    <mergeCell ref="A61:A62"/>
    <mergeCell ref="B61:B62"/>
    <mergeCell ref="C61:C62"/>
    <mergeCell ref="D61:D62"/>
    <mergeCell ref="E61:E62"/>
    <mergeCell ref="F61:F62"/>
    <mergeCell ref="A98:A99"/>
    <mergeCell ref="B98:B99"/>
    <mergeCell ref="C98:C99"/>
    <mergeCell ref="D98:D99"/>
    <mergeCell ref="E98:E99"/>
    <mergeCell ref="F98:F99"/>
    <mergeCell ref="A102:A103"/>
    <mergeCell ref="B102:B103"/>
    <mergeCell ref="C102:C103"/>
    <mergeCell ref="D102:D103"/>
    <mergeCell ref="E102:E103"/>
    <mergeCell ref="K6:M6"/>
    <mergeCell ref="Q123:R123"/>
    <mergeCell ref="Q124:R124"/>
    <mergeCell ref="C123:D123"/>
    <mergeCell ref="E123:F123"/>
    <mergeCell ref="G123:H123"/>
    <mergeCell ref="C124:D124"/>
    <mergeCell ref="E124:F124"/>
    <mergeCell ref="G124:H124"/>
    <mergeCell ref="F102:F103"/>
    <mergeCell ref="J10:J11"/>
    <mergeCell ref="K10:K11"/>
    <mergeCell ref="L10:L11"/>
    <mergeCell ref="M10:M11"/>
    <mergeCell ref="N10:N11"/>
    <mergeCell ref="O10:O11"/>
    <mergeCell ref="P10:P11"/>
    <mergeCell ref="Q10:Q11"/>
    <mergeCell ref="J12:J13"/>
    <mergeCell ref="K12:K13"/>
    <mergeCell ref="L12:L13"/>
    <mergeCell ref="M12:M13"/>
    <mergeCell ref="N12:N13"/>
    <mergeCell ref="O12:O13"/>
    <mergeCell ref="S5:W5"/>
    <mergeCell ref="A122:B122"/>
    <mergeCell ref="C122:D122"/>
    <mergeCell ref="E122:F122"/>
    <mergeCell ref="G122:H122"/>
    <mergeCell ref="R6:R7"/>
    <mergeCell ref="S6:S7"/>
    <mergeCell ref="T6:W6"/>
    <mergeCell ref="Q122:R122"/>
    <mergeCell ref="Q6:Q7"/>
    <mergeCell ref="I6:I7"/>
    <mergeCell ref="J6:J7"/>
    <mergeCell ref="N6:P6"/>
    <mergeCell ref="C6:C7"/>
    <mergeCell ref="A4:A7"/>
    <mergeCell ref="B4:B7"/>
    <mergeCell ref="C5:F5"/>
    <mergeCell ref="J5:P5"/>
    <mergeCell ref="G6:G7"/>
    <mergeCell ref="H6:H7"/>
    <mergeCell ref="C4:P4"/>
    <mergeCell ref="Q4:W4"/>
    <mergeCell ref="Q5:R5"/>
    <mergeCell ref="D6:F6"/>
  </mergeCells>
  <pageMargins left="0.23622047244094491" right="0.23622047244094491" top="0.35433070866141736" bottom="0.35433070866141736" header="0.31496062992125984" footer="0.31496062992125984"/>
  <pageSetup paperSize="9" scale="49" fitToHeight="0" orientation="landscape" r:id="rId1"/>
  <rowBreaks count="1" manualBreakCount="1">
    <brk id="6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podklad vše (2)</vt:lpstr>
      <vt:lpstr>'podklad vše (2)'!Názvy_tisku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Kotulová Ivona</dc:creator>
  <cp:lastModifiedBy>Kortan Rostislav</cp:lastModifiedBy>
  <cp:lastPrinted>2014-11-26T06:01:44Z</cp:lastPrinted>
  <dcterms:created xsi:type="dcterms:W3CDTF">2014-08-25T08:11:34Z</dcterms:created>
  <dcterms:modified xsi:type="dcterms:W3CDTF">2014-11-26T09:37:40Z</dcterms:modified>
</cp:coreProperties>
</file>