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655" windowWidth="19230" windowHeight="5700"/>
  </bookViews>
  <sheets>
    <sheet name="List 1" sheetId="1" r:id="rId1"/>
  </sheets>
  <definedNames>
    <definedName name="_xlnm.Print_Titles" localSheetId="0">'List 1'!$4:$5</definedName>
    <definedName name="Z_011A6C4B_2327_4720_A085_B414162D3D4F_.wvu.Cols" localSheetId="0" hidden="1">'List 1'!$B:$B</definedName>
    <definedName name="Z_011A6C4B_2327_4720_A085_B414162D3D4F_.wvu.PrintTitles" localSheetId="0" hidden="1">'List 1'!$4:$5</definedName>
  </definedNames>
  <calcPr calcId="144525"/>
  <customWorkbookViews>
    <customWorkbookView name="Metelka Tomáš – osobní zobrazení" guid="{011A6C4B-2327-4720-A085-B414162D3D4F}" mergeInterval="0" personalView="1" maximized="1" windowWidth="1276" windowHeight="814" activeSheetId="1"/>
  </customWorkbookViews>
</workbook>
</file>

<file path=xl/calcChain.xml><?xml version="1.0" encoding="utf-8"?>
<calcChain xmlns="http://schemas.openxmlformats.org/spreadsheetml/2006/main">
  <c r="C9" i="1" l="1"/>
  <c r="D9" i="1" l="1"/>
  <c r="D58" i="1"/>
  <c r="E58" i="1"/>
  <c r="F58" i="1"/>
  <c r="C58" i="1"/>
  <c r="D21" i="1" l="1"/>
  <c r="E21" i="1"/>
  <c r="D51" i="1" l="1"/>
  <c r="D55" i="1" s="1"/>
  <c r="E51" i="1"/>
  <c r="E55" i="1"/>
  <c r="F51" i="1"/>
  <c r="F55" i="1"/>
  <c r="C51" i="1"/>
  <c r="C55" i="1"/>
  <c r="F43" i="1"/>
  <c r="E43" i="1"/>
  <c r="E50" i="1" s="1"/>
  <c r="D43" i="1"/>
  <c r="C43" i="1"/>
  <c r="D60" i="1"/>
  <c r="E60" i="1"/>
  <c r="F60" i="1"/>
  <c r="C60" i="1"/>
  <c r="F50" i="1"/>
  <c r="D50" i="1"/>
  <c r="F26" i="1"/>
  <c r="E26" i="1"/>
  <c r="D26" i="1"/>
  <c r="C26" i="1"/>
  <c r="F24" i="1"/>
  <c r="E24" i="1"/>
  <c r="D24" i="1"/>
  <c r="C24" i="1"/>
  <c r="F21" i="1"/>
  <c r="C21" i="1"/>
  <c r="F18" i="1"/>
  <c r="E18" i="1"/>
  <c r="C18" i="1"/>
  <c r="F16" i="1"/>
  <c r="F13" i="1" s="1"/>
  <c r="E16" i="1"/>
  <c r="D16" i="1"/>
  <c r="C16" i="1"/>
  <c r="F6" i="1"/>
  <c r="E6" i="1"/>
  <c r="D6" i="1"/>
  <c r="C6" i="1"/>
  <c r="C50" i="1"/>
  <c r="D13" i="1" l="1"/>
  <c r="E13" i="1"/>
  <c r="C13" i="1"/>
  <c r="C64" i="1" s="1"/>
  <c r="D64" i="1"/>
  <c r="F64" i="1"/>
  <c r="E64" i="1"/>
</calcChain>
</file>

<file path=xl/sharedStrings.xml><?xml version="1.0" encoding="utf-8"?>
<sst xmlns="http://schemas.openxmlformats.org/spreadsheetml/2006/main" count="61" uniqueCount="59">
  <si>
    <t>Tabulka č. 2</t>
  </si>
  <si>
    <t>Účel dotace</t>
  </si>
  <si>
    <t>ÚZ</t>
  </si>
  <si>
    <t>Očekávaná výše dotace (v tis. Kč)</t>
  </si>
  <si>
    <t>Dotace zahrnuté do schvalovaných rozpočtů MSK celkem</t>
  </si>
  <si>
    <t xml:space="preserve"> - z toho:</t>
  </si>
  <si>
    <t>Souhrnný finanční vztah</t>
  </si>
  <si>
    <t xml:space="preserve">Dotace na akce spolufinancované z evropských finančních zdrojů </t>
  </si>
  <si>
    <t>Dotace na dofinancování dopravní obslužnosti veřejnou železniční osobní dopravou</t>
  </si>
  <si>
    <t>Ostatní přijaté dotace zahrnuté v návrhu rozpočtu</t>
  </si>
  <si>
    <t>Očekávané účelové dotace ze státního rozpočtu nezapojované
do schvalovaných rozpočtů MSK mimo ISPROFIN celkem</t>
  </si>
  <si>
    <t>Podpora koordinátorů romských poradců</t>
  </si>
  <si>
    <t>ÚŘAD VLÁDY</t>
  </si>
  <si>
    <t>Účelová neinvestiční dotace krajům-TBC</t>
  </si>
  <si>
    <t>MINISTERSTVO FINANCÍ</t>
  </si>
  <si>
    <t>Státní příspěvek zřizovatelům zařízení pro děti vyžadující okamžitou pomoc</t>
  </si>
  <si>
    <t>MINISTERSTVO PRÁCE A SOCIÁLNÍCH VĚCÍ</t>
  </si>
  <si>
    <t>Specializační vzdělávání zdravotnických pracovníků - rezidenční místa - neinvestice</t>
  </si>
  <si>
    <t>MINISTERSTVO ZDRAVOTNICTVÍ</t>
  </si>
  <si>
    <t>Neinvestiční transfery krajům podle § 27 zákona č. 133/1985 Sb., o požární ochraně</t>
  </si>
  <si>
    <t>MINISTERSTVO VNITRA</t>
  </si>
  <si>
    <t>Dotace pro soukromé školy</t>
  </si>
  <si>
    <t>Přímé náklady na vzdělávání - sportovní gymnázia</t>
  </si>
  <si>
    <t>Rozvojový program na podporu škol, které realizují inkluzivní vzdělávání a vzdělávání dětí se sociokulturním znevýhodněním</t>
  </si>
  <si>
    <t>Bezplatná příprava dětí azylantů, účastníků řízení o azyl a dětí osob se státní příslušností jiného členského státu EU k začlenění do základního vzdělávání</t>
  </si>
  <si>
    <t>MINISTERSTVO ŠKOLSTVÍ, MLÁDEŽE A SPORTU</t>
  </si>
  <si>
    <t>Kulturní aktivity</t>
  </si>
  <si>
    <t>Veřejné informační služby knihoven</t>
  </si>
  <si>
    <t>34053, 34544</t>
  </si>
  <si>
    <t>Program restaurování movitých kulturních památek</t>
  </si>
  <si>
    <t>Program státní podpory profesionálních divadel a stálých profesionálních symfonických orchestrů a pěveckých sborů</t>
  </si>
  <si>
    <t>MINISTERSTVO KULTURY</t>
  </si>
  <si>
    <t>Očekávané účelové dotace ze státního rozpočtu v rámci ISPROFIN celkem</t>
  </si>
  <si>
    <t xml:space="preserve">CELKEM </t>
  </si>
  <si>
    <t>Účelová dotace na financování běžných výdajů souvisejících s poskytováním sociálních služeb</t>
  </si>
  <si>
    <t>Připravenost na řešení mimořádných události a krizových situací - 
ZZS MSK</t>
  </si>
  <si>
    <t>Excelence středních škol</t>
  </si>
  <si>
    <t>Podpora odborného vzdělávání</t>
  </si>
  <si>
    <t>Vybavení škol pomůckami kompenzačního a rehabilitačního charakteru</t>
  </si>
  <si>
    <t>Zálohové platby u projektů spolufinancovaných zálohově
z evropských finančních zdrojů (vč. globálních grantů) celkem</t>
  </si>
  <si>
    <t>Program sociální prevence a prevence kriminality</t>
  </si>
  <si>
    <t>Program protidrogové politiky</t>
  </si>
  <si>
    <t>Rozvojový program MŠMT pro děti-cizince ze 3. zemí</t>
  </si>
  <si>
    <t>Podpora organizace a ukončování středního vzdělávání maturitní zkouškou na vybraných školách v podzimním zkušebním období</t>
  </si>
  <si>
    <t>Podpora zavádění diagnostických nástrojů</t>
  </si>
  <si>
    <t>Podpora implementace Etické výchovy</t>
  </si>
  <si>
    <t>Rozvojový program Podpora logopedické prevence v předškolním vzdělávání</t>
  </si>
  <si>
    <t>Další cizí jazyk</t>
  </si>
  <si>
    <t>Rozvojový program na podporu školních psychologů, speciálních pedagogů a metodiků - specialistů</t>
  </si>
  <si>
    <t>Projekty romské komunity</t>
  </si>
  <si>
    <t>Soutěže</t>
  </si>
  <si>
    <t>Spolupráce s francouzskými, vlámskými a španělskými školami</t>
  </si>
  <si>
    <t>Asistenti pedagogů v soukromých a církevních speciálních školách</t>
  </si>
  <si>
    <t>Přímé náklady na vzdělávání</t>
  </si>
  <si>
    <t>Asistenti pedagogů pro děti, žáky a studenty se sociálním znevýhodněním</t>
  </si>
  <si>
    <t>STÁTNÍ FOND DOPRAVNÍ INFRASTRUKTURY</t>
  </si>
  <si>
    <t>Zajištění provozuschopnosti dráhy na dráze regionální Sedlnice – Mošnov, Ostrava Airport</t>
  </si>
  <si>
    <t>PŘEHLED OČEKÁVANÝCH ÚČELOVÝCH DOTACÍ V LETECH 2015 - 2018</t>
  </si>
  <si>
    <t>Financování oprav silnic II. a III. tříd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</si>
</sst>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0"/>
      <name val="Arial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</font>
    <font>
      <b/>
      <sz val="9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Tahoma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justify" wrapText="1"/>
    </xf>
    <xf numFmtId="3" fontId="5" fillId="2" borderId="2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justify" wrapText="1"/>
    </xf>
    <xf numFmtId="3" fontId="5" fillId="0" borderId="2" xfId="0" applyNumberFormat="1" applyFont="1" applyFill="1" applyBorder="1" applyAlignment="1">
      <alignment horizontal="right" wrapText="1"/>
    </xf>
    <xf numFmtId="49" fontId="7" fillId="0" borderId="1" xfId="1" applyNumberFormat="1" applyFont="1" applyFill="1" applyBorder="1" applyAlignment="1">
      <alignment horizontal="justify"/>
    </xf>
    <xf numFmtId="0" fontId="6" fillId="0" borderId="3" xfId="0" applyFont="1" applyFill="1" applyBorder="1" applyAlignment="1">
      <alignment horizontal="center"/>
    </xf>
    <xf numFmtId="3" fontId="7" fillId="0" borderId="2" xfId="1" applyNumberFormat="1" applyFont="1" applyFill="1" applyBorder="1"/>
    <xf numFmtId="49" fontId="7" fillId="0" borderId="1" xfId="1" applyNumberFormat="1" applyFont="1" applyBorder="1" applyAlignment="1">
      <alignment horizontal="justify"/>
    </xf>
    <xf numFmtId="49" fontId="7" fillId="0" borderId="4" xfId="1" applyNumberFormat="1" applyFont="1" applyFill="1" applyBorder="1" applyAlignment="1">
      <alignment horizontal="justify" wrapText="1"/>
    </xf>
    <xf numFmtId="49" fontId="7" fillId="0" borderId="4" xfId="1" applyNumberFormat="1" applyFont="1" applyBorder="1" applyAlignment="1">
      <alignment horizontal="justify"/>
    </xf>
    <xf numFmtId="3" fontId="7" fillId="0" borderId="5" xfId="1" applyNumberFormat="1" applyFont="1" applyFill="1" applyBorder="1"/>
    <xf numFmtId="3" fontId="6" fillId="0" borderId="2" xfId="0" applyNumberFormat="1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3" fontId="5" fillId="2" borderId="2" xfId="1" applyNumberFormat="1" applyFont="1" applyFill="1" applyBorder="1"/>
    <xf numFmtId="0" fontId="4" fillId="3" borderId="8" xfId="0" applyFont="1" applyFill="1" applyBorder="1" applyAlignment="1"/>
    <xf numFmtId="3" fontId="4" fillId="3" borderId="9" xfId="0" applyNumberFormat="1" applyFont="1" applyFill="1" applyBorder="1" applyAlignment="1">
      <alignment horizontal="right"/>
    </xf>
    <xf numFmtId="0" fontId="4" fillId="3" borderId="10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7" fillId="0" borderId="11" xfId="1" applyNumberFormat="1" applyFont="1" applyFill="1" applyBorder="1"/>
    <xf numFmtId="3" fontId="7" fillId="0" borderId="12" xfId="1" applyNumberFormat="1" applyFont="1" applyFill="1" applyBorder="1"/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right"/>
    </xf>
    <xf numFmtId="3" fontId="5" fillId="2" borderId="11" xfId="1" applyNumberFormat="1" applyFont="1" applyFill="1" applyBorder="1"/>
    <xf numFmtId="3" fontId="4" fillId="3" borderId="13" xfId="0" applyNumberFormat="1" applyFont="1" applyFill="1" applyBorder="1" applyAlignment="1">
      <alignment horizontal="right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1" xfId="0" applyFont="1" applyFill="1" applyBorder="1" applyAlignment="1">
      <alignment wrapText="1"/>
    </xf>
    <xf numFmtId="0" fontId="7" fillId="3" borderId="16" xfId="0" applyFont="1" applyFill="1" applyBorder="1" applyAlignment="1"/>
    <xf numFmtId="0" fontId="9" fillId="0" borderId="0" xfId="0" applyFont="1"/>
    <xf numFmtId="3" fontId="6" fillId="0" borderId="2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10_BILANCEE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43CD1B5-7C88-466B-BC28-DC54DF96F257}">
  <header guid="{543CD1B5-7C88-466B-BC28-DC54DF96F257}" dateTime="2014-11-26T10:03:30" maxSheetId="2" userName="Metelka Tomáš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zoomScaleNormal="100" zoomScaleSheetLayoutView="100" workbookViewId="0">
      <selection activeCell="G3" sqref="G3"/>
    </sheetView>
  </sheetViews>
  <sheetFormatPr defaultRowHeight="12.75"/>
  <cols>
    <col min="1" max="1" width="57.42578125" customWidth="1"/>
    <col min="2" max="2" width="12.140625" hidden="1" customWidth="1"/>
    <col min="3" max="6" width="11.28515625" customWidth="1"/>
  </cols>
  <sheetData>
    <row r="1" spans="1:6">
      <c r="A1" s="1" t="s">
        <v>0</v>
      </c>
      <c r="B1" s="2"/>
      <c r="C1" s="3"/>
    </row>
    <row r="2" spans="1:6" ht="6" customHeight="1">
      <c r="A2" s="2"/>
      <c r="B2" s="2"/>
      <c r="C2" s="3"/>
    </row>
    <row r="3" spans="1:6" ht="27.75" customHeight="1" thickBot="1">
      <c r="A3" s="41" t="s">
        <v>57</v>
      </c>
      <c r="B3" s="41"/>
      <c r="C3" s="41"/>
      <c r="D3" s="41"/>
      <c r="E3" s="41"/>
      <c r="F3" s="41"/>
    </row>
    <row r="4" spans="1:6" ht="22.5" customHeight="1">
      <c r="A4" s="42" t="s">
        <v>1</v>
      </c>
      <c r="B4" s="44" t="s">
        <v>2</v>
      </c>
      <c r="C4" s="46" t="s">
        <v>3</v>
      </c>
      <c r="D4" s="47"/>
      <c r="E4" s="47"/>
      <c r="F4" s="48"/>
    </row>
    <row r="5" spans="1:6" ht="15.75" customHeight="1" thickBot="1">
      <c r="A5" s="43"/>
      <c r="B5" s="45"/>
      <c r="C5" s="25">
        <v>2015</v>
      </c>
      <c r="D5" s="35">
        <v>2016</v>
      </c>
      <c r="E5" s="35">
        <v>2017</v>
      </c>
      <c r="F5" s="34">
        <v>2018</v>
      </c>
    </row>
    <row r="6" spans="1:6" ht="15.75" customHeight="1" thickTop="1">
      <c r="A6" s="4" t="s">
        <v>4</v>
      </c>
      <c r="B6" s="16"/>
      <c r="C6" s="26">
        <f>SUM(C8:C11)</f>
        <v>3565454</v>
      </c>
      <c r="D6" s="26">
        <f>SUM(D8:D11)</f>
        <v>1721201</v>
      </c>
      <c r="E6" s="26">
        <f>SUM(E8:E11)</f>
        <v>1326495</v>
      </c>
      <c r="F6" s="5">
        <f>SUM(F8:F11)</f>
        <v>1416495</v>
      </c>
    </row>
    <row r="7" spans="1:6" ht="13.5" customHeight="1">
      <c r="A7" s="6" t="s">
        <v>5</v>
      </c>
      <c r="B7" s="9"/>
      <c r="C7" s="27"/>
      <c r="D7" s="27"/>
      <c r="E7" s="27"/>
      <c r="F7" s="7"/>
    </row>
    <row r="8" spans="1:6" ht="13.5" customHeight="1">
      <c r="A8" s="8" t="s">
        <v>6</v>
      </c>
      <c r="B8" s="9"/>
      <c r="C8" s="28">
        <v>114252</v>
      </c>
      <c r="D8" s="28">
        <v>114252</v>
      </c>
      <c r="E8" s="28">
        <v>114252</v>
      </c>
      <c r="F8" s="10">
        <v>114252</v>
      </c>
    </row>
    <row r="9" spans="1:6" ht="13.5" customHeight="1">
      <c r="A9" s="11" t="s">
        <v>7</v>
      </c>
      <c r="B9" s="9"/>
      <c r="C9" s="28">
        <f>3154577+45000</f>
        <v>3199577</v>
      </c>
      <c r="D9" s="28">
        <f>1049706+300000</f>
        <v>1349706</v>
      </c>
      <c r="E9" s="28">
        <v>1000000</v>
      </c>
      <c r="F9" s="10">
        <v>1090000</v>
      </c>
    </row>
    <row r="10" spans="1:6" ht="25.5" customHeight="1">
      <c r="A10" s="12" t="s">
        <v>8</v>
      </c>
      <c r="B10" s="9">
        <v>27355</v>
      </c>
      <c r="C10" s="29">
        <v>207979</v>
      </c>
      <c r="D10" s="29">
        <v>207979</v>
      </c>
      <c r="E10" s="29">
        <v>207979</v>
      </c>
      <c r="F10" s="14">
        <v>207979</v>
      </c>
    </row>
    <row r="11" spans="1:6" ht="13.5" customHeight="1">
      <c r="A11" s="13" t="s">
        <v>9</v>
      </c>
      <c r="B11" s="9"/>
      <c r="C11" s="29">
        <v>43646</v>
      </c>
      <c r="D11" s="29">
        <v>49264</v>
      </c>
      <c r="E11" s="29">
        <v>4264</v>
      </c>
      <c r="F11" s="14">
        <v>4264</v>
      </c>
    </row>
    <row r="12" spans="1:6" ht="6" customHeight="1">
      <c r="A12" s="6"/>
      <c r="B12" s="9"/>
      <c r="C12" s="30"/>
      <c r="D12" s="30"/>
      <c r="E12" s="30"/>
      <c r="F12" s="15"/>
    </row>
    <row r="13" spans="1:6" ht="29.25" customHeight="1">
      <c r="A13" s="4" t="s">
        <v>10</v>
      </c>
      <c r="B13" s="16"/>
      <c r="C13" s="26">
        <f>C16+C18+C21+C24+C26+C50+C55+C58</f>
        <v>11288129</v>
      </c>
      <c r="D13" s="26">
        <f>D16+D18+D21+D24+D26+D50+D55+D58</f>
        <v>11288271</v>
      </c>
      <c r="E13" s="26">
        <f>E16+E18+E21+E24+E26+E50+E55+E58</f>
        <v>11288271</v>
      </c>
      <c r="F13" s="5">
        <f>F16+F18+F21+F24+F26+F50+F55+F58</f>
        <v>11288271</v>
      </c>
    </row>
    <row r="14" spans="1:6" ht="13.5" customHeight="1">
      <c r="A14" s="6" t="s">
        <v>5</v>
      </c>
      <c r="B14" s="9"/>
      <c r="C14" s="27"/>
      <c r="D14" s="27"/>
      <c r="E14" s="27"/>
      <c r="F14" s="7"/>
    </row>
    <row r="15" spans="1:6" ht="13.5" customHeight="1">
      <c r="A15" s="17" t="s">
        <v>11</v>
      </c>
      <c r="B15" s="9">
        <v>4001</v>
      </c>
      <c r="C15" s="30">
        <v>450</v>
      </c>
      <c r="D15" s="30">
        <v>450</v>
      </c>
      <c r="E15" s="30">
        <v>450</v>
      </c>
      <c r="F15" s="15">
        <v>450</v>
      </c>
    </row>
    <row r="16" spans="1:6" ht="13.5" customHeight="1">
      <c r="A16" s="18" t="s">
        <v>12</v>
      </c>
      <c r="B16" s="9"/>
      <c r="C16" s="27">
        <f>SUM(C15)</f>
        <v>450</v>
      </c>
      <c r="D16" s="27">
        <f>SUM(D15)</f>
        <v>450</v>
      </c>
      <c r="E16" s="27">
        <f>SUM(E15)</f>
        <v>450</v>
      </c>
      <c r="F16" s="7">
        <f>SUM(F15)</f>
        <v>450</v>
      </c>
    </row>
    <row r="17" spans="1:6" ht="13.5" customHeight="1">
      <c r="A17" s="17" t="s">
        <v>13</v>
      </c>
      <c r="B17" s="9">
        <v>98335</v>
      </c>
      <c r="C17" s="30">
        <v>4300</v>
      </c>
      <c r="D17" s="30">
        <v>4300</v>
      </c>
      <c r="E17" s="30">
        <v>4300</v>
      </c>
      <c r="F17" s="15">
        <v>4300</v>
      </c>
    </row>
    <row r="18" spans="1:6" ht="13.5" customHeight="1">
      <c r="A18" s="18" t="s">
        <v>14</v>
      </c>
      <c r="B18" s="9"/>
      <c r="C18" s="27">
        <f>SUM(C17:C17)</f>
        <v>4300</v>
      </c>
      <c r="D18" s="27">
        <v>4300</v>
      </c>
      <c r="E18" s="27">
        <f>SUM(E17:E17)</f>
        <v>4300</v>
      </c>
      <c r="F18" s="7">
        <f>SUM(F17:F17)</f>
        <v>4300</v>
      </c>
    </row>
    <row r="19" spans="1:6" ht="25.5" customHeight="1">
      <c r="A19" s="17" t="s">
        <v>15</v>
      </c>
      <c r="B19" s="9">
        <v>13307</v>
      </c>
      <c r="C19" s="30">
        <v>32000</v>
      </c>
      <c r="D19" s="30">
        <v>32000</v>
      </c>
      <c r="E19" s="30">
        <v>32000</v>
      </c>
      <c r="F19" s="15">
        <v>32000</v>
      </c>
    </row>
    <row r="20" spans="1:6" ht="25.5" customHeight="1">
      <c r="A20" s="17" t="s">
        <v>34</v>
      </c>
      <c r="B20" s="9">
        <v>13305</v>
      </c>
      <c r="C20" s="30">
        <v>950000</v>
      </c>
      <c r="D20" s="30">
        <v>950000</v>
      </c>
      <c r="E20" s="30">
        <v>950000</v>
      </c>
      <c r="F20" s="15">
        <v>950000</v>
      </c>
    </row>
    <row r="21" spans="1:6" ht="13.5" customHeight="1">
      <c r="A21" s="18" t="s">
        <v>16</v>
      </c>
      <c r="B21" s="9"/>
      <c r="C21" s="27">
        <f>SUM(C19:C20)</f>
        <v>982000</v>
      </c>
      <c r="D21" s="27">
        <f t="shared" ref="D21:E21" si="0">SUM(D19:D20)</f>
        <v>982000</v>
      </c>
      <c r="E21" s="27">
        <f t="shared" si="0"/>
        <v>982000</v>
      </c>
      <c r="F21" s="7">
        <f>SUM(F19:F20)</f>
        <v>982000</v>
      </c>
    </row>
    <row r="22" spans="1:6" ht="25.5" customHeight="1">
      <c r="A22" s="17" t="s">
        <v>35</v>
      </c>
      <c r="B22" s="9">
        <v>35018</v>
      </c>
      <c r="C22" s="30">
        <v>12000</v>
      </c>
      <c r="D22" s="30">
        <v>12000</v>
      </c>
      <c r="E22" s="30">
        <v>12000</v>
      </c>
      <c r="F22" s="15">
        <v>12000</v>
      </c>
    </row>
    <row r="23" spans="1:6" ht="25.5" customHeight="1">
      <c r="A23" s="17" t="s">
        <v>17</v>
      </c>
      <c r="B23" s="9">
        <v>35015</v>
      </c>
      <c r="C23" s="30">
        <v>5000</v>
      </c>
      <c r="D23" s="30">
        <v>5000</v>
      </c>
      <c r="E23" s="30">
        <v>5000</v>
      </c>
      <c r="F23" s="15">
        <v>5000</v>
      </c>
    </row>
    <row r="24" spans="1:6" ht="13.5" customHeight="1">
      <c r="A24" s="18" t="s">
        <v>18</v>
      </c>
      <c r="B24" s="9"/>
      <c r="C24" s="27">
        <f>SUM(C22:C23)</f>
        <v>17000</v>
      </c>
      <c r="D24" s="27">
        <f>SUM(D22:D23)</f>
        <v>17000</v>
      </c>
      <c r="E24" s="27">
        <f>SUM(E22:E23)</f>
        <v>17000</v>
      </c>
      <c r="F24" s="7">
        <f>SUM(F22:F23)</f>
        <v>17000</v>
      </c>
    </row>
    <row r="25" spans="1:6" ht="25.5" customHeight="1">
      <c r="A25" s="17" t="s">
        <v>19</v>
      </c>
      <c r="B25" s="9">
        <v>14004</v>
      </c>
      <c r="C25" s="30">
        <v>8283</v>
      </c>
      <c r="D25" s="30">
        <v>8283</v>
      </c>
      <c r="E25" s="30">
        <v>8283</v>
      </c>
      <c r="F25" s="15">
        <v>8283</v>
      </c>
    </row>
    <row r="26" spans="1:6" ht="13.5" customHeight="1">
      <c r="A26" s="18" t="s">
        <v>20</v>
      </c>
      <c r="B26" s="9"/>
      <c r="C26" s="27">
        <f>SUM(C25)</f>
        <v>8283</v>
      </c>
      <c r="D26" s="27">
        <f>SUM(D25)</f>
        <v>8283</v>
      </c>
      <c r="E26" s="27">
        <f>SUM(E25)</f>
        <v>8283</v>
      </c>
      <c r="F26" s="7">
        <f>SUM(F25)</f>
        <v>8283</v>
      </c>
    </row>
    <row r="27" spans="1:6" s="36" customFormat="1" ht="13.5" customHeight="1">
      <c r="A27" s="17" t="s">
        <v>52</v>
      </c>
      <c r="B27" s="9">
        <v>33215</v>
      </c>
      <c r="C27" s="31">
        <v>1481</v>
      </c>
      <c r="D27" s="31">
        <v>1481</v>
      </c>
      <c r="E27" s="31">
        <v>1481</v>
      </c>
      <c r="F27" s="40">
        <v>1481</v>
      </c>
    </row>
    <row r="28" spans="1:6" s="36" customFormat="1" ht="25.5" customHeight="1">
      <c r="A28" s="17" t="s">
        <v>54</v>
      </c>
      <c r="B28" s="9">
        <v>33457</v>
      </c>
      <c r="C28" s="31">
        <v>14244</v>
      </c>
      <c r="D28" s="31">
        <v>14244</v>
      </c>
      <c r="E28" s="31">
        <v>14244</v>
      </c>
      <c r="F28" s="40">
        <v>14244</v>
      </c>
    </row>
    <row r="29" spans="1:6" s="36" customFormat="1" ht="36.75" customHeight="1">
      <c r="A29" s="17" t="s">
        <v>24</v>
      </c>
      <c r="B29" s="9">
        <v>33435</v>
      </c>
      <c r="C29" s="31">
        <v>143</v>
      </c>
      <c r="D29" s="31">
        <v>143</v>
      </c>
      <c r="E29" s="31">
        <v>143</v>
      </c>
      <c r="F29" s="40">
        <v>143</v>
      </c>
    </row>
    <row r="30" spans="1:6" s="36" customFormat="1" ht="13.5" customHeight="1">
      <c r="A30" s="17" t="s">
        <v>36</v>
      </c>
      <c r="B30" s="9">
        <v>33038</v>
      </c>
      <c r="C30" s="31">
        <v>1744</v>
      </c>
      <c r="D30" s="31">
        <v>1744</v>
      </c>
      <c r="E30" s="31">
        <v>1744</v>
      </c>
      <c r="F30" s="40">
        <v>1744</v>
      </c>
    </row>
    <row r="31" spans="1:6" s="36" customFormat="1" ht="25.5" customHeight="1">
      <c r="A31" s="17" t="s">
        <v>43</v>
      </c>
      <c r="B31" s="9">
        <v>33034</v>
      </c>
      <c r="C31" s="31">
        <v>1350</v>
      </c>
      <c r="D31" s="31">
        <v>1350</v>
      </c>
      <c r="E31" s="31">
        <v>1350</v>
      </c>
      <c r="F31" s="40">
        <v>1350</v>
      </c>
    </row>
    <row r="32" spans="1:6" s="36" customFormat="1" ht="13.5" customHeight="1">
      <c r="A32" s="17" t="s">
        <v>44</v>
      </c>
      <c r="B32" s="9">
        <v>33040</v>
      </c>
      <c r="C32" s="31">
        <v>212</v>
      </c>
      <c r="D32" s="31">
        <v>212</v>
      </c>
      <c r="E32" s="31">
        <v>212</v>
      </c>
      <c r="F32" s="40">
        <v>212</v>
      </c>
    </row>
    <row r="33" spans="1:6" s="36" customFormat="1" ht="13.5" customHeight="1">
      <c r="A33" s="17" t="s">
        <v>45</v>
      </c>
      <c r="B33" s="9">
        <v>33043</v>
      </c>
      <c r="C33" s="31">
        <v>482</v>
      </c>
      <c r="D33" s="31">
        <v>482</v>
      </c>
      <c r="E33" s="31">
        <v>482</v>
      </c>
      <c r="F33" s="40">
        <v>482</v>
      </c>
    </row>
    <row r="34" spans="1:6" s="36" customFormat="1" ht="25.5" customHeight="1">
      <c r="A34" s="17" t="s">
        <v>46</v>
      </c>
      <c r="B34" s="9">
        <v>33044</v>
      </c>
      <c r="C34" s="31">
        <v>1171</v>
      </c>
      <c r="D34" s="31">
        <v>1171</v>
      </c>
      <c r="E34" s="31">
        <v>1171</v>
      </c>
      <c r="F34" s="40">
        <v>1171</v>
      </c>
    </row>
    <row r="35" spans="1:6" s="36" customFormat="1" ht="13.5" customHeight="1">
      <c r="A35" s="17" t="s">
        <v>47</v>
      </c>
      <c r="B35" s="9">
        <v>33047</v>
      </c>
      <c r="C35" s="31">
        <v>2550</v>
      </c>
      <c r="D35" s="31">
        <v>2550</v>
      </c>
      <c r="E35" s="31">
        <v>2550</v>
      </c>
      <c r="F35" s="40">
        <v>2550</v>
      </c>
    </row>
    <row r="36" spans="1:6" s="36" customFormat="1" ht="13.5" customHeight="1">
      <c r="A36" s="17" t="s">
        <v>37</v>
      </c>
      <c r="B36" s="9">
        <v>33049</v>
      </c>
      <c r="C36" s="31">
        <v>23916</v>
      </c>
      <c r="D36" s="31">
        <v>23916</v>
      </c>
      <c r="E36" s="31">
        <v>23916</v>
      </c>
      <c r="F36" s="40">
        <v>23916</v>
      </c>
    </row>
    <row r="37" spans="1:6" s="36" customFormat="1" ht="25.5" customHeight="1">
      <c r="A37" s="17" t="s">
        <v>48</v>
      </c>
      <c r="B37" s="9">
        <v>33050</v>
      </c>
      <c r="C37" s="31">
        <v>5770</v>
      </c>
      <c r="D37" s="31">
        <v>5770</v>
      </c>
      <c r="E37" s="31">
        <v>5770</v>
      </c>
      <c r="F37" s="40">
        <v>5770</v>
      </c>
    </row>
    <row r="38" spans="1:6" s="36" customFormat="1" ht="13.5" customHeight="1">
      <c r="A38" s="17" t="s">
        <v>37</v>
      </c>
      <c r="B38" s="9">
        <v>33244</v>
      </c>
      <c r="C38" s="31">
        <v>32</v>
      </c>
      <c r="D38" s="31">
        <v>32</v>
      </c>
      <c r="E38" s="31">
        <v>32</v>
      </c>
      <c r="F38" s="40">
        <v>32</v>
      </c>
    </row>
    <row r="39" spans="1:6" s="36" customFormat="1" ht="13.5" customHeight="1">
      <c r="A39" s="17" t="s">
        <v>40</v>
      </c>
      <c r="B39" s="9">
        <v>33122</v>
      </c>
      <c r="C39" s="31">
        <v>52</v>
      </c>
      <c r="D39" s="31">
        <v>52</v>
      </c>
      <c r="E39" s="31">
        <v>52</v>
      </c>
      <c r="F39" s="40">
        <v>52</v>
      </c>
    </row>
    <row r="40" spans="1:6" s="36" customFormat="1" ht="13.5" customHeight="1">
      <c r="A40" s="17" t="s">
        <v>41</v>
      </c>
      <c r="B40" s="9">
        <v>33163</v>
      </c>
      <c r="C40" s="31">
        <v>135</v>
      </c>
      <c r="D40" s="31">
        <v>135</v>
      </c>
      <c r="E40" s="31">
        <v>135</v>
      </c>
      <c r="F40" s="40">
        <v>135</v>
      </c>
    </row>
    <row r="41" spans="1:6" s="36" customFormat="1" ht="13.5" customHeight="1">
      <c r="A41" s="17" t="s">
        <v>21</v>
      </c>
      <c r="B41" s="9">
        <v>33155</v>
      </c>
      <c r="C41" s="31">
        <v>606350</v>
      </c>
      <c r="D41" s="31">
        <v>606350</v>
      </c>
      <c r="E41" s="31">
        <v>606350</v>
      </c>
      <c r="F41" s="40">
        <v>606350</v>
      </c>
    </row>
    <row r="42" spans="1:6" s="36" customFormat="1" ht="13.5" customHeight="1">
      <c r="A42" s="17" t="s">
        <v>49</v>
      </c>
      <c r="B42" s="9">
        <v>33160</v>
      </c>
      <c r="C42" s="31">
        <v>610</v>
      </c>
      <c r="D42" s="31">
        <v>610</v>
      </c>
      <c r="E42" s="31">
        <v>610</v>
      </c>
      <c r="F42" s="40">
        <v>610</v>
      </c>
    </row>
    <row r="43" spans="1:6" s="36" customFormat="1" ht="13.5" customHeight="1">
      <c r="A43" s="17" t="s">
        <v>53</v>
      </c>
      <c r="B43" s="9">
        <v>33353</v>
      </c>
      <c r="C43" s="31">
        <f>9107000+312000</f>
        <v>9419000</v>
      </c>
      <c r="D43" s="31">
        <f>9107000+312000</f>
        <v>9419000</v>
      </c>
      <c r="E43" s="31">
        <f>9107000+312000</f>
        <v>9419000</v>
      </c>
      <c r="F43" s="40">
        <f>9107000+312000</f>
        <v>9419000</v>
      </c>
    </row>
    <row r="44" spans="1:6" s="36" customFormat="1" ht="13.5" customHeight="1">
      <c r="A44" s="17" t="s">
        <v>22</v>
      </c>
      <c r="B44" s="9">
        <v>33354</v>
      </c>
      <c r="C44" s="31">
        <v>12376</v>
      </c>
      <c r="D44" s="31">
        <v>12376</v>
      </c>
      <c r="E44" s="31">
        <v>12376</v>
      </c>
      <c r="F44" s="40">
        <v>12376</v>
      </c>
    </row>
    <row r="45" spans="1:6" s="36" customFormat="1" ht="13.5" customHeight="1">
      <c r="A45" s="17" t="s">
        <v>42</v>
      </c>
      <c r="B45" s="9">
        <v>33024</v>
      </c>
      <c r="C45" s="31">
        <v>119</v>
      </c>
      <c r="D45" s="31">
        <v>119</v>
      </c>
      <c r="E45" s="31">
        <v>119</v>
      </c>
      <c r="F45" s="40">
        <v>119</v>
      </c>
    </row>
    <row r="46" spans="1:6" s="36" customFormat="1" ht="25.5" customHeight="1">
      <c r="A46" s="17" t="s">
        <v>23</v>
      </c>
      <c r="B46" s="9">
        <v>33018</v>
      </c>
      <c r="C46" s="31">
        <v>3893</v>
      </c>
      <c r="D46" s="31">
        <v>3893</v>
      </c>
      <c r="E46" s="31">
        <v>3893</v>
      </c>
      <c r="F46" s="40">
        <v>3893</v>
      </c>
    </row>
    <row r="47" spans="1:6" s="36" customFormat="1" ht="13.5" customHeight="1">
      <c r="A47" s="17" t="s">
        <v>50</v>
      </c>
      <c r="B47" s="9">
        <v>33166</v>
      </c>
      <c r="C47" s="31">
        <v>1894</v>
      </c>
      <c r="D47" s="31">
        <v>1894</v>
      </c>
      <c r="E47" s="31">
        <v>1894</v>
      </c>
      <c r="F47" s="40">
        <v>1894</v>
      </c>
    </row>
    <row r="48" spans="1:6" s="36" customFormat="1" ht="13.5" customHeight="1">
      <c r="A48" s="17" t="s">
        <v>51</v>
      </c>
      <c r="B48" s="9">
        <v>33192</v>
      </c>
      <c r="C48" s="31">
        <v>144</v>
      </c>
      <c r="D48" s="31">
        <v>144</v>
      </c>
      <c r="E48" s="31">
        <v>144</v>
      </c>
      <c r="F48" s="40">
        <v>144</v>
      </c>
    </row>
    <row r="49" spans="1:7" s="36" customFormat="1" ht="13.5" customHeight="1">
      <c r="A49" s="17" t="s">
        <v>38</v>
      </c>
      <c r="B49" s="9">
        <v>33025</v>
      </c>
      <c r="C49" s="31">
        <v>590</v>
      </c>
      <c r="D49" s="31">
        <v>590</v>
      </c>
      <c r="E49" s="31">
        <v>590</v>
      </c>
      <c r="F49" s="40">
        <v>590</v>
      </c>
    </row>
    <row r="50" spans="1:7" ht="13.5" customHeight="1">
      <c r="A50" s="19" t="s">
        <v>25</v>
      </c>
      <c r="B50" s="20"/>
      <c r="C50" s="27">
        <f>SUM(C27:C49)</f>
        <v>10098258</v>
      </c>
      <c r="D50" s="27">
        <f>SUM(D27:D49)</f>
        <v>10098258</v>
      </c>
      <c r="E50" s="27">
        <f>SUM(E27:E49)</f>
        <v>10098258</v>
      </c>
      <c r="F50" s="7">
        <f>SUM(F27:F49)</f>
        <v>10098258</v>
      </c>
      <c r="G50" s="36"/>
    </row>
    <row r="51" spans="1:7" ht="13.5" customHeight="1">
      <c r="A51" s="17" t="s">
        <v>26</v>
      </c>
      <c r="B51" s="9">
        <v>34070</v>
      </c>
      <c r="C51" s="31">
        <f>340+100</f>
        <v>440</v>
      </c>
      <c r="D51" s="31">
        <f>340+100</f>
        <v>440</v>
      </c>
      <c r="E51" s="31">
        <f>340+100</f>
        <v>440</v>
      </c>
      <c r="F51" s="40">
        <f>340+100</f>
        <v>440</v>
      </c>
      <c r="G51" s="36"/>
    </row>
    <row r="52" spans="1:7" ht="13.5" customHeight="1">
      <c r="A52" s="17" t="s">
        <v>27</v>
      </c>
      <c r="B52" s="9" t="s">
        <v>28</v>
      </c>
      <c r="C52" s="31">
        <v>100</v>
      </c>
      <c r="D52" s="31">
        <v>100</v>
      </c>
      <c r="E52" s="31">
        <v>100</v>
      </c>
      <c r="F52" s="40">
        <v>100</v>
      </c>
      <c r="G52" s="36"/>
    </row>
    <row r="53" spans="1:7" ht="13.5" customHeight="1">
      <c r="A53" s="17" t="s">
        <v>29</v>
      </c>
      <c r="B53" s="9">
        <v>34090</v>
      </c>
      <c r="C53" s="31">
        <v>50</v>
      </c>
      <c r="D53" s="31">
        <v>50</v>
      </c>
      <c r="E53" s="31">
        <v>50</v>
      </c>
      <c r="F53" s="40">
        <v>50</v>
      </c>
      <c r="G53" s="36"/>
    </row>
    <row r="54" spans="1:7" ht="25.5" customHeight="1">
      <c r="A54" s="17" t="s">
        <v>30</v>
      </c>
      <c r="B54" s="9">
        <v>34352</v>
      </c>
      <c r="C54" s="31">
        <v>1800</v>
      </c>
      <c r="D54" s="31">
        <v>1800</v>
      </c>
      <c r="E54" s="31">
        <v>1800</v>
      </c>
      <c r="F54" s="40">
        <v>1800</v>
      </c>
      <c r="G54" s="36"/>
    </row>
    <row r="55" spans="1:7" ht="13.5" customHeight="1">
      <c r="A55" s="18" t="s">
        <v>31</v>
      </c>
      <c r="B55" s="9"/>
      <c r="C55" s="27">
        <f>SUM(C51:C54)</f>
        <v>2390</v>
      </c>
      <c r="D55" s="27">
        <f>SUM(D51:D54)</f>
        <v>2390</v>
      </c>
      <c r="E55" s="27">
        <f>SUM(E51:E54)</f>
        <v>2390</v>
      </c>
      <c r="F55" s="7">
        <f>SUM(F51:F54)</f>
        <v>2390</v>
      </c>
    </row>
    <row r="56" spans="1:7" ht="25.5" customHeight="1">
      <c r="A56" s="17" t="s">
        <v>56</v>
      </c>
      <c r="B56" s="9"/>
      <c r="C56" s="30">
        <v>7058</v>
      </c>
      <c r="D56" s="30">
        <v>7200</v>
      </c>
      <c r="E56" s="30">
        <v>7200</v>
      </c>
      <c r="F56" s="15">
        <v>7200</v>
      </c>
    </row>
    <row r="57" spans="1:7" ht="13.5" customHeight="1">
      <c r="A57" s="17" t="s">
        <v>58</v>
      </c>
      <c r="B57" s="9"/>
      <c r="C57" s="30">
        <v>168390</v>
      </c>
      <c r="D57" s="30">
        <v>168390</v>
      </c>
      <c r="E57" s="30">
        <v>168390</v>
      </c>
      <c r="F57" s="15">
        <v>168390</v>
      </c>
    </row>
    <row r="58" spans="1:7" ht="13.5" customHeight="1">
      <c r="A58" s="18" t="s">
        <v>55</v>
      </c>
      <c r="B58" s="9"/>
      <c r="C58" s="27">
        <f>SUM(C56:C57)</f>
        <v>175448</v>
      </c>
      <c r="D58" s="27">
        <f t="shared" ref="D58:F58" si="1">SUM(D56:D57)</f>
        <v>175590</v>
      </c>
      <c r="E58" s="27">
        <f t="shared" si="1"/>
        <v>175590</v>
      </c>
      <c r="F58" s="7">
        <f t="shared" si="1"/>
        <v>175590</v>
      </c>
    </row>
    <row r="59" spans="1:7" ht="6" customHeight="1">
      <c r="A59" s="18"/>
      <c r="B59" s="9"/>
      <c r="C59" s="27"/>
      <c r="D59" s="27"/>
      <c r="E59" s="27"/>
      <c r="F59" s="7"/>
    </row>
    <row r="60" spans="1:7" ht="29.25" customHeight="1">
      <c r="A60" s="37" t="s">
        <v>32</v>
      </c>
      <c r="B60" s="16"/>
      <c r="C60" s="26">
        <f>SUM(C61:C61)</f>
        <v>0</v>
      </c>
      <c r="D60" s="26">
        <f>SUM(D61:D61)</f>
        <v>0</v>
      </c>
      <c r="E60" s="26">
        <f>SUM(E61:E61)</f>
        <v>0</v>
      </c>
      <c r="F60" s="5">
        <f>SUM(F61:F61)</f>
        <v>0</v>
      </c>
    </row>
    <row r="61" spans="1:7" ht="6" customHeight="1">
      <c r="A61" s="6"/>
      <c r="B61" s="9"/>
      <c r="C61" s="30"/>
      <c r="D61" s="30"/>
      <c r="E61" s="30"/>
      <c r="F61" s="15"/>
    </row>
    <row r="62" spans="1:7" ht="29.25" customHeight="1">
      <c r="A62" s="4" t="s">
        <v>39</v>
      </c>
      <c r="B62" s="21"/>
      <c r="C62" s="32">
        <v>92288</v>
      </c>
      <c r="D62" s="32">
        <v>0</v>
      </c>
      <c r="E62" s="32">
        <v>0</v>
      </c>
      <c r="F62" s="22">
        <v>0</v>
      </c>
    </row>
    <row r="63" spans="1:7" ht="6" customHeight="1" thickBot="1">
      <c r="A63" s="18"/>
      <c r="B63" s="9"/>
      <c r="C63" s="27"/>
      <c r="D63" s="27"/>
      <c r="E63" s="27"/>
      <c r="F63" s="7"/>
    </row>
    <row r="64" spans="1:7" ht="15" customHeight="1" thickTop="1" thickBot="1">
      <c r="A64" s="23" t="s">
        <v>33</v>
      </c>
      <c r="B64" s="38"/>
      <c r="C64" s="33">
        <f>C6+C13+C60+C62</f>
        <v>14945871</v>
      </c>
      <c r="D64" s="33">
        <f>D6+D13+D60+D62</f>
        <v>13009472</v>
      </c>
      <c r="E64" s="33">
        <f>E6+E13+E60+E62</f>
        <v>12614766</v>
      </c>
      <c r="F64" s="24">
        <f>F6+F13+F60+F62</f>
        <v>12704766</v>
      </c>
    </row>
    <row r="65" spans="2:2">
      <c r="B65" s="39"/>
    </row>
    <row r="66" spans="2:2">
      <c r="B66" s="39"/>
    </row>
  </sheetData>
  <customSheetViews>
    <customSheetView guid="{011A6C4B-2327-4720-A085-B414162D3D4F}" fitToPage="1" hiddenColumns="1">
      <selection activeCell="G3" sqref="G3"/>
      <rowBreaks count="1" manualBreakCount="1">
        <brk id="44" max="5" man="1"/>
      </rowBreaks>
      <pageMargins left="0.39370078740157483" right="0.39370078740157483" top="0.98425196850393704" bottom="0.98425196850393704" header="0.51181102362204722" footer="0.51181102362204722"/>
      <pageSetup paperSize="9" scale="94" firstPageNumber="12" fitToHeight="0" orientation="portrait" useFirstPageNumber="1" r:id="rId1"/>
      <headerFooter alignWithMargins="0">
        <oddHeader>&amp;L&amp;"Tahoma,Kurzíva"Návrh rozpočtu na rok 2015
Příloha č. 5&amp;R&amp;"Tahoma,Kurzíva"Rozpočtový výhled na léta 2016 - 2018</oddHeader>
        <oddFooter>&amp;C&amp;"Tahoma,Obyčejné"&amp;P</oddFooter>
      </headerFooter>
    </customSheetView>
  </customSheetViews>
  <mergeCells count="4">
    <mergeCell ref="A3:F3"/>
    <mergeCell ref="A4:A5"/>
    <mergeCell ref="B4:B5"/>
    <mergeCell ref="C4:F4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94" firstPageNumber="12" fitToHeight="0" orientation="portrait" useFirstPageNumber="1" r:id="rId2"/>
  <headerFooter alignWithMargins="0">
    <oddHeader>&amp;L&amp;"Tahoma,Kurzíva"Návrh rozpočtu na rok 2015
Příloha č. 5&amp;R&amp;"Tahoma,Kurzíva"Rozpočtový výhled na léta 2016 - 2018</oddHeader>
    <oddFooter>&amp;C&amp;"Tahoma,Obyčejné"&amp;P</oddFooter>
  </headerFooter>
  <rowBreaks count="1" manualBreakCount="1">
    <brk id="44" max="5" man="1"/>
  </rowBreaks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stankovav</dc:creator>
  <cp:lastModifiedBy>Metelka Tomáš</cp:lastModifiedBy>
  <cp:lastPrinted>2014-11-19T07:48:58Z</cp:lastPrinted>
  <dcterms:created xsi:type="dcterms:W3CDTF">2011-10-21T05:40:06Z</dcterms:created>
  <dcterms:modified xsi:type="dcterms:W3CDTF">2014-11-26T09:03:30Z</dcterms:modified>
</cp:coreProperties>
</file>