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405" windowHeight="8955"/>
  </bookViews>
  <sheets>
    <sheet name="List 1" sheetId="1" r:id="rId1"/>
  </sheets>
  <definedNames>
    <definedName name="_xlnm.Print_Titles" localSheetId="0">'List 1'!$5:$7</definedName>
    <definedName name="_xlnm.Print_Area" localSheetId="0">'List 1'!$A$1:$I$71</definedName>
    <definedName name="Z_5DB6203E_29E2_4B15_9753_B7E7D9EC8456_.wvu.PrintArea" localSheetId="0" hidden="1">'List 1'!$A$1:$I$71</definedName>
    <definedName name="Z_5DB6203E_29E2_4B15_9753_B7E7D9EC8456_.wvu.PrintTitles" localSheetId="0" hidden="1">'List 1'!$5:$7</definedName>
    <definedName name="Z_5DB6203E_29E2_4B15_9753_B7E7D9EC8456_.wvu.Rows" localSheetId="0" hidden="1">'List 1'!$21:$22,'List 1'!$26:$26</definedName>
    <definedName name="Z_6043CA5C_3C88_42F1_8743_AE7C341B6A5D_.wvu.PrintTitles" localSheetId="0" hidden="1">'List 1'!$6:$7</definedName>
    <definedName name="Z_C2C9F2E1_638E_40AC_851E_1591296A9463_.wvu.PrintTitles" localSheetId="0" hidden="1">'List 1'!$6:$7</definedName>
  </definedNames>
  <calcPr calcId="144525"/>
  <customWorkbookViews>
    <customWorkbookView name="Metelka Tomáš – osobní zobrazení" guid="{5DB6203E-29E2-4B15-9753-B7E7D9EC8456}" mergeInterval="0" personalView="1" maximized="1" windowWidth="1276" windowHeight="814" activeSheetId="1"/>
    <customWorkbookView name="valova2304 - vlastní zobrazení" guid="{C2C9F2E1-638E-40AC-851E-1591296A9463}" mergeInterval="0" personalView="1" maximized="1" xWindow="1" yWindow="1" windowWidth="1276" windowHeight="794" activeSheetId="1" showComments="commIndAndComment"/>
    <customWorkbookView name="metelka - vlastní pohled" guid="{6043CA5C-3C88-42F1-8743-AE7C341B6A5D}" mergeInterval="0" personalView="1" maximized="1" windowWidth="1276" windowHeight="861" activeSheetId="1"/>
    <customWorkbookView name="slivova2345 - vlastní pohled" guid="{FC425C83-E5B0-497F-B9D1-8779904E7FA3}" mergeInterval="0" personalView="1" maximized="1" windowWidth="1276" windowHeight="832" activeSheetId="1"/>
  </customWorkbookViews>
</workbook>
</file>

<file path=xl/calcChain.xml><?xml version="1.0" encoding="utf-8"?>
<calcChain xmlns="http://schemas.openxmlformats.org/spreadsheetml/2006/main">
  <c r="B69" i="1" l="1"/>
  <c r="B65" i="1"/>
  <c r="B62" i="1"/>
  <c r="B58" i="1"/>
  <c r="B47" i="1"/>
  <c r="B32" i="1"/>
  <c r="B19" i="1"/>
  <c r="B15" i="1"/>
  <c r="B11" i="1"/>
  <c r="E69" i="1"/>
  <c r="F69" i="1"/>
  <c r="G69" i="1"/>
  <c r="H69" i="1"/>
  <c r="I69" i="1"/>
  <c r="E65" i="1"/>
  <c r="F65" i="1"/>
  <c r="G65" i="1"/>
  <c r="H65" i="1"/>
  <c r="I65" i="1"/>
  <c r="E62" i="1"/>
  <c r="F62" i="1"/>
  <c r="G62" i="1"/>
  <c r="H62" i="1"/>
  <c r="I62" i="1"/>
  <c r="E58" i="1"/>
  <c r="F58" i="1"/>
  <c r="G58" i="1"/>
  <c r="H58" i="1"/>
  <c r="I58" i="1"/>
  <c r="E47" i="1"/>
  <c r="F47" i="1"/>
  <c r="G47" i="1"/>
  <c r="H47" i="1"/>
  <c r="I47" i="1"/>
  <c r="E32" i="1"/>
  <c r="F32" i="1"/>
  <c r="G32" i="1"/>
  <c r="H32" i="1"/>
  <c r="I32" i="1"/>
  <c r="E19" i="1"/>
  <c r="F19" i="1"/>
  <c r="G19" i="1"/>
  <c r="H19" i="1"/>
  <c r="I19" i="1"/>
  <c r="E15" i="1"/>
  <c r="F15" i="1"/>
  <c r="G15" i="1"/>
  <c r="H15" i="1"/>
  <c r="I15" i="1"/>
  <c r="E11" i="1"/>
  <c r="E71" i="1" s="1"/>
  <c r="F11" i="1"/>
  <c r="G11" i="1"/>
  <c r="G71" i="1" s="1"/>
  <c r="H11" i="1"/>
  <c r="H71" i="1" s="1"/>
  <c r="I11" i="1"/>
  <c r="I71" i="1" s="1"/>
  <c r="F71" i="1" l="1"/>
  <c r="B71" i="1"/>
</calcChain>
</file>

<file path=xl/sharedStrings.xml><?xml version="1.0" encoding="utf-8"?>
<sst xmlns="http://schemas.openxmlformats.org/spreadsheetml/2006/main" count="132" uniqueCount="86">
  <si>
    <t>Letiště Leoše Janáčka Ostrava, kolejové napojení</t>
  </si>
  <si>
    <t>ODVĚTVÍ DOPRAVY CELKEM</t>
  </si>
  <si>
    <t>ODVĚTVÍ KULTURY CELKEM</t>
  </si>
  <si>
    <t>ODVĚTVÍ CESTOVNÍHO RUCHU CELKEM</t>
  </si>
  <si>
    <t>1. etapa transformace zámku Jindřichov ve Slezsku</t>
  </si>
  <si>
    <t>2. etapa transformace organizace Marianum</t>
  </si>
  <si>
    <t>Novostavba domova pro osoby se zdravotním postižením v Havířově</t>
  </si>
  <si>
    <t>Optimalizace sítě služeb sociální prevence v Moravskoslezském kraji</t>
  </si>
  <si>
    <t>ODVĚTVÍ SOCIÁLNÍCH VĚCÍ CELKEM</t>
  </si>
  <si>
    <t>Modernizace, rekonstrukce a výstavba sportovišť vzdělávacích zařízení V</t>
  </si>
  <si>
    <t>ODVĚTVÍ ŠKOLSTVÍ CELKEM</t>
  </si>
  <si>
    <t>ODVĚTVÍ ZDRAVOTNICTVÍ CELKEM</t>
  </si>
  <si>
    <t>CELKEM</t>
  </si>
  <si>
    <t>Archeopark Chotěbuz - 2. část</t>
  </si>
  <si>
    <t>rok 2016</t>
  </si>
  <si>
    <t>OBLAST VLASTNÍ SPRÁVNÍ ČINNOSTI KRAJE
A ZASTUPITELSTVA KRAJE CELKEM</t>
  </si>
  <si>
    <t>ODVĚTVÍ DOPRAVY:</t>
  </si>
  <si>
    <t>ODVĚTVÍ KULTURY:</t>
  </si>
  <si>
    <t>ODVĚTVÍ CESTOVNÍHO RUCHU:</t>
  </si>
  <si>
    <t>ODVĚTVÍ SOCIÁLNÍCH VĚCÍ:</t>
  </si>
  <si>
    <t>ODVĚTVÍ ŠKOLSTVÍ:</t>
  </si>
  <si>
    <t>ODVĚTVÍ ZDRAVOTNICTVÍ:</t>
  </si>
  <si>
    <t>VLASTNÍ SPRÁVNÍ ČINNOSTI KRAJE A ZASTUPITELSTVA KRAJE:</t>
  </si>
  <si>
    <t>rok 2017</t>
  </si>
  <si>
    <t>3. etapa transformace organizace Marianum A</t>
  </si>
  <si>
    <t>3. etapa transformace organizace Marianum B</t>
  </si>
  <si>
    <t xml:space="preserve">4. etapa transformace organizace Marianum </t>
  </si>
  <si>
    <t>Rekonstrukce objektu v Českém Těšíně na chráněné bydlení</t>
  </si>
  <si>
    <t>Transformace zámku Dolní Životice A</t>
  </si>
  <si>
    <t>Hrad Sovinec - zpřístupnění barokního opevnění a podzemní chodby</t>
  </si>
  <si>
    <t>rok 2018</t>
  </si>
  <si>
    <t>rok 2019</t>
  </si>
  <si>
    <t>2012 - 2015</t>
  </si>
  <si>
    <t>rok 2020</t>
  </si>
  <si>
    <t>2011 - 2015</t>
  </si>
  <si>
    <t>2013 - 2015</t>
  </si>
  <si>
    <t>2012 - 2014</t>
  </si>
  <si>
    <t>Rekonstrukce domova pro osoby se zdravotním postižením ve Frýdku-Místku</t>
  </si>
  <si>
    <t>Celkové výdaje na akci (způsobilé a nezpůsobilé)</t>
  </si>
  <si>
    <t>Rozvoj e-Government služeb v Moravskoslezském kraji</t>
  </si>
  <si>
    <t>Krajský standardizovaný projekt zdravotnické záchranné služby Moravskoslezské kraje</t>
  </si>
  <si>
    <t>Jesenická magistrála</t>
  </si>
  <si>
    <t>2014 - 2015</t>
  </si>
  <si>
    <t>2008 - 2015</t>
  </si>
  <si>
    <t>ODVĚTVÍ KRIZOVÉHO ŘÍZENÍ</t>
  </si>
  <si>
    <t>Integrované výjezdové centrum Ostrava-Jih</t>
  </si>
  <si>
    <t>ODVĚTVÍ KRIZOVÉHO ŘÍZENÍ CELKEM</t>
  </si>
  <si>
    <t>x</t>
  </si>
  <si>
    <t>Modernizace, rekonstrukce a výstavba sportovišť vzdělávacích zařízení II</t>
  </si>
  <si>
    <t>ODVĚTVÍ ŽIVOTNÍHO PROSTŘEDÍ</t>
  </si>
  <si>
    <t>ODVĚTVÍ ŽIVOTNÍHO PROSTŘEDÍ CELKEM</t>
  </si>
  <si>
    <t>Industriální atraktivity v Moravskoslezském kraji</t>
  </si>
  <si>
    <t>Jak šmakuje Moravskoslezsko</t>
  </si>
  <si>
    <t>2009 - 2011</t>
  </si>
  <si>
    <t xml:space="preserve">podíl MSK  (pouze způsobilé výdaje)                 v %  </t>
  </si>
  <si>
    <t>Modernizace, rekonstrukce a výstavba sportovišť vzdělávacích zařízení IV</t>
  </si>
  <si>
    <t>PŘEHLED VÝDAJŮ NA ZAJIŠTĚNÍ UDRŽITELNOSTI AKCÍ SPOLUFINANCOVANÝCH Z EVROPSKÝCH FINANČNÍCH ZDROJŮ</t>
  </si>
  <si>
    <t>období realizace
v letech</t>
  </si>
  <si>
    <t>Beskydská magistrála</t>
  </si>
  <si>
    <t>E-Government Moravskoslezského kraje (II. - VI. část výzvy)</t>
  </si>
  <si>
    <t>Moravskoslezský kraj - kraj plný zážitků I</t>
  </si>
  <si>
    <t>Moravskoslezský kraj - kraj plný zážitků II</t>
  </si>
  <si>
    <t>Moravskoslezský kraj - kraj plný zážitků III</t>
  </si>
  <si>
    <t>2010 - 2012</t>
  </si>
  <si>
    <t>2010 - 2013</t>
  </si>
  <si>
    <t>Transformace Zámku Nová Horka</t>
  </si>
  <si>
    <t>Poradna pro pěstounskou péči v Karviné</t>
  </si>
  <si>
    <t>Poradna pro pěstounskou péči v Ostravě</t>
  </si>
  <si>
    <t>Sanitní vozy a služby eHealth</t>
  </si>
  <si>
    <t>2010 - 2015</t>
  </si>
  <si>
    <t>Letiště Leoše Janáčka Ostrava, integrované výjezdové centrum</t>
  </si>
  <si>
    <t xml:space="preserve">2013 -2015 </t>
  </si>
  <si>
    <t>Parkové úpravy v areálu OLÚ Metylovice, Moravskoslezského sanatoria, p. o.</t>
  </si>
  <si>
    <t xml:space="preserve">2014 - 2015 </t>
  </si>
  <si>
    <t>Atraktivnější výuka zahradnických oborů</t>
  </si>
  <si>
    <t>Jazykové učebny středních odborných škol</t>
  </si>
  <si>
    <t>2009 -2015</t>
  </si>
  <si>
    <t>Podpora strojírenských oborů</t>
  </si>
  <si>
    <t>Přírodovědné laboratoře v gymnáziích</t>
  </si>
  <si>
    <t>Přírodovědné učebny a laboratoře ve středních odborných školách</t>
  </si>
  <si>
    <t>Vybudování dílen ve Střední škole technické a zemědělské, Nový Jičín, příspěvkové organizaci</t>
  </si>
  <si>
    <t>Název projektu</t>
  </si>
  <si>
    <t>Výjezdové centrum jednotky Sboru dobrovolných hasičů Města Albrechtice a Zdravotnické záchranné služby MSK</t>
  </si>
  <si>
    <t>Výdaje na udržitelnost</t>
  </si>
  <si>
    <t>v tis. Kč</t>
  </si>
  <si>
    <t>Tabulka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</si>
</sst>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1" applyFont="1" applyProtection="1">
      <protection locked="0"/>
    </xf>
    <xf numFmtId="3" fontId="3" fillId="2" borderId="11" xfId="0" applyNumberFormat="1" applyFont="1" applyFill="1" applyBorder="1" applyAlignment="1" applyProtection="1">
      <alignment vertical="center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  <protection locked="0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2" borderId="16" xfId="0" applyNumberFormat="1" applyFont="1" applyFill="1" applyBorder="1" applyAlignment="1" applyProtection="1">
      <alignment horizontal="right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 applyProtection="1">
      <alignment horizontal="right" vertic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/>
    <xf numFmtId="0" fontId="4" fillId="0" borderId="11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/>
      <protection locked="0"/>
    </xf>
    <xf numFmtId="3" fontId="5" fillId="3" borderId="3" xfId="0" applyNumberFormat="1" applyFont="1" applyFill="1" applyBorder="1" applyAlignment="1" applyProtection="1">
      <alignment horizontal="right" vertical="center"/>
      <protection locked="0"/>
    </xf>
    <xf numFmtId="3" fontId="5" fillId="3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1"/>
    <xf numFmtId="165" fontId="7" fillId="0" borderId="0" xfId="1" applyNumberFormat="1"/>
    <xf numFmtId="3" fontId="7" fillId="0" borderId="0" xfId="1" applyNumberFormat="1"/>
    <xf numFmtId="49" fontId="1" fillId="0" borderId="0" xfId="1" applyNumberFormat="1" applyFont="1"/>
    <xf numFmtId="0" fontId="8" fillId="0" borderId="0" xfId="1" applyFont="1"/>
    <xf numFmtId="165" fontId="8" fillId="0" borderId="0" xfId="1" applyNumberFormat="1" applyFont="1"/>
    <xf numFmtId="3" fontId="9" fillId="0" borderId="0" xfId="1" applyNumberFormat="1" applyFont="1"/>
    <xf numFmtId="0" fontId="9" fillId="0" borderId="0" xfId="1" applyFont="1"/>
    <xf numFmtId="0" fontId="3" fillId="0" borderId="0" xfId="0" applyFont="1" applyAlignment="1" applyProtection="1">
      <alignment horizontal="righ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3" borderId="9" xfId="0" applyNumberFormat="1" applyFont="1" applyFill="1" applyBorder="1" applyAlignment="1" applyProtection="1">
      <alignment horizontal="right" vertical="center"/>
      <protection locked="0"/>
    </xf>
    <xf numFmtId="3" fontId="5" fillId="3" borderId="18" xfId="0" applyNumberFormat="1" applyFont="1" applyFill="1" applyBorder="1" applyAlignment="1" applyProtection="1">
      <alignment horizontal="right" vertical="center"/>
      <protection locked="0"/>
    </xf>
    <xf numFmtId="3" fontId="5" fillId="3" borderId="19" xfId="0" applyNumberFormat="1" applyFont="1" applyFill="1" applyBorder="1" applyAlignment="1" applyProtection="1">
      <alignment horizontal="right" vertical="center"/>
      <protection locked="0"/>
    </xf>
    <xf numFmtId="4" fontId="3" fillId="2" borderId="25" xfId="0" applyNumberFormat="1" applyFont="1" applyFill="1" applyBorder="1" applyAlignment="1" applyProtection="1">
      <alignment horizontal="center" vertical="center"/>
      <protection locked="0"/>
    </xf>
    <xf numFmtId="4" fontId="3" fillId="2" borderId="26" xfId="0" applyNumberFormat="1" applyFont="1" applyFill="1" applyBorder="1" applyAlignment="1" applyProtection="1">
      <alignment horizontal="center" vertic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3" fontId="5" fillId="3" borderId="10" xfId="0" applyNumberFormat="1" applyFont="1" applyFill="1" applyBorder="1" applyAlignment="1" applyProtection="1">
      <alignment horizontal="right" vertical="center"/>
      <protection locked="0"/>
    </xf>
    <xf numFmtId="3" fontId="5" fillId="3" borderId="28" xfId="0" applyNumberFormat="1" applyFont="1" applyFill="1" applyBorder="1" applyAlignment="1" applyProtection="1">
      <alignment horizontal="right" vertical="center"/>
      <protection locked="0"/>
    </xf>
    <xf numFmtId="3" fontId="5" fillId="3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" fontId="3" fillId="0" borderId="2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24" xfId="0" applyNumberFormat="1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_10_BILANCEE" xfId="1"/>
  </cellStyles>
  <dxfs count="0"/>
  <tableStyles count="0" defaultTableStyle="TableStyleMedium9" defaultPivotStyle="PivotStyleLight16"/>
  <colors>
    <mruColors>
      <color rgb="FFFFCC99"/>
      <color rgb="FFFFFF99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9555C0C-CD4E-4003-9279-4AAD7DF76288}">
  <header guid="{69555C0C-CD4E-4003-9279-4AAD7DF76288}" dateTime="2014-11-26T10:04:18" maxSheetId="2" userName="Metelka Tomáš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Normal="100" zoomScaleSheetLayoutView="100" workbookViewId="0">
      <selection activeCell="K5" sqref="K5"/>
    </sheetView>
  </sheetViews>
  <sheetFormatPr defaultColWidth="9.140625" defaultRowHeight="12.75" x14ac:dyDescent="0.2"/>
  <cols>
    <col min="1" max="1" width="39.140625" style="1" customWidth="1"/>
    <col min="2" max="2" width="12.7109375" style="1" customWidth="1"/>
    <col min="3" max="3" width="10.7109375" style="2" customWidth="1"/>
    <col min="4" max="4" width="14.7109375" style="2" customWidth="1"/>
    <col min="5" max="9" width="12.7109375" style="1" customWidth="1"/>
    <col min="10" max="16384" width="9.140625" style="37"/>
  </cols>
  <sheetData>
    <row r="1" spans="1:9" s="64" customFormat="1" ht="15" customHeight="1" x14ac:dyDescent="0.2">
      <c r="A1" s="23" t="s">
        <v>85</v>
      </c>
      <c r="E1" s="65"/>
      <c r="F1" s="66"/>
      <c r="G1" s="66"/>
      <c r="H1" s="66"/>
    </row>
    <row r="2" spans="1:9" s="71" customFormat="1" ht="6" customHeight="1" x14ac:dyDescent="0.25">
      <c r="A2" s="67"/>
      <c r="B2" s="68"/>
      <c r="C2" s="68"/>
      <c r="D2" s="68"/>
      <c r="E2" s="69"/>
      <c r="F2" s="70"/>
      <c r="G2" s="70"/>
      <c r="H2" s="70"/>
    </row>
    <row r="3" spans="1:9" ht="18" customHeight="1" x14ac:dyDescent="0.2">
      <c r="A3" s="85" t="s">
        <v>56</v>
      </c>
      <c r="B3" s="85"/>
      <c r="C3" s="85"/>
      <c r="D3" s="85"/>
      <c r="E3" s="85"/>
      <c r="F3" s="85"/>
      <c r="G3" s="85"/>
      <c r="H3" s="85"/>
      <c r="I3" s="85"/>
    </row>
    <row r="4" spans="1:9" s="71" customFormat="1" ht="6" customHeight="1" x14ac:dyDescent="0.25">
      <c r="A4" s="67"/>
      <c r="B4" s="68"/>
      <c r="C4" s="68"/>
      <c r="D4" s="68"/>
      <c r="E4" s="69"/>
      <c r="F4" s="70"/>
      <c r="G4" s="70"/>
      <c r="H4" s="70"/>
    </row>
    <row r="5" spans="1:9" ht="13.5" thickBot="1" x14ac:dyDescent="0.25">
      <c r="A5" s="36"/>
      <c r="B5" s="36"/>
      <c r="C5" s="36"/>
      <c r="D5" s="36"/>
      <c r="E5" s="36"/>
      <c r="F5" s="36"/>
      <c r="G5" s="36"/>
      <c r="H5" s="36"/>
      <c r="I5" s="72" t="s">
        <v>84</v>
      </c>
    </row>
    <row r="6" spans="1:9" ht="28.5" customHeight="1" x14ac:dyDescent="0.2">
      <c r="A6" s="95" t="s">
        <v>81</v>
      </c>
      <c r="B6" s="97" t="s">
        <v>38</v>
      </c>
      <c r="C6" s="99" t="s">
        <v>54</v>
      </c>
      <c r="D6" s="97" t="s">
        <v>57</v>
      </c>
      <c r="E6" s="82" t="s">
        <v>83</v>
      </c>
      <c r="F6" s="83"/>
      <c r="G6" s="83"/>
      <c r="H6" s="83"/>
      <c r="I6" s="84"/>
    </row>
    <row r="7" spans="1:9" ht="28.5" customHeight="1" x14ac:dyDescent="0.2">
      <c r="A7" s="96"/>
      <c r="B7" s="98"/>
      <c r="C7" s="100"/>
      <c r="D7" s="98"/>
      <c r="E7" s="3" t="s">
        <v>14</v>
      </c>
      <c r="F7" s="3" t="s">
        <v>23</v>
      </c>
      <c r="G7" s="3" t="s">
        <v>30</v>
      </c>
      <c r="H7" s="3" t="s">
        <v>31</v>
      </c>
      <c r="I7" s="22" t="s">
        <v>33</v>
      </c>
    </row>
    <row r="8" spans="1:9" ht="18" customHeight="1" x14ac:dyDescent="0.2">
      <c r="A8" s="24" t="s">
        <v>16</v>
      </c>
      <c r="B8" s="25"/>
      <c r="C8" s="25"/>
      <c r="D8" s="25"/>
      <c r="E8" s="25"/>
      <c r="F8" s="25"/>
      <c r="G8" s="25"/>
      <c r="H8" s="25"/>
      <c r="I8" s="26"/>
    </row>
    <row r="9" spans="1:9" ht="25.5" customHeight="1" x14ac:dyDescent="0.2">
      <c r="A9" s="38" t="s">
        <v>70</v>
      </c>
      <c r="B9" s="39">
        <v>275000</v>
      </c>
      <c r="C9" s="40">
        <v>15</v>
      </c>
      <c r="D9" s="41" t="s">
        <v>71</v>
      </c>
      <c r="E9" s="42">
        <v>31500</v>
      </c>
      <c r="F9" s="42">
        <v>31500</v>
      </c>
      <c r="G9" s="42">
        <v>31500</v>
      </c>
      <c r="H9" s="42">
        <v>31500</v>
      </c>
      <c r="I9" s="43">
        <v>31500</v>
      </c>
    </row>
    <row r="10" spans="1:9" ht="13.5" customHeight="1" x14ac:dyDescent="0.2">
      <c r="A10" s="38" t="s">
        <v>0</v>
      </c>
      <c r="B10" s="39">
        <v>554184</v>
      </c>
      <c r="C10" s="40">
        <v>15</v>
      </c>
      <c r="D10" s="41" t="s">
        <v>43</v>
      </c>
      <c r="E10" s="42">
        <v>8300</v>
      </c>
      <c r="F10" s="42">
        <v>8300</v>
      </c>
      <c r="G10" s="42">
        <v>8500</v>
      </c>
      <c r="H10" s="42">
        <v>8500</v>
      </c>
      <c r="I10" s="43">
        <v>0</v>
      </c>
    </row>
    <row r="11" spans="1:9" ht="15" customHeight="1" x14ac:dyDescent="0.2">
      <c r="A11" s="4" t="s">
        <v>1</v>
      </c>
      <c r="B11" s="5">
        <f>SUM(B9:B10)</f>
        <v>829184</v>
      </c>
      <c r="C11" s="6" t="s">
        <v>47</v>
      </c>
      <c r="D11" s="6" t="s">
        <v>47</v>
      </c>
      <c r="E11" s="5">
        <f t="shared" ref="E11:I11" si="0">SUM(E9:E10)</f>
        <v>39800</v>
      </c>
      <c r="F11" s="5">
        <f t="shared" si="0"/>
        <v>39800</v>
      </c>
      <c r="G11" s="5">
        <f t="shared" si="0"/>
        <v>40000</v>
      </c>
      <c r="H11" s="5">
        <f t="shared" si="0"/>
        <v>40000</v>
      </c>
      <c r="I11" s="7">
        <f t="shared" si="0"/>
        <v>31500</v>
      </c>
    </row>
    <row r="12" spans="1:9" ht="18" customHeight="1" x14ac:dyDescent="0.2">
      <c r="A12" s="27" t="s">
        <v>44</v>
      </c>
      <c r="B12" s="28"/>
      <c r="C12" s="28"/>
      <c r="D12" s="28"/>
      <c r="E12" s="28"/>
      <c r="F12" s="28"/>
      <c r="G12" s="28"/>
      <c r="H12" s="28"/>
      <c r="I12" s="29"/>
    </row>
    <row r="13" spans="1:9" ht="33.75" customHeight="1" x14ac:dyDescent="0.2">
      <c r="A13" s="44" t="s">
        <v>82</v>
      </c>
      <c r="B13" s="39">
        <v>30500</v>
      </c>
      <c r="C13" s="40">
        <v>15</v>
      </c>
      <c r="D13" s="40" t="s">
        <v>42</v>
      </c>
      <c r="E13" s="45">
        <v>490</v>
      </c>
      <c r="F13" s="45">
        <v>490</v>
      </c>
      <c r="G13" s="45">
        <v>490</v>
      </c>
      <c r="H13" s="45">
        <v>490</v>
      </c>
      <c r="I13" s="43">
        <v>490</v>
      </c>
    </row>
    <row r="14" spans="1:9" ht="13.5" customHeight="1" x14ac:dyDescent="0.2">
      <c r="A14" s="44" t="s">
        <v>45</v>
      </c>
      <c r="B14" s="39">
        <v>250044</v>
      </c>
      <c r="C14" s="40">
        <v>15</v>
      </c>
      <c r="D14" s="41" t="s">
        <v>35</v>
      </c>
      <c r="E14" s="45">
        <v>426</v>
      </c>
      <c r="F14" s="45">
        <v>426</v>
      </c>
      <c r="G14" s="45">
        <v>426</v>
      </c>
      <c r="H14" s="45">
        <v>426</v>
      </c>
      <c r="I14" s="43">
        <v>426</v>
      </c>
    </row>
    <row r="15" spans="1:9" ht="15" customHeight="1" x14ac:dyDescent="0.2">
      <c r="A15" s="4" t="s">
        <v>46</v>
      </c>
      <c r="B15" s="5">
        <f>SUM(B13:B14)</f>
        <v>280544</v>
      </c>
      <c r="C15" s="6" t="s">
        <v>47</v>
      </c>
      <c r="D15" s="6" t="s">
        <v>47</v>
      </c>
      <c r="E15" s="5">
        <f t="shared" ref="E15:I15" si="1">SUM(E13:E14)</f>
        <v>916</v>
      </c>
      <c r="F15" s="5">
        <f t="shared" si="1"/>
        <v>916</v>
      </c>
      <c r="G15" s="5">
        <f t="shared" si="1"/>
        <v>916</v>
      </c>
      <c r="H15" s="5">
        <f t="shared" si="1"/>
        <v>916</v>
      </c>
      <c r="I15" s="7">
        <f t="shared" si="1"/>
        <v>916</v>
      </c>
    </row>
    <row r="16" spans="1:9" ht="18" customHeight="1" x14ac:dyDescent="0.2">
      <c r="A16" s="30" t="s">
        <v>17</v>
      </c>
      <c r="B16" s="31"/>
      <c r="C16" s="31"/>
      <c r="D16" s="31"/>
      <c r="E16" s="31"/>
      <c r="F16" s="31"/>
      <c r="G16" s="31"/>
      <c r="H16" s="31"/>
      <c r="I16" s="32"/>
    </row>
    <row r="17" spans="1:9" ht="13.5" customHeight="1" x14ac:dyDescent="0.2">
      <c r="A17" s="44" t="s">
        <v>13</v>
      </c>
      <c r="B17" s="39">
        <v>43021</v>
      </c>
      <c r="C17" s="40">
        <v>15</v>
      </c>
      <c r="D17" s="40" t="s">
        <v>35</v>
      </c>
      <c r="E17" s="46">
        <v>3771</v>
      </c>
      <c r="F17" s="46">
        <v>3771</v>
      </c>
      <c r="G17" s="46">
        <v>3771</v>
      </c>
      <c r="H17" s="46">
        <v>3771</v>
      </c>
      <c r="I17" s="47">
        <v>3771</v>
      </c>
    </row>
    <row r="18" spans="1:9" ht="24.75" customHeight="1" x14ac:dyDescent="0.2">
      <c r="A18" s="44" t="s">
        <v>29</v>
      </c>
      <c r="B18" s="39">
        <v>9632</v>
      </c>
      <c r="C18" s="40">
        <v>15</v>
      </c>
      <c r="D18" s="40" t="s">
        <v>35</v>
      </c>
      <c r="E18" s="46">
        <v>3051</v>
      </c>
      <c r="F18" s="46">
        <v>3051</v>
      </c>
      <c r="G18" s="46">
        <v>3051</v>
      </c>
      <c r="H18" s="46">
        <v>3051</v>
      </c>
      <c r="I18" s="47">
        <v>3051</v>
      </c>
    </row>
    <row r="19" spans="1:9" ht="15" customHeight="1" x14ac:dyDescent="0.2">
      <c r="A19" s="4" t="s">
        <v>2</v>
      </c>
      <c r="B19" s="5">
        <f>SUM(B17:B18)</f>
        <v>52653</v>
      </c>
      <c r="C19" s="6" t="s">
        <v>47</v>
      </c>
      <c r="D19" s="6" t="s">
        <v>47</v>
      </c>
      <c r="E19" s="5">
        <f t="shared" ref="E19:I19" si="2">SUM(E17:E18)</f>
        <v>6822</v>
      </c>
      <c r="F19" s="5">
        <f t="shared" si="2"/>
        <v>6822</v>
      </c>
      <c r="G19" s="5">
        <f t="shared" si="2"/>
        <v>6822</v>
      </c>
      <c r="H19" s="5">
        <f t="shared" si="2"/>
        <v>6822</v>
      </c>
      <c r="I19" s="7">
        <f t="shared" si="2"/>
        <v>6822</v>
      </c>
    </row>
    <row r="20" spans="1:9" ht="18" customHeight="1" x14ac:dyDescent="0.2">
      <c r="A20" s="33" t="s">
        <v>18</v>
      </c>
      <c r="B20" s="34"/>
      <c r="C20" s="34"/>
      <c r="D20" s="34"/>
      <c r="E20" s="34"/>
      <c r="F20" s="34"/>
      <c r="G20" s="34"/>
      <c r="H20" s="34"/>
      <c r="I20" s="35"/>
    </row>
    <row r="21" spans="1:9" ht="13.5" hidden="1" customHeight="1" x14ac:dyDescent="0.2">
      <c r="A21" s="89" t="s">
        <v>58</v>
      </c>
      <c r="B21" s="73">
        <v>8428</v>
      </c>
      <c r="C21" s="92">
        <v>7.5</v>
      </c>
      <c r="D21" s="76" t="s">
        <v>53</v>
      </c>
      <c r="E21" s="79">
        <v>5000</v>
      </c>
      <c r="F21" s="79">
        <v>5000</v>
      </c>
      <c r="G21" s="79">
        <v>0</v>
      </c>
      <c r="H21" s="79">
        <v>0</v>
      </c>
      <c r="I21" s="86">
        <v>0</v>
      </c>
    </row>
    <row r="22" spans="1:9" ht="13.5" hidden="1" customHeight="1" x14ac:dyDescent="0.2">
      <c r="A22" s="90"/>
      <c r="B22" s="74"/>
      <c r="C22" s="93"/>
      <c r="D22" s="77"/>
      <c r="E22" s="80"/>
      <c r="F22" s="80"/>
      <c r="G22" s="80"/>
      <c r="H22" s="80"/>
      <c r="I22" s="87"/>
    </row>
    <row r="23" spans="1:9" ht="15.75" customHeight="1" x14ac:dyDescent="0.2">
      <c r="A23" s="91"/>
      <c r="B23" s="75"/>
      <c r="C23" s="94"/>
      <c r="D23" s="78"/>
      <c r="E23" s="80"/>
      <c r="F23" s="80"/>
      <c r="G23" s="80"/>
      <c r="H23" s="80"/>
      <c r="I23" s="87"/>
    </row>
    <row r="24" spans="1:9" ht="15.75" customHeight="1" x14ac:dyDescent="0.2">
      <c r="A24" s="89" t="s">
        <v>41</v>
      </c>
      <c r="B24" s="73">
        <v>18010</v>
      </c>
      <c r="C24" s="76">
        <v>15</v>
      </c>
      <c r="D24" s="76" t="s">
        <v>34</v>
      </c>
      <c r="E24" s="80"/>
      <c r="F24" s="80"/>
      <c r="G24" s="80"/>
      <c r="H24" s="80"/>
      <c r="I24" s="87"/>
    </row>
    <row r="25" spans="1:9" ht="0.75" customHeight="1" x14ac:dyDescent="0.2">
      <c r="A25" s="90"/>
      <c r="B25" s="74"/>
      <c r="C25" s="77"/>
      <c r="D25" s="77"/>
      <c r="E25" s="80"/>
      <c r="F25" s="80"/>
      <c r="G25" s="80"/>
      <c r="H25" s="80"/>
      <c r="I25" s="87"/>
    </row>
    <row r="26" spans="1:9" ht="15" hidden="1" customHeight="1" x14ac:dyDescent="0.2">
      <c r="A26" s="91"/>
      <c r="B26" s="75"/>
      <c r="C26" s="78"/>
      <c r="D26" s="78"/>
      <c r="E26" s="80"/>
      <c r="F26" s="80"/>
      <c r="G26" s="80"/>
      <c r="H26" s="80"/>
      <c r="I26" s="87"/>
    </row>
    <row r="27" spans="1:9" ht="13.5" customHeight="1" x14ac:dyDescent="0.2">
      <c r="A27" s="48" t="s">
        <v>51</v>
      </c>
      <c r="B27" s="39">
        <v>12065</v>
      </c>
      <c r="C27" s="40">
        <v>15</v>
      </c>
      <c r="D27" s="40" t="s">
        <v>36</v>
      </c>
      <c r="E27" s="80"/>
      <c r="F27" s="80"/>
      <c r="G27" s="80"/>
      <c r="H27" s="80"/>
      <c r="I27" s="87"/>
    </row>
    <row r="28" spans="1:9" ht="13.5" customHeight="1" x14ac:dyDescent="0.2">
      <c r="A28" s="48" t="s">
        <v>52</v>
      </c>
      <c r="B28" s="39">
        <v>4669</v>
      </c>
      <c r="C28" s="40">
        <v>15</v>
      </c>
      <c r="D28" s="40" t="s">
        <v>35</v>
      </c>
      <c r="E28" s="80"/>
      <c r="F28" s="80"/>
      <c r="G28" s="80"/>
      <c r="H28" s="80"/>
      <c r="I28" s="87"/>
    </row>
    <row r="29" spans="1:9" ht="13.5" customHeight="1" x14ac:dyDescent="0.2">
      <c r="A29" s="50" t="s">
        <v>60</v>
      </c>
      <c r="B29" s="39">
        <v>34444</v>
      </c>
      <c r="C29" s="62">
        <v>7.5</v>
      </c>
      <c r="D29" s="40" t="s">
        <v>63</v>
      </c>
      <c r="E29" s="80"/>
      <c r="F29" s="80"/>
      <c r="G29" s="80"/>
      <c r="H29" s="80"/>
      <c r="I29" s="87"/>
    </row>
    <row r="30" spans="1:9" ht="13.5" customHeight="1" x14ac:dyDescent="0.2">
      <c r="A30" s="50" t="s">
        <v>61</v>
      </c>
      <c r="B30" s="39">
        <v>29231</v>
      </c>
      <c r="C30" s="40">
        <v>15</v>
      </c>
      <c r="D30" s="40" t="s">
        <v>64</v>
      </c>
      <c r="E30" s="80"/>
      <c r="F30" s="80"/>
      <c r="G30" s="80"/>
      <c r="H30" s="80"/>
      <c r="I30" s="87"/>
    </row>
    <row r="31" spans="1:9" ht="13.5" customHeight="1" x14ac:dyDescent="0.2">
      <c r="A31" s="50" t="s">
        <v>62</v>
      </c>
      <c r="B31" s="39">
        <v>22790</v>
      </c>
      <c r="C31" s="40">
        <v>15</v>
      </c>
      <c r="D31" s="40" t="s">
        <v>32</v>
      </c>
      <c r="E31" s="81"/>
      <c r="F31" s="81"/>
      <c r="G31" s="81"/>
      <c r="H31" s="81"/>
      <c r="I31" s="88"/>
    </row>
    <row r="32" spans="1:9" ht="15" customHeight="1" x14ac:dyDescent="0.2">
      <c r="A32" s="13" t="s">
        <v>3</v>
      </c>
      <c r="B32" s="5">
        <f>SUM(B21:B31)</f>
        <v>129637</v>
      </c>
      <c r="C32" s="6" t="s">
        <v>47</v>
      </c>
      <c r="D32" s="6" t="s">
        <v>47</v>
      </c>
      <c r="E32" s="5">
        <f t="shared" ref="E32:I32" si="3">SUM(E21)</f>
        <v>5000</v>
      </c>
      <c r="F32" s="5">
        <f t="shared" si="3"/>
        <v>5000</v>
      </c>
      <c r="G32" s="5">
        <f t="shared" si="3"/>
        <v>0</v>
      </c>
      <c r="H32" s="5">
        <f t="shared" si="3"/>
        <v>0</v>
      </c>
      <c r="I32" s="7">
        <f t="shared" si="3"/>
        <v>0</v>
      </c>
    </row>
    <row r="33" spans="1:9" ht="18" customHeight="1" x14ac:dyDescent="0.2">
      <c r="A33" s="30" t="s">
        <v>19</v>
      </c>
      <c r="B33" s="31"/>
      <c r="C33" s="31"/>
      <c r="D33" s="31"/>
      <c r="E33" s="31"/>
      <c r="F33" s="31"/>
      <c r="G33" s="31"/>
      <c r="H33" s="31"/>
      <c r="I33" s="32"/>
    </row>
    <row r="34" spans="1:9" ht="15.75" customHeight="1" x14ac:dyDescent="0.2">
      <c r="A34" s="48" t="s">
        <v>4</v>
      </c>
      <c r="B34" s="39">
        <v>66870</v>
      </c>
      <c r="C34" s="40">
        <v>0</v>
      </c>
      <c r="D34" s="41" t="s">
        <v>32</v>
      </c>
      <c r="E34" s="45">
        <v>10600</v>
      </c>
      <c r="F34" s="45">
        <v>10600</v>
      </c>
      <c r="G34" s="45">
        <v>10600</v>
      </c>
      <c r="H34" s="45">
        <v>10600</v>
      </c>
      <c r="I34" s="43">
        <v>10600</v>
      </c>
    </row>
    <row r="35" spans="1:9" ht="13.5" customHeight="1" x14ac:dyDescent="0.2">
      <c r="A35" s="48" t="s">
        <v>5</v>
      </c>
      <c r="B35" s="39">
        <v>25985</v>
      </c>
      <c r="C35" s="40">
        <v>0</v>
      </c>
      <c r="D35" s="41" t="s">
        <v>34</v>
      </c>
      <c r="E35" s="45">
        <v>10000</v>
      </c>
      <c r="F35" s="45">
        <v>10000</v>
      </c>
      <c r="G35" s="45">
        <v>10000</v>
      </c>
      <c r="H35" s="45">
        <v>10000</v>
      </c>
      <c r="I35" s="43">
        <v>10000</v>
      </c>
    </row>
    <row r="36" spans="1:9" ht="13.5" customHeight="1" x14ac:dyDescent="0.2">
      <c r="A36" s="48" t="s">
        <v>24</v>
      </c>
      <c r="B36" s="39">
        <v>10495</v>
      </c>
      <c r="C36" s="40">
        <v>0</v>
      </c>
      <c r="D36" s="41" t="s">
        <v>35</v>
      </c>
      <c r="E36" s="45">
        <v>2560</v>
      </c>
      <c r="F36" s="45">
        <v>2560</v>
      </c>
      <c r="G36" s="45">
        <v>2560</v>
      </c>
      <c r="H36" s="45">
        <v>2560</v>
      </c>
      <c r="I36" s="43">
        <v>2560</v>
      </c>
    </row>
    <row r="37" spans="1:9" ht="13.5" customHeight="1" x14ac:dyDescent="0.2">
      <c r="A37" s="48" t="s">
        <v>25</v>
      </c>
      <c r="B37" s="39">
        <v>13000</v>
      </c>
      <c r="C37" s="40">
        <v>15</v>
      </c>
      <c r="D37" s="41" t="s">
        <v>35</v>
      </c>
      <c r="E37" s="45">
        <v>1500</v>
      </c>
      <c r="F37" s="45">
        <v>1500</v>
      </c>
      <c r="G37" s="45">
        <v>1500</v>
      </c>
      <c r="H37" s="45">
        <v>1500</v>
      </c>
      <c r="I37" s="43">
        <v>1500</v>
      </c>
    </row>
    <row r="38" spans="1:9" ht="13.5" customHeight="1" x14ac:dyDescent="0.2">
      <c r="A38" s="48" t="s">
        <v>26</v>
      </c>
      <c r="B38" s="39">
        <v>19200</v>
      </c>
      <c r="C38" s="40">
        <v>15</v>
      </c>
      <c r="D38" s="41" t="s">
        <v>42</v>
      </c>
      <c r="E38" s="45">
        <v>830</v>
      </c>
      <c r="F38" s="45">
        <v>830</v>
      </c>
      <c r="G38" s="45">
        <v>830</v>
      </c>
      <c r="H38" s="45">
        <v>830</v>
      </c>
      <c r="I38" s="43">
        <v>830</v>
      </c>
    </row>
    <row r="39" spans="1:9" ht="24.75" customHeight="1" x14ac:dyDescent="0.2">
      <c r="A39" s="44" t="s">
        <v>6</v>
      </c>
      <c r="B39" s="39">
        <v>33691</v>
      </c>
      <c r="C39" s="40">
        <v>15</v>
      </c>
      <c r="D39" s="49" t="s">
        <v>32</v>
      </c>
      <c r="E39" s="45">
        <v>12404</v>
      </c>
      <c r="F39" s="45">
        <v>12404</v>
      </c>
      <c r="G39" s="45">
        <v>12404</v>
      </c>
      <c r="H39" s="45">
        <v>12404</v>
      </c>
      <c r="I39" s="43">
        <v>12404</v>
      </c>
    </row>
    <row r="40" spans="1:9" ht="24.75" customHeight="1" x14ac:dyDescent="0.2">
      <c r="A40" s="44" t="s">
        <v>7</v>
      </c>
      <c r="B40" s="39">
        <v>220705</v>
      </c>
      <c r="C40" s="40">
        <v>0</v>
      </c>
      <c r="D40" s="49" t="s">
        <v>35</v>
      </c>
      <c r="E40" s="45">
        <v>90000</v>
      </c>
      <c r="F40" s="45">
        <v>0</v>
      </c>
      <c r="G40" s="45">
        <v>0</v>
      </c>
      <c r="H40" s="45">
        <v>0</v>
      </c>
      <c r="I40" s="43">
        <v>0</v>
      </c>
    </row>
    <row r="41" spans="1:9" ht="15.75" customHeight="1" x14ac:dyDescent="0.2">
      <c r="A41" s="44" t="s">
        <v>66</v>
      </c>
      <c r="B41" s="39">
        <v>8449</v>
      </c>
      <c r="C41" s="40">
        <v>15</v>
      </c>
      <c r="D41" s="49" t="s">
        <v>35</v>
      </c>
      <c r="E41" s="45">
        <v>6648</v>
      </c>
      <c r="F41" s="45">
        <v>6648</v>
      </c>
      <c r="G41" s="45">
        <v>6648</v>
      </c>
      <c r="H41" s="45">
        <v>6648</v>
      </c>
      <c r="I41" s="43">
        <v>6648</v>
      </c>
    </row>
    <row r="42" spans="1:9" ht="16.5" customHeight="1" x14ac:dyDescent="0.2">
      <c r="A42" s="44" t="s">
        <v>67</v>
      </c>
      <c r="B42" s="39">
        <v>24277</v>
      </c>
      <c r="C42" s="40">
        <v>15</v>
      </c>
      <c r="D42" s="41" t="s">
        <v>35</v>
      </c>
      <c r="E42" s="45">
        <v>6206</v>
      </c>
      <c r="F42" s="45">
        <v>6206</v>
      </c>
      <c r="G42" s="45">
        <v>6206</v>
      </c>
      <c r="H42" s="45">
        <v>6206</v>
      </c>
      <c r="I42" s="43">
        <v>6206</v>
      </c>
    </row>
    <row r="43" spans="1:9" ht="24.75" customHeight="1" x14ac:dyDescent="0.2">
      <c r="A43" s="48" t="s">
        <v>37</v>
      </c>
      <c r="B43" s="39">
        <v>22355</v>
      </c>
      <c r="C43" s="40">
        <v>15</v>
      </c>
      <c r="D43" s="41" t="s">
        <v>32</v>
      </c>
      <c r="E43" s="45">
        <v>431</v>
      </c>
      <c r="F43" s="42">
        <v>431</v>
      </c>
      <c r="G43" s="45">
        <v>431</v>
      </c>
      <c r="H43" s="42">
        <v>431</v>
      </c>
      <c r="I43" s="43">
        <v>431</v>
      </c>
    </row>
    <row r="44" spans="1:9" ht="24.75" customHeight="1" x14ac:dyDescent="0.2">
      <c r="A44" s="48" t="s">
        <v>27</v>
      </c>
      <c r="B44" s="39">
        <v>9970</v>
      </c>
      <c r="C44" s="40">
        <v>15</v>
      </c>
      <c r="D44" s="41" t="s">
        <v>42</v>
      </c>
      <c r="E44" s="45">
        <v>2801</v>
      </c>
      <c r="F44" s="45">
        <v>2801</v>
      </c>
      <c r="G44" s="45">
        <v>2801</v>
      </c>
      <c r="H44" s="45">
        <v>2801</v>
      </c>
      <c r="I44" s="43">
        <v>2801</v>
      </c>
    </row>
    <row r="45" spans="1:9" ht="13.5" customHeight="1" x14ac:dyDescent="0.2">
      <c r="A45" s="48" t="s">
        <v>28</v>
      </c>
      <c r="B45" s="39">
        <v>27653</v>
      </c>
      <c r="C45" s="40">
        <v>15</v>
      </c>
      <c r="D45" s="41" t="s">
        <v>35</v>
      </c>
      <c r="E45" s="45">
        <v>2058</v>
      </c>
      <c r="F45" s="45">
        <v>2058</v>
      </c>
      <c r="G45" s="45">
        <v>2058</v>
      </c>
      <c r="H45" s="45">
        <v>2058</v>
      </c>
      <c r="I45" s="43">
        <v>2058</v>
      </c>
    </row>
    <row r="46" spans="1:9" ht="13.5" customHeight="1" x14ac:dyDescent="0.2">
      <c r="A46" s="48" t="s">
        <v>65</v>
      </c>
      <c r="B46" s="39">
        <v>33456</v>
      </c>
      <c r="C46" s="40">
        <v>15</v>
      </c>
      <c r="D46" s="41" t="s">
        <v>35</v>
      </c>
      <c r="E46" s="45">
        <v>343</v>
      </c>
      <c r="F46" s="45">
        <v>343</v>
      </c>
      <c r="G46" s="45">
        <v>343</v>
      </c>
      <c r="H46" s="45">
        <v>343</v>
      </c>
      <c r="I46" s="43">
        <v>343</v>
      </c>
    </row>
    <row r="47" spans="1:9" ht="15" customHeight="1" x14ac:dyDescent="0.2">
      <c r="A47" s="4" t="s">
        <v>8</v>
      </c>
      <c r="B47" s="5">
        <f>SUM(B34:B46)</f>
        <v>516106</v>
      </c>
      <c r="C47" s="6" t="s">
        <v>47</v>
      </c>
      <c r="D47" s="6" t="s">
        <v>47</v>
      </c>
      <c r="E47" s="5">
        <f t="shared" ref="E47:I47" si="4">SUM(E34:E46)</f>
        <v>146381</v>
      </c>
      <c r="F47" s="5">
        <f t="shared" si="4"/>
        <v>56381</v>
      </c>
      <c r="G47" s="5">
        <f t="shared" si="4"/>
        <v>56381</v>
      </c>
      <c r="H47" s="5">
        <f t="shared" si="4"/>
        <v>56381</v>
      </c>
      <c r="I47" s="7">
        <f t="shared" si="4"/>
        <v>56381</v>
      </c>
    </row>
    <row r="48" spans="1:9" ht="18" customHeight="1" x14ac:dyDescent="0.2">
      <c r="A48" s="30" t="s">
        <v>20</v>
      </c>
      <c r="B48" s="31"/>
      <c r="C48" s="31"/>
      <c r="D48" s="31"/>
      <c r="E48" s="31"/>
      <c r="F48" s="31"/>
      <c r="G48" s="31"/>
      <c r="H48" s="31"/>
      <c r="I48" s="32"/>
    </row>
    <row r="49" spans="1:9" ht="12.75" customHeight="1" x14ac:dyDescent="0.2">
      <c r="A49" s="38" t="s">
        <v>74</v>
      </c>
      <c r="B49" s="39">
        <v>10000</v>
      </c>
      <c r="C49" s="40">
        <v>15</v>
      </c>
      <c r="D49" s="40" t="s">
        <v>42</v>
      </c>
      <c r="E49" s="45">
        <v>80</v>
      </c>
      <c r="F49" s="45">
        <v>80</v>
      </c>
      <c r="G49" s="45">
        <v>80</v>
      </c>
      <c r="H49" s="45">
        <v>80</v>
      </c>
      <c r="I49" s="43">
        <v>80</v>
      </c>
    </row>
    <row r="50" spans="1:9" ht="12.75" customHeight="1" x14ac:dyDescent="0.2">
      <c r="A50" s="38" t="s">
        <v>75</v>
      </c>
      <c r="B50" s="39">
        <v>10000</v>
      </c>
      <c r="C50" s="40">
        <v>15</v>
      </c>
      <c r="D50" s="40" t="s">
        <v>42</v>
      </c>
      <c r="E50" s="45">
        <v>210</v>
      </c>
      <c r="F50" s="45">
        <v>210</v>
      </c>
      <c r="G50" s="45">
        <v>210</v>
      </c>
      <c r="H50" s="45">
        <v>210</v>
      </c>
      <c r="I50" s="43">
        <v>210</v>
      </c>
    </row>
    <row r="51" spans="1:9" ht="24.75" customHeight="1" x14ac:dyDescent="0.2">
      <c r="A51" s="38" t="s">
        <v>48</v>
      </c>
      <c r="B51" s="39">
        <v>54306</v>
      </c>
      <c r="C51" s="40">
        <v>15</v>
      </c>
      <c r="D51" s="40" t="s">
        <v>76</v>
      </c>
      <c r="E51" s="45">
        <v>998</v>
      </c>
      <c r="F51" s="45">
        <v>998</v>
      </c>
      <c r="G51" s="45">
        <v>998</v>
      </c>
      <c r="H51" s="45">
        <v>998</v>
      </c>
      <c r="I51" s="43">
        <v>998</v>
      </c>
    </row>
    <row r="52" spans="1:9" ht="24.75" customHeight="1" x14ac:dyDescent="0.2">
      <c r="A52" s="38" t="s">
        <v>55</v>
      </c>
      <c r="B52" s="39">
        <v>53429</v>
      </c>
      <c r="C52" s="40">
        <v>15</v>
      </c>
      <c r="D52" s="40" t="s">
        <v>69</v>
      </c>
      <c r="E52" s="45">
        <v>1401</v>
      </c>
      <c r="F52" s="45">
        <v>1390</v>
      </c>
      <c r="G52" s="45">
        <v>1390</v>
      </c>
      <c r="H52" s="45">
        <v>1390</v>
      </c>
      <c r="I52" s="43">
        <v>0</v>
      </c>
    </row>
    <row r="53" spans="1:9" ht="24.75" customHeight="1" x14ac:dyDescent="0.2">
      <c r="A53" s="38" t="s">
        <v>9</v>
      </c>
      <c r="B53" s="39">
        <v>64588</v>
      </c>
      <c r="C53" s="40">
        <v>15</v>
      </c>
      <c r="D53" s="40" t="s">
        <v>32</v>
      </c>
      <c r="E53" s="45">
        <v>5107</v>
      </c>
      <c r="F53" s="45">
        <v>5107</v>
      </c>
      <c r="G53" s="45">
        <v>5155</v>
      </c>
      <c r="H53" s="45">
        <v>5181</v>
      </c>
      <c r="I53" s="43">
        <v>0</v>
      </c>
    </row>
    <row r="54" spans="1:9" x14ac:dyDescent="0.2">
      <c r="A54" s="38" t="s">
        <v>77</v>
      </c>
      <c r="B54" s="39">
        <v>39999</v>
      </c>
      <c r="C54" s="40">
        <v>15</v>
      </c>
      <c r="D54" s="40" t="s">
        <v>35</v>
      </c>
      <c r="E54" s="45">
        <v>238</v>
      </c>
      <c r="F54" s="45">
        <v>238</v>
      </c>
      <c r="G54" s="45">
        <v>238</v>
      </c>
      <c r="H54" s="45">
        <v>238</v>
      </c>
      <c r="I54" s="43">
        <v>238</v>
      </c>
    </row>
    <row r="55" spans="1:9" x14ac:dyDescent="0.2">
      <c r="A55" s="38" t="s">
        <v>78</v>
      </c>
      <c r="B55" s="39">
        <v>9900</v>
      </c>
      <c r="C55" s="40">
        <v>15</v>
      </c>
      <c r="D55" s="40" t="s">
        <v>42</v>
      </c>
      <c r="E55" s="45">
        <v>13</v>
      </c>
      <c r="F55" s="45">
        <v>13</v>
      </c>
      <c r="G55" s="45">
        <v>13</v>
      </c>
      <c r="H55" s="45">
        <v>13</v>
      </c>
      <c r="I55" s="43">
        <v>13</v>
      </c>
    </row>
    <row r="56" spans="1:9" ht="26.25" customHeight="1" x14ac:dyDescent="0.2">
      <c r="A56" s="38" t="s">
        <v>79</v>
      </c>
      <c r="B56" s="39">
        <v>9900</v>
      </c>
      <c r="C56" s="40">
        <v>15</v>
      </c>
      <c r="D56" s="40" t="s">
        <v>42</v>
      </c>
      <c r="E56" s="45">
        <v>109</v>
      </c>
      <c r="F56" s="45">
        <v>109</v>
      </c>
      <c r="G56" s="45">
        <v>109</v>
      </c>
      <c r="H56" s="45">
        <v>109</v>
      </c>
      <c r="I56" s="43">
        <v>109</v>
      </c>
    </row>
    <row r="57" spans="1:9" ht="24.75" customHeight="1" x14ac:dyDescent="0.2">
      <c r="A57" s="38" t="s">
        <v>80</v>
      </c>
      <c r="B57" s="39">
        <v>16001</v>
      </c>
      <c r="C57" s="40">
        <v>15</v>
      </c>
      <c r="D57" s="40" t="s">
        <v>35</v>
      </c>
      <c r="E57" s="45">
        <v>682</v>
      </c>
      <c r="F57" s="45">
        <v>682</v>
      </c>
      <c r="G57" s="45">
        <v>682</v>
      </c>
      <c r="H57" s="45">
        <v>682</v>
      </c>
      <c r="I57" s="43">
        <v>682</v>
      </c>
    </row>
    <row r="58" spans="1:9" ht="15" customHeight="1" x14ac:dyDescent="0.2">
      <c r="A58" s="4" t="s">
        <v>10</v>
      </c>
      <c r="B58" s="5">
        <f>SUM(B49:B57)</f>
        <v>268123</v>
      </c>
      <c r="C58" s="6" t="s">
        <v>47</v>
      </c>
      <c r="D58" s="6" t="s">
        <v>47</v>
      </c>
      <c r="E58" s="5">
        <f t="shared" ref="E58:I58" si="5">SUM(E49:E57)</f>
        <v>8838</v>
      </c>
      <c r="F58" s="5">
        <f t="shared" si="5"/>
        <v>8827</v>
      </c>
      <c r="G58" s="5">
        <f t="shared" si="5"/>
        <v>8875</v>
      </c>
      <c r="H58" s="5">
        <f t="shared" si="5"/>
        <v>8901</v>
      </c>
      <c r="I58" s="7">
        <f t="shared" si="5"/>
        <v>2330</v>
      </c>
    </row>
    <row r="59" spans="1:9" ht="18" customHeight="1" x14ac:dyDescent="0.2">
      <c r="A59" s="30" t="s">
        <v>21</v>
      </c>
      <c r="B59" s="31"/>
      <c r="C59" s="31"/>
      <c r="D59" s="31"/>
      <c r="E59" s="31"/>
      <c r="F59" s="31"/>
      <c r="G59" s="31"/>
      <c r="H59" s="31"/>
      <c r="I59" s="32"/>
    </row>
    <row r="60" spans="1:9" ht="24.75" customHeight="1" x14ac:dyDescent="0.2">
      <c r="A60" s="48" t="s">
        <v>40</v>
      </c>
      <c r="B60" s="39">
        <v>35720</v>
      </c>
      <c r="C60" s="40">
        <v>15</v>
      </c>
      <c r="D60" s="41" t="s">
        <v>34</v>
      </c>
      <c r="E60" s="45">
        <v>490</v>
      </c>
      <c r="F60" s="45">
        <v>490</v>
      </c>
      <c r="G60" s="45">
        <v>490</v>
      </c>
      <c r="H60" s="45">
        <v>490</v>
      </c>
      <c r="I60" s="43">
        <v>0</v>
      </c>
    </row>
    <row r="61" spans="1:9" ht="15.75" customHeight="1" x14ac:dyDescent="0.2">
      <c r="A61" s="50" t="s">
        <v>68</v>
      </c>
      <c r="B61" s="39">
        <v>80200</v>
      </c>
      <c r="C61" s="40">
        <v>15</v>
      </c>
      <c r="D61" s="41" t="s">
        <v>42</v>
      </c>
      <c r="E61" s="45">
        <v>1452</v>
      </c>
      <c r="F61" s="45">
        <v>1452</v>
      </c>
      <c r="G61" s="45">
        <v>1452</v>
      </c>
      <c r="H61" s="45">
        <v>1452</v>
      </c>
      <c r="I61" s="43">
        <v>1452</v>
      </c>
    </row>
    <row r="62" spans="1:9" ht="15" customHeight="1" x14ac:dyDescent="0.2">
      <c r="A62" s="13" t="s">
        <v>11</v>
      </c>
      <c r="B62" s="5">
        <f>SUM(B60:B61)</f>
        <v>115920</v>
      </c>
      <c r="C62" s="6" t="s">
        <v>47</v>
      </c>
      <c r="D62" s="6" t="s">
        <v>47</v>
      </c>
      <c r="E62" s="5">
        <f t="shared" ref="E62:I62" si="6">SUM(E60:E61)</f>
        <v>1942</v>
      </c>
      <c r="F62" s="5">
        <f t="shared" si="6"/>
        <v>1942</v>
      </c>
      <c r="G62" s="5">
        <f t="shared" si="6"/>
        <v>1942</v>
      </c>
      <c r="H62" s="5">
        <f t="shared" si="6"/>
        <v>1942</v>
      </c>
      <c r="I62" s="7">
        <f t="shared" si="6"/>
        <v>1452</v>
      </c>
    </row>
    <row r="63" spans="1:9" ht="18" customHeight="1" x14ac:dyDescent="0.2">
      <c r="A63" s="33" t="s">
        <v>49</v>
      </c>
      <c r="B63" s="34"/>
      <c r="C63" s="34"/>
      <c r="D63" s="34"/>
      <c r="E63" s="34"/>
      <c r="F63" s="34"/>
      <c r="G63" s="34"/>
      <c r="H63" s="34"/>
      <c r="I63" s="35"/>
    </row>
    <row r="64" spans="1:9" ht="24.75" customHeight="1" x14ac:dyDescent="0.2">
      <c r="A64" s="51" t="s">
        <v>72</v>
      </c>
      <c r="B64" s="52">
        <v>3306</v>
      </c>
      <c r="C64" s="53">
        <v>10</v>
      </c>
      <c r="D64" s="41" t="s">
        <v>73</v>
      </c>
      <c r="E64" s="55">
        <v>183</v>
      </c>
      <c r="F64" s="55">
        <v>183</v>
      </c>
      <c r="G64" s="55">
        <v>183</v>
      </c>
      <c r="H64" s="55">
        <v>183</v>
      </c>
      <c r="I64" s="63">
        <v>183</v>
      </c>
    </row>
    <row r="65" spans="1:9" ht="15" customHeight="1" x14ac:dyDescent="0.2">
      <c r="A65" s="4" t="s">
        <v>50</v>
      </c>
      <c r="B65" s="5">
        <f>SUM(B64)</f>
        <v>3306</v>
      </c>
      <c r="C65" s="6" t="s">
        <v>47</v>
      </c>
      <c r="D65" s="6" t="s">
        <v>47</v>
      </c>
      <c r="E65" s="5">
        <f t="shared" ref="E65:I65" si="7">SUM(E64)</f>
        <v>183</v>
      </c>
      <c r="F65" s="5">
        <f t="shared" si="7"/>
        <v>183</v>
      </c>
      <c r="G65" s="5">
        <f t="shared" si="7"/>
        <v>183</v>
      </c>
      <c r="H65" s="5">
        <f t="shared" si="7"/>
        <v>183</v>
      </c>
      <c r="I65" s="7">
        <f t="shared" si="7"/>
        <v>183</v>
      </c>
    </row>
    <row r="66" spans="1:9" ht="18" customHeight="1" x14ac:dyDescent="0.2">
      <c r="A66" s="33" t="s">
        <v>22</v>
      </c>
      <c r="B66" s="34"/>
      <c r="C66" s="34"/>
      <c r="D66" s="34"/>
      <c r="E66" s="34"/>
      <c r="F66" s="34"/>
      <c r="G66" s="34"/>
      <c r="H66" s="34"/>
      <c r="I66" s="35"/>
    </row>
    <row r="67" spans="1:9" ht="24.75" customHeight="1" x14ac:dyDescent="0.2">
      <c r="A67" s="51" t="s">
        <v>59</v>
      </c>
      <c r="B67" s="52">
        <v>135027</v>
      </c>
      <c r="C67" s="53">
        <v>15</v>
      </c>
      <c r="D67" s="54" t="s">
        <v>69</v>
      </c>
      <c r="E67" s="55">
        <v>6437</v>
      </c>
      <c r="F67" s="55">
        <v>6587</v>
      </c>
      <c r="G67" s="55">
        <v>6587</v>
      </c>
      <c r="H67" s="55">
        <v>6587</v>
      </c>
      <c r="I67" s="63">
        <v>6587</v>
      </c>
    </row>
    <row r="68" spans="1:9" ht="24.75" customHeight="1" x14ac:dyDescent="0.2">
      <c r="A68" s="51" t="s">
        <v>39</v>
      </c>
      <c r="B68" s="52">
        <v>32000</v>
      </c>
      <c r="C68" s="53">
        <v>15</v>
      </c>
      <c r="D68" s="54" t="s">
        <v>35</v>
      </c>
      <c r="E68" s="55">
        <v>2170</v>
      </c>
      <c r="F68" s="55">
        <v>2170</v>
      </c>
      <c r="G68" s="55">
        <v>2170</v>
      </c>
      <c r="H68" s="55">
        <v>2170</v>
      </c>
      <c r="I68" s="63">
        <v>2170</v>
      </c>
    </row>
    <row r="69" spans="1:9" ht="33.75" customHeight="1" thickBot="1" x14ac:dyDescent="0.25">
      <c r="A69" s="14" t="s">
        <v>15</v>
      </c>
      <c r="B69" s="15">
        <f>SUM(B67:B68)</f>
        <v>167027</v>
      </c>
      <c r="C69" s="16" t="s">
        <v>47</v>
      </c>
      <c r="D69" s="16" t="s">
        <v>47</v>
      </c>
      <c r="E69" s="15">
        <f t="shared" ref="E69:I69" si="8">SUM(E67:E68)</f>
        <v>8607</v>
      </c>
      <c r="F69" s="15">
        <f t="shared" si="8"/>
        <v>8757</v>
      </c>
      <c r="G69" s="15">
        <f t="shared" si="8"/>
        <v>8757</v>
      </c>
      <c r="H69" s="15">
        <f t="shared" si="8"/>
        <v>8757</v>
      </c>
      <c r="I69" s="17">
        <f t="shared" si="8"/>
        <v>8757</v>
      </c>
    </row>
    <row r="70" spans="1:9" ht="13.5" thickBot="1" x14ac:dyDescent="0.25">
      <c r="A70" s="56"/>
      <c r="B70" s="57"/>
      <c r="C70" s="58"/>
      <c r="D70" s="58"/>
      <c r="E70" s="57"/>
      <c r="F70" s="57"/>
      <c r="G70" s="57"/>
      <c r="H70" s="57"/>
      <c r="I70" s="59"/>
    </row>
    <row r="71" spans="1:9" ht="15" customHeight="1" thickBot="1" x14ac:dyDescent="0.25">
      <c r="A71" s="18" t="s">
        <v>12</v>
      </c>
      <c r="B71" s="19">
        <f>B11+B15+B19+B32+B47+B58+B62+B65+B69</f>
        <v>2362500</v>
      </c>
      <c r="C71" s="20" t="s">
        <v>47</v>
      </c>
      <c r="D71" s="20" t="s">
        <v>47</v>
      </c>
      <c r="E71" s="19">
        <f t="shared" ref="E71:I71" si="9">E11+E15+E19+E32+E47+E58+E62+E65+E69</f>
        <v>218489</v>
      </c>
      <c r="F71" s="19">
        <f t="shared" si="9"/>
        <v>128628</v>
      </c>
      <c r="G71" s="19">
        <f t="shared" si="9"/>
        <v>123876</v>
      </c>
      <c r="H71" s="19">
        <f t="shared" si="9"/>
        <v>123902</v>
      </c>
      <c r="I71" s="21">
        <f t="shared" si="9"/>
        <v>108341</v>
      </c>
    </row>
    <row r="72" spans="1:9" x14ac:dyDescent="0.2">
      <c r="A72" s="60"/>
      <c r="B72" s="60"/>
      <c r="C72" s="61"/>
      <c r="D72" s="61"/>
      <c r="E72" s="60"/>
      <c r="F72" s="60"/>
      <c r="G72" s="60"/>
      <c r="H72" s="60"/>
      <c r="I72" s="60"/>
    </row>
    <row r="75" spans="1:9" x14ac:dyDescent="0.2">
      <c r="A75" s="8"/>
      <c r="B75" s="8"/>
      <c r="C75" s="9"/>
      <c r="D75" s="9"/>
      <c r="E75" s="8"/>
      <c r="F75" s="8"/>
      <c r="G75" s="8"/>
      <c r="H75" s="8"/>
      <c r="I75" s="8"/>
    </row>
    <row r="76" spans="1:9" x14ac:dyDescent="0.2">
      <c r="A76" s="8"/>
      <c r="B76" s="8"/>
      <c r="C76" s="9"/>
      <c r="D76" s="9"/>
      <c r="E76" s="8"/>
      <c r="F76" s="8"/>
      <c r="G76" s="8"/>
      <c r="H76" s="8"/>
      <c r="I76" s="8"/>
    </row>
    <row r="77" spans="1:9" x14ac:dyDescent="0.2">
      <c r="A77" s="8"/>
      <c r="B77" s="8"/>
      <c r="C77" s="9"/>
      <c r="D77" s="9"/>
      <c r="E77" s="8"/>
      <c r="F77" s="8"/>
      <c r="G77" s="8"/>
      <c r="H77" s="8"/>
      <c r="I77" s="8"/>
    </row>
    <row r="78" spans="1:9" x14ac:dyDescent="0.2">
      <c r="A78" s="10"/>
      <c r="B78" s="10"/>
      <c r="C78" s="11"/>
      <c r="D78" s="11"/>
      <c r="E78" s="10"/>
      <c r="F78" s="10"/>
      <c r="G78" s="10"/>
      <c r="H78" s="10"/>
      <c r="I78" s="10"/>
    </row>
    <row r="81" spans="5:9" x14ac:dyDescent="0.2">
      <c r="E81" s="12"/>
      <c r="F81" s="12"/>
      <c r="G81" s="12"/>
      <c r="H81" s="12"/>
      <c r="I81" s="12"/>
    </row>
  </sheetData>
  <customSheetViews>
    <customSheetView guid="{5DB6203E-29E2-4B15-9753-B7E7D9EC8456}" fitToPage="1" hiddenRows="1">
      <selection activeCell="K5" sqref="K5"/>
      <rowBreaks count="2" manualBreakCount="2">
        <brk id="35" max="8" man="1"/>
        <brk id="58" max="8" man="1"/>
      </rowBreaks>
      <pageMargins left="0.39370078740157483" right="0.39370078740157483" top="0.78740157480314965" bottom="0.39370078740157483" header="0.39370078740157483" footer="0.11811023622047245"/>
      <pageSetup paperSize="9" firstPageNumber="16" fitToHeight="0" orientation="landscape" useFirstPageNumber="1" r:id="rId1"/>
      <headerFooter alignWithMargins="0">
        <oddHeader>&amp;L&amp;"Tahoma,Kurzíva"&amp;9Návrh rozpočtu na rok 2015
Příloha č. 5&amp;R&amp;"Tahoma,Kurzíva"&amp;9Rozpočtový výhled na léta 2016 - 2018</oddHeader>
        <oddFooter>&amp;C&amp;"Tahoma,Obyčejné"&amp;P</oddFooter>
      </headerFooter>
    </customSheetView>
  </customSheetViews>
  <mergeCells count="19">
    <mergeCell ref="A3:I3"/>
    <mergeCell ref="G21:G31"/>
    <mergeCell ref="H21:H31"/>
    <mergeCell ref="I21:I31"/>
    <mergeCell ref="A21:A23"/>
    <mergeCell ref="B21:B23"/>
    <mergeCell ref="C21:C23"/>
    <mergeCell ref="D21:D23"/>
    <mergeCell ref="E21:E31"/>
    <mergeCell ref="A6:A7"/>
    <mergeCell ref="B6:B7"/>
    <mergeCell ref="C6:C7"/>
    <mergeCell ref="D6:D7"/>
    <mergeCell ref="A24:A26"/>
    <mergeCell ref="B24:B26"/>
    <mergeCell ref="C24:C26"/>
    <mergeCell ref="D24:D26"/>
    <mergeCell ref="F21:F31"/>
    <mergeCell ref="E6:I6"/>
  </mergeCells>
  <pageMargins left="0.39370078740157483" right="0.39370078740157483" top="0.78740157480314965" bottom="0.39370078740157483" header="0.39370078740157483" footer="0.11811023622047245"/>
  <pageSetup paperSize="9" firstPageNumber="16" fitToHeight="0" orientation="landscape" useFirstPageNumber="1" r:id="rId2"/>
  <headerFooter alignWithMargins="0">
    <oddHeader>&amp;L&amp;"Tahoma,Kurzíva"&amp;9Návrh rozpočtu na rok 2015
Příloha č. 5&amp;R&amp;"Tahoma,Kurzíva"&amp;9Rozpočtový výhled na léta 2016 - 2018</oddHeader>
    <oddFooter>&amp;C&amp;"Tahoma,Obyčejné"&amp;P</oddFooter>
  </headerFooter>
  <rowBreaks count="2" manualBreakCount="2">
    <brk id="35" max="8" man="1"/>
    <brk id="58" max="8" man="1"/>
  </rowBreaks>
  <ignoredErrors>
    <ignoredError sqref="B71:D71 B69:D69 B65:D65 B62:D62 B58:D58 B47:D47 B32:D32 B19:D19 B15:D15 B11:D11 E71:I71 E69:I69 E65:I65 E62:I62 E58:I58 E47:I47 E32:I32 E19:I19 E15:I15 E11:I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 1</vt:lpstr>
      <vt:lpstr>'List 1'!Názvy_tisku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Metelka Tomáš</cp:lastModifiedBy>
  <cp:lastPrinted>2014-11-19T08:01:36Z</cp:lastPrinted>
  <dcterms:created xsi:type="dcterms:W3CDTF">1997-01-24T11:07:25Z</dcterms:created>
  <dcterms:modified xsi:type="dcterms:W3CDTF">2014-11-26T09:04:18Z</dcterms:modified>
</cp:coreProperties>
</file>