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600" windowHeight="11760"/>
  </bookViews>
  <sheets>
    <sheet name="List1" sheetId="1" r:id="rId1"/>
  </sheets>
  <definedNames>
    <definedName name="_xlnm.Print_Area" localSheetId="0">List1!$A$1:$M$23</definedName>
  </definedNames>
  <calcPr calcId="145621"/>
</workbook>
</file>

<file path=xl/calcChain.xml><?xml version="1.0" encoding="utf-8"?>
<calcChain xmlns="http://schemas.openxmlformats.org/spreadsheetml/2006/main">
  <c r="M23" i="1" l="1"/>
  <c r="I23" i="1"/>
  <c r="J23" i="1" s="1"/>
  <c r="M22" i="1"/>
  <c r="I22" i="1"/>
  <c r="J22" i="1" s="1"/>
  <c r="M21" i="1"/>
  <c r="I21" i="1"/>
  <c r="G21" i="1"/>
  <c r="M20" i="1"/>
  <c r="I20" i="1"/>
  <c r="J20" i="1" s="1"/>
  <c r="M11" i="1"/>
  <c r="M10" i="1"/>
  <c r="I10" i="1"/>
  <c r="J10" i="1" s="1"/>
  <c r="M9" i="1"/>
  <c r="I9" i="1"/>
  <c r="G9" i="1"/>
  <c r="M8" i="1"/>
  <c r="I8" i="1"/>
  <c r="J8" i="1" s="1"/>
  <c r="J9" i="1" l="1"/>
  <c r="J21" i="1"/>
</calcChain>
</file>

<file path=xl/sharedStrings.xml><?xml version="1.0" encoding="utf-8"?>
<sst xmlns="http://schemas.openxmlformats.org/spreadsheetml/2006/main" count="66" uniqueCount="32">
  <si>
    <t>poř.č.</t>
  </si>
  <si>
    <t>IČ</t>
  </si>
  <si>
    <t>žadatel</t>
  </si>
  <si>
    <t>právní forma</t>
  </si>
  <si>
    <t>název projektu - účelové určení</t>
  </si>
  <si>
    <t>celkové předpokládané náklady projektu (dle žádosti)</t>
  </si>
  <si>
    <t>celkové uznatelné náklady projektu (dle žádosti)</t>
  </si>
  <si>
    <t>požadovaná výše dotace</t>
  </si>
  <si>
    <t xml:space="preserve"> výše dotace (zaokrouhlení)</t>
  </si>
  <si>
    <t>podíl dotace na uznatelných nákladech</t>
  </si>
  <si>
    <t>zahájení realizace projektu</t>
  </si>
  <si>
    <t>ukončení realizace projektu</t>
  </si>
  <si>
    <t>00297666</t>
  </si>
  <si>
    <t>Těrlicko</t>
  </si>
  <si>
    <t>obec</t>
  </si>
  <si>
    <t>Prodloužení vodovodního řadu v k.ú. Dolní Těrlicko</t>
  </si>
  <si>
    <t>00299871</t>
  </si>
  <si>
    <t>Brumovice</t>
  </si>
  <si>
    <t>Biologická ČOV Brumovice</t>
  </si>
  <si>
    <t>00296163</t>
  </si>
  <si>
    <t>Lichnov (okr. Bruntál)</t>
  </si>
  <si>
    <t>ČOV umístěná na pozemcích p.č. 811, 808, 810, 1296, 1236 k.ú Lichnov u Bruntálu</t>
  </si>
  <si>
    <t>00296198</t>
  </si>
  <si>
    <t>Lomnice</t>
  </si>
  <si>
    <t>ČOV Lomnice</t>
  </si>
  <si>
    <t>Počet stran přílohy: 1</t>
  </si>
  <si>
    <t>v Kč</t>
  </si>
  <si>
    <t>Pořadník náhradních žadatelů na poskytnutí dotací v rámci dotačního programu Drobné vodohospodářské akce ŽPZ/01/2014</t>
  </si>
  <si>
    <t>Výpis z dosavadního znění usnesení zastupitelstva kraje č. 8/683 ze dne 27. 2. 2014:</t>
  </si>
  <si>
    <t>NÁVRH ZMĚN</t>
  </si>
  <si>
    <t>časová použitelnost dotace               od - do</t>
  </si>
  <si>
    <t>Příloha č.: 5 k materiálu č.: 8/11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</si>
</sst>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ahoma"/>
      <family val="2"/>
      <charset val="238"/>
    </font>
    <font>
      <sz val="10"/>
      <name val="Tahoma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imes New Roman CE"/>
      <family val="1"/>
      <charset val="238"/>
    </font>
    <font>
      <sz val="12"/>
      <name val="Times New Roman CE"/>
      <charset val="238"/>
    </font>
    <font>
      <sz val="12"/>
      <name val="Tahoma"/>
      <family val="2"/>
    </font>
    <font>
      <b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10" fontId="2" fillId="0" borderId="7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10" fontId="2" fillId="0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2" borderId="0" xfId="0" applyFont="1" applyFill="1"/>
    <xf numFmtId="0" fontId="6" fillId="0" borderId="0" xfId="0" applyFont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15" xfId="0" applyBorder="1"/>
    <xf numFmtId="10" fontId="3" fillId="3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90" zoomScaleNormal="90" workbookViewId="0">
      <selection activeCell="E2" sqref="E2"/>
    </sheetView>
  </sheetViews>
  <sheetFormatPr defaultRowHeight="12.75" x14ac:dyDescent="0.2"/>
  <cols>
    <col min="1" max="1" width="6" customWidth="1"/>
    <col min="2" max="2" width="10" customWidth="1"/>
    <col min="3" max="3" width="13.85546875" customWidth="1"/>
    <col min="4" max="4" width="7.140625" customWidth="1"/>
    <col min="5" max="5" width="46.85546875" customWidth="1"/>
    <col min="6" max="6" width="14.140625" customWidth="1"/>
    <col min="7" max="8" width="14.85546875" customWidth="1"/>
    <col min="9" max="9" width="15" customWidth="1"/>
    <col min="10" max="10" width="13.140625" customWidth="1"/>
    <col min="11" max="12" width="11.140625" customWidth="1"/>
    <col min="13" max="13" width="16.5703125" customWidth="1"/>
    <col min="14" max="14" width="5.140625" customWidth="1"/>
  </cols>
  <sheetData>
    <row r="1" spans="1:14" s="36" customFormat="1" ht="15" customHeight="1" x14ac:dyDescent="0.25">
      <c r="A1" s="32" t="s">
        <v>31</v>
      </c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5"/>
    </row>
    <row r="2" spans="1:14" s="36" customFormat="1" ht="15" customHeight="1" x14ac:dyDescent="0.25">
      <c r="A2" s="37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5"/>
    </row>
    <row r="3" spans="1:14" s="36" customFormat="1" ht="26.25" customHeight="1" x14ac:dyDescent="0.2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35"/>
    </row>
    <row r="4" spans="1:14" s="36" customFormat="1" ht="12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5"/>
    </row>
    <row r="5" spans="1:14" s="36" customFormat="1" ht="27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35"/>
    </row>
    <row r="6" spans="1:14" s="36" customFormat="1" ht="12" customHeight="1" thickBo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8" t="s">
        <v>26</v>
      </c>
      <c r="N6" s="35"/>
    </row>
    <row r="7" spans="1:14" ht="64.5" thickBot="1" x14ac:dyDescent="0.25">
      <c r="A7" s="1" t="s">
        <v>0</v>
      </c>
      <c r="B7" s="2" t="s">
        <v>1</v>
      </c>
      <c r="C7" s="3" t="s">
        <v>2</v>
      </c>
      <c r="D7" s="3" t="s">
        <v>3</v>
      </c>
      <c r="E7" s="3" t="s">
        <v>4</v>
      </c>
      <c r="F7" s="4" t="s">
        <v>5</v>
      </c>
      <c r="G7" s="4" t="s">
        <v>6</v>
      </c>
      <c r="H7" s="4" t="s">
        <v>7</v>
      </c>
      <c r="I7" s="3" t="s">
        <v>8</v>
      </c>
      <c r="J7" s="3" t="s">
        <v>9</v>
      </c>
      <c r="K7" s="5" t="s">
        <v>10</v>
      </c>
      <c r="L7" s="5" t="s">
        <v>11</v>
      </c>
      <c r="M7" s="6" t="s">
        <v>30</v>
      </c>
    </row>
    <row r="8" spans="1:14" ht="25.5" x14ac:dyDescent="0.2">
      <c r="A8" s="14">
        <v>14</v>
      </c>
      <c r="B8" s="8" t="s">
        <v>12</v>
      </c>
      <c r="C8" s="9" t="s">
        <v>13</v>
      </c>
      <c r="D8" s="7" t="s">
        <v>14</v>
      </c>
      <c r="E8" s="10" t="s">
        <v>15</v>
      </c>
      <c r="F8" s="11">
        <v>1160677</v>
      </c>
      <c r="G8" s="11">
        <v>1102141</v>
      </c>
      <c r="H8" s="11">
        <v>826606</v>
      </c>
      <c r="I8" s="11">
        <f t="shared" ref="I8:I10" si="0">FLOOR(H8,100)</f>
        <v>826600</v>
      </c>
      <c r="J8" s="12">
        <f t="shared" ref="J8:J10" si="1">IF(G8=0,"",I8/G8)</f>
        <v>0.74999478288168209</v>
      </c>
      <c r="K8" s="13">
        <v>41760</v>
      </c>
      <c r="L8" s="27">
        <v>42261</v>
      </c>
      <c r="M8" s="29" t="str">
        <f t="shared" ref="M8:M10" si="2">IF(L8="","",TEXT(K8,"d.m.rrrr")&amp;" - "&amp;TEXT(L8+30,"d.m.rrrr"))</f>
        <v>1.5.2014 - 14.10.2015</v>
      </c>
    </row>
    <row r="9" spans="1:14" ht="25.5" x14ac:dyDescent="0.2">
      <c r="A9" s="14">
        <v>19</v>
      </c>
      <c r="B9" s="8" t="s">
        <v>16</v>
      </c>
      <c r="C9" s="9" t="s">
        <v>17</v>
      </c>
      <c r="D9" s="7" t="s">
        <v>14</v>
      </c>
      <c r="E9" s="10" t="s">
        <v>18</v>
      </c>
      <c r="F9" s="11">
        <v>832000</v>
      </c>
      <c r="G9" s="11">
        <f>F9</f>
        <v>832000</v>
      </c>
      <c r="H9" s="11">
        <v>623900</v>
      </c>
      <c r="I9" s="11">
        <f t="shared" si="0"/>
        <v>623900</v>
      </c>
      <c r="J9" s="12">
        <f t="shared" si="1"/>
        <v>0.74987980769230766</v>
      </c>
      <c r="K9" s="13">
        <v>41641</v>
      </c>
      <c r="L9" s="27">
        <v>42261</v>
      </c>
      <c r="M9" s="30" t="str">
        <f t="shared" si="2"/>
        <v>2.1.2014 - 14.10.2015</v>
      </c>
    </row>
    <row r="10" spans="1:14" ht="25.5" x14ac:dyDescent="0.2">
      <c r="A10" s="14">
        <v>3</v>
      </c>
      <c r="B10" s="8" t="s">
        <v>19</v>
      </c>
      <c r="C10" s="9" t="s">
        <v>20</v>
      </c>
      <c r="D10" s="7" t="s">
        <v>14</v>
      </c>
      <c r="E10" s="10" t="s">
        <v>21</v>
      </c>
      <c r="F10" s="11">
        <v>800000</v>
      </c>
      <c r="G10" s="11">
        <v>780000</v>
      </c>
      <c r="H10" s="11">
        <v>585000</v>
      </c>
      <c r="I10" s="11">
        <f t="shared" si="0"/>
        <v>585000</v>
      </c>
      <c r="J10" s="12">
        <f t="shared" si="1"/>
        <v>0.75</v>
      </c>
      <c r="K10" s="13">
        <v>41760</v>
      </c>
      <c r="L10" s="27">
        <v>42261</v>
      </c>
      <c r="M10" s="30" t="str">
        <f t="shared" si="2"/>
        <v>1.5.2014 - 14.10.2015</v>
      </c>
    </row>
    <row r="11" spans="1:14" ht="26.25" thickBot="1" x14ac:dyDescent="0.25">
      <c r="A11" s="17">
        <v>2</v>
      </c>
      <c r="B11" s="18" t="s">
        <v>22</v>
      </c>
      <c r="C11" s="19" t="s">
        <v>23</v>
      </c>
      <c r="D11" s="20" t="s">
        <v>14</v>
      </c>
      <c r="E11" s="21" t="s">
        <v>24</v>
      </c>
      <c r="F11" s="22">
        <v>5172250</v>
      </c>
      <c r="G11" s="22">
        <v>5087550</v>
      </c>
      <c r="H11" s="22">
        <v>3815662</v>
      </c>
      <c r="I11" s="26">
        <v>824500</v>
      </c>
      <c r="J11" s="42">
        <v>0.16209999999999999</v>
      </c>
      <c r="K11" s="24">
        <v>41699</v>
      </c>
      <c r="L11" s="28">
        <v>42261</v>
      </c>
      <c r="M11" s="31" t="str">
        <f>IF(L11="","",TEXT(K11,"d.m.rrrr")&amp;" - "&amp;TEXT(L11+30,"d.m.rrrr"))</f>
        <v>1.3.2014 - 14.10.2015</v>
      </c>
    </row>
    <row r="12" spans="1:14" ht="20.25" customHeight="1" x14ac:dyDescent="0.2">
      <c r="C12" s="45"/>
      <c r="D12" s="46"/>
      <c r="E12" s="46"/>
      <c r="F12" s="46"/>
      <c r="G12" s="46"/>
      <c r="H12" s="46"/>
      <c r="I12" s="40"/>
    </row>
    <row r="13" spans="1:14" ht="13.5" thickBot="1" x14ac:dyDescent="0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4" ht="13.5" thickTop="1" x14ac:dyDescent="0.2"/>
    <row r="15" spans="1:14" ht="15" x14ac:dyDescent="0.2">
      <c r="A15" s="44" t="s">
        <v>28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4" s="36" customFormat="1" ht="12" customHeight="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5"/>
    </row>
    <row r="17" spans="1:14" s="36" customFormat="1" ht="27" customHeight="1" x14ac:dyDescent="0.25">
      <c r="A17" s="43" t="s">
        <v>27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35"/>
    </row>
    <row r="18" spans="1:14" s="36" customFormat="1" ht="12" customHeight="1" thickBot="1" x14ac:dyDescent="0.3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8" t="s">
        <v>26</v>
      </c>
      <c r="N18" s="35"/>
    </row>
    <row r="19" spans="1:14" ht="64.5" thickBot="1" x14ac:dyDescent="0.25">
      <c r="A19" s="1" t="s">
        <v>0</v>
      </c>
      <c r="B19" s="2" t="s">
        <v>1</v>
      </c>
      <c r="C19" s="3" t="s">
        <v>2</v>
      </c>
      <c r="D19" s="3" t="s">
        <v>3</v>
      </c>
      <c r="E19" s="3" t="s">
        <v>4</v>
      </c>
      <c r="F19" s="4" t="s">
        <v>5</v>
      </c>
      <c r="G19" s="4" t="s">
        <v>6</v>
      </c>
      <c r="H19" s="4" t="s">
        <v>7</v>
      </c>
      <c r="I19" s="3" t="s">
        <v>8</v>
      </c>
      <c r="J19" s="3" t="s">
        <v>9</v>
      </c>
      <c r="K19" s="5" t="s">
        <v>10</v>
      </c>
      <c r="L19" s="5" t="s">
        <v>11</v>
      </c>
      <c r="M19" s="6" t="s">
        <v>30</v>
      </c>
    </row>
    <row r="20" spans="1:14" ht="25.5" x14ac:dyDescent="0.2">
      <c r="A20" s="14">
        <v>14</v>
      </c>
      <c r="B20" s="8" t="s">
        <v>12</v>
      </c>
      <c r="C20" s="9" t="s">
        <v>13</v>
      </c>
      <c r="D20" s="7" t="s">
        <v>14</v>
      </c>
      <c r="E20" s="10" t="s">
        <v>15</v>
      </c>
      <c r="F20" s="11">
        <v>1160677</v>
      </c>
      <c r="G20" s="11">
        <v>1102141</v>
      </c>
      <c r="H20" s="11">
        <v>826606</v>
      </c>
      <c r="I20" s="11">
        <f t="shared" ref="I20:I22" si="3">FLOOR(H20,100)</f>
        <v>826600</v>
      </c>
      <c r="J20" s="12">
        <f t="shared" ref="J20:J22" si="4">IF(G20=0,"",I20/G20)</f>
        <v>0.74999478288168209</v>
      </c>
      <c r="K20" s="13">
        <v>41760</v>
      </c>
      <c r="L20" s="13">
        <v>41851</v>
      </c>
      <c r="M20" s="15" t="str">
        <f t="shared" ref="M20:M22" si="5">IF(L20="","",TEXT(K20,"d.m.rrrr")&amp;" - "&amp;TEXT(L20+30,"d.m.rrrr"))</f>
        <v>1.5.2014 - 30.8.2014</v>
      </c>
    </row>
    <row r="21" spans="1:14" ht="25.5" x14ac:dyDescent="0.2">
      <c r="A21" s="14">
        <v>19</v>
      </c>
      <c r="B21" s="8" t="s">
        <v>16</v>
      </c>
      <c r="C21" s="9" t="s">
        <v>17</v>
      </c>
      <c r="D21" s="7" t="s">
        <v>14</v>
      </c>
      <c r="E21" s="10" t="s">
        <v>18</v>
      </c>
      <c r="F21" s="11">
        <v>832000</v>
      </c>
      <c r="G21" s="11">
        <f>F21</f>
        <v>832000</v>
      </c>
      <c r="H21" s="11">
        <v>623900</v>
      </c>
      <c r="I21" s="11">
        <f t="shared" si="3"/>
        <v>623900</v>
      </c>
      <c r="J21" s="12">
        <f t="shared" si="4"/>
        <v>0.74987980769230766</v>
      </c>
      <c r="K21" s="13">
        <v>41641</v>
      </c>
      <c r="L21" s="13">
        <v>42003</v>
      </c>
      <c r="M21" s="16" t="str">
        <f t="shared" si="5"/>
        <v>2.1.2014 - 29.1.2015</v>
      </c>
    </row>
    <row r="22" spans="1:14" ht="25.5" x14ac:dyDescent="0.2">
      <c r="A22" s="14">
        <v>3</v>
      </c>
      <c r="B22" s="8" t="s">
        <v>19</v>
      </c>
      <c r="C22" s="9" t="s">
        <v>20</v>
      </c>
      <c r="D22" s="7" t="s">
        <v>14</v>
      </c>
      <c r="E22" s="10" t="s">
        <v>21</v>
      </c>
      <c r="F22" s="11">
        <v>800000</v>
      </c>
      <c r="G22" s="11">
        <v>780000</v>
      </c>
      <c r="H22" s="11">
        <v>585000</v>
      </c>
      <c r="I22" s="11">
        <f t="shared" si="3"/>
        <v>585000</v>
      </c>
      <c r="J22" s="12">
        <f t="shared" si="4"/>
        <v>0.75</v>
      </c>
      <c r="K22" s="13">
        <v>41760</v>
      </c>
      <c r="L22" s="13">
        <v>41882</v>
      </c>
      <c r="M22" s="16" t="str">
        <f t="shared" si="5"/>
        <v>1.5.2014 - 30.9.2014</v>
      </c>
    </row>
    <row r="23" spans="1:14" ht="26.25" thickBot="1" x14ac:dyDescent="0.25">
      <c r="A23" s="17">
        <v>2</v>
      </c>
      <c r="B23" s="18" t="s">
        <v>22</v>
      </c>
      <c r="C23" s="19" t="s">
        <v>23</v>
      </c>
      <c r="D23" s="20" t="s">
        <v>14</v>
      </c>
      <c r="E23" s="21" t="s">
        <v>24</v>
      </c>
      <c r="F23" s="22">
        <v>5172250</v>
      </c>
      <c r="G23" s="22">
        <v>5087550</v>
      </c>
      <c r="H23" s="22">
        <v>3815662</v>
      </c>
      <c r="I23" s="22">
        <f>FLOOR(H23,100)</f>
        <v>3815600</v>
      </c>
      <c r="J23" s="23">
        <f>IF(G23=0,"",I23/G23)</f>
        <v>0.74998771510845097</v>
      </c>
      <c r="K23" s="24">
        <v>41699</v>
      </c>
      <c r="L23" s="24">
        <v>42124</v>
      </c>
      <c r="M23" s="25" t="str">
        <f>IF(L23="","",TEXT(K23,"d.m.rrrr")&amp;" - "&amp;TEXT(L23+30,"d.m.rrrr"))</f>
        <v>1.3.2014 - 30.5.2015</v>
      </c>
    </row>
  </sheetData>
  <mergeCells count="5">
    <mergeCell ref="A17:M17"/>
    <mergeCell ref="A3:M3"/>
    <mergeCell ref="A5:M5"/>
    <mergeCell ref="C12:H12"/>
    <mergeCell ref="A15:M15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7" orientation="landscape" r:id="rId1"/>
  <ignoredErrors>
    <ignoredError sqref="B8:B11 B20: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Hradil Jakub</dc:creator>
  <cp:lastModifiedBy>Kempná Jana</cp:lastModifiedBy>
  <cp:lastPrinted>2015-02-06T09:31:11Z</cp:lastPrinted>
  <dcterms:created xsi:type="dcterms:W3CDTF">2015-02-05T13:07:51Z</dcterms:created>
  <dcterms:modified xsi:type="dcterms:W3CDTF">2015-02-18T11:04:28Z</dcterms:modified>
</cp:coreProperties>
</file>