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5" yWindow="-15" windowWidth="27900" windowHeight="13440"/>
  </bookViews>
  <sheets>
    <sheet name="Realizace" sheetId="3" r:id="rId1"/>
  </sheets>
  <definedNames>
    <definedName name="_xlnm.Print_Titles" localSheetId="0">Realizace!$4:$4</definedName>
    <definedName name="_xlnm.Print_Area" localSheetId="0">Realizace!$A$1:$J$95</definedName>
  </definedNames>
  <calcPr calcId="145621"/>
</workbook>
</file>

<file path=xl/calcChain.xml><?xml version="1.0" encoding="utf-8"?>
<calcChain xmlns="http://schemas.openxmlformats.org/spreadsheetml/2006/main">
  <c r="H95" i="3" l="1"/>
  <c r="E95" i="3"/>
  <c r="J84" i="3"/>
  <c r="J95" i="3" s="1"/>
  <c r="I95" i="3" l="1"/>
</calcChain>
</file>

<file path=xl/sharedStrings.xml><?xml version="1.0" encoding="utf-8"?>
<sst xmlns="http://schemas.openxmlformats.org/spreadsheetml/2006/main" count="554" uniqueCount="158">
  <si>
    <t>Projekt</t>
  </si>
  <si>
    <t>Operační program</t>
  </si>
  <si>
    <t>Odbor</t>
  </si>
  <si>
    <t>Typ projektu</t>
  </si>
  <si>
    <t>Stav zpracování</t>
  </si>
  <si>
    <t>Projektový manažer</t>
  </si>
  <si>
    <t>ORG</t>
  </si>
  <si>
    <t>Odbor informatiky</t>
  </si>
  <si>
    <t>Odbor kancelář hejtmana kraje</t>
  </si>
  <si>
    <t>Odbor sociálních věcí</t>
  </si>
  <si>
    <t>Odbor školství, mládeže a sportu</t>
  </si>
  <si>
    <t>Odbor územního plánování a stavebního řádu a kultury</t>
  </si>
  <si>
    <t>Odbor zdravotnictví</t>
  </si>
  <si>
    <t>Odbor životního prostředí a zemědělství</t>
  </si>
  <si>
    <t>Odbor evropských projektů</t>
  </si>
  <si>
    <t>Odbor dopravy</t>
  </si>
  <si>
    <t>Odbor kontroly a sdílených služeb</t>
  </si>
  <si>
    <t>Cestuj a poznávej Moravskoslezský kraj – s chutí</t>
  </si>
  <si>
    <t>ROP NUTS II Moravskoslezsko</t>
  </si>
  <si>
    <t xml:space="preserve">Odbor regionálního rozvoje a cestovního ruchu </t>
  </si>
  <si>
    <t>Neinvestiční</t>
  </si>
  <si>
    <t>Kuligová Kateřina</t>
  </si>
  <si>
    <t>Matějů Daniela</t>
  </si>
  <si>
    <t>Investiční</t>
  </si>
  <si>
    <t>Trnka Aleš</t>
  </si>
  <si>
    <t>Švecová Jana</t>
  </si>
  <si>
    <t>Karas Tomáš</t>
  </si>
  <si>
    <t>Klimánek Martin</t>
  </si>
  <si>
    <t>Bourek Luboš</t>
  </si>
  <si>
    <t>Lichnovský Stanislav</t>
  </si>
  <si>
    <t>Nákup dopravních automobilů pro JPO</t>
  </si>
  <si>
    <t>Ondruchová Urszula</t>
  </si>
  <si>
    <t>Kaštovská Hana</t>
  </si>
  <si>
    <t>Silnice 2014 - II. etapa</t>
  </si>
  <si>
    <t>Smutek Jan</t>
  </si>
  <si>
    <t>Müller Renáta</t>
  </si>
  <si>
    <t>Částka Jindřich</t>
  </si>
  <si>
    <t>Silnice 2015 - Mariánskohorská</t>
  </si>
  <si>
    <t>Pořízení vozidel do sociálních zařízení</t>
  </si>
  <si>
    <t>Suchomelová Andrea</t>
  </si>
  <si>
    <t>Bachoříková Julie</t>
  </si>
  <si>
    <t>OP Lidské zdroje a zaměstnanost</t>
  </si>
  <si>
    <t>Sačková Dana</t>
  </si>
  <si>
    <t>Rusková Kateřina</t>
  </si>
  <si>
    <t>OP Životní prostředí</t>
  </si>
  <si>
    <t>Kačmařík Petr</t>
  </si>
  <si>
    <t>Rostek Milan</t>
  </si>
  <si>
    <t>Integrovaný operační program</t>
  </si>
  <si>
    <t>Šindelka Jan</t>
  </si>
  <si>
    <t>Šindelková Petra</t>
  </si>
  <si>
    <t>Folvarčný Dušan</t>
  </si>
  <si>
    <t>Blahová Kateřina</t>
  </si>
  <si>
    <t xml:space="preserve">Letiště Leoše Janáčka Ostrava, integrované výjezdové centrum </t>
  </si>
  <si>
    <t>Fyzická realizace projektu zahájena</t>
  </si>
  <si>
    <t>E-Government Moravskoslezského kraje (II. - VI. část výzvy)</t>
  </si>
  <si>
    <t>Kadlec Pavel</t>
  </si>
  <si>
    <t>1. etapa transformace zámku Jindřichov ve Slezsku</t>
  </si>
  <si>
    <t>Modernizace, rekonstrukce a výstavba sportovišť vzdělávacích zařízení II</t>
  </si>
  <si>
    <t>Archeopark Chotěbuz – 2. část</t>
  </si>
  <si>
    <t>Transformace Zámku Nová Horka</t>
  </si>
  <si>
    <t>Rekonstrukce domova pro osoby se zdravotním postižením ve Frýdku-Místku</t>
  </si>
  <si>
    <t>Humanizace domova pro seniory na ul. Rooseveltově v Opavě</t>
  </si>
  <si>
    <t>Program švýcarsko-české spolupráce</t>
  </si>
  <si>
    <t>Podpora přírodovědných předmětů</t>
  </si>
  <si>
    <t>Modernizace, rekonstrukce a výstavba sportovišť vzdělávacích zařízení IV</t>
  </si>
  <si>
    <t>Modernizace, rekonstrukce a výstavba sportovišť vzdělávacích zařízení V</t>
  </si>
  <si>
    <t>Vybudování pavilonu interních oborů v Opavě</t>
  </si>
  <si>
    <t>Rekonstrukce gynekologicko-porodního oddělení v Nemocnici s poliklinikou Karviná - Ráj, p.o.</t>
  </si>
  <si>
    <t>Pavilon chirurgických oborů v Nemocnici ve Frýdku-Místku, p.o.</t>
  </si>
  <si>
    <t>Silnice III/4785 prodloužená Bílovecká</t>
  </si>
  <si>
    <t>Silnice II/462 Vítkov - Větřkovice</t>
  </si>
  <si>
    <t>Silnice II/452 Bruntál - Mezina</t>
  </si>
  <si>
    <t>Modernizace výuky ve zdravotnických oborech</t>
  </si>
  <si>
    <t>Teoretické a praktické vzdelávanie v zdravotníckych školách a v zdravotníckych zariadeniach</t>
  </si>
  <si>
    <t xml:space="preserve">Partnerství Comenius Regio </t>
  </si>
  <si>
    <t>4. etapa transformace organizace Marianum</t>
  </si>
  <si>
    <t>Podpora sociálních služeb v sociálně vyloučených lokalitách Moravskoslezského kraje II</t>
  </si>
  <si>
    <t>Bönisch Jaromír</t>
  </si>
  <si>
    <t>Podpora procesu transformace pobytových sociálních služeb v Moravskoslezském kraji II.</t>
  </si>
  <si>
    <t>Podpora vzdělávání a supervize v sociální oblasti v MSK II</t>
  </si>
  <si>
    <t>Plánování sociálních služeb II</t>
  </si>
  <si>
    <t>Jak šmakuje Moravskoslezsko</t>
  </si>
  <si>
    <t>Přeshraniční kooperační síť pro rozvoj podnikání a trhu práce</t>
  </si>
  <si>
    <t>OP Přeshraniční spolupráce ČR - Polsko</t>
  </si>
  <si>
    <t>Koláčková Petra</t>
  </si>
  <si>
    <t>Podpora sociálních služeb v sociálně vyloučených lokalitách MSK III</t>
  </si>
  <si>
    <t>From drop out to Inclusion</t>
  </si>
  <si>
    <t>Podpora vzdělávání žáků se speciálními vzdělávacími potřebami</t>
  </si>
  <si>
    <t>3. etapa transformace organizace Marianum A</t>
  </si>
  <si>
    <t>3. etapa transformace organizace Marianum B</t>
  </si>
  <si>
    <t>Vybudování dílen ve Střední škole technické a zemědělské, Nový Jičín, příspěvkové organizaci</t>
  </si>
  <si>
    <t xml:space="preserve">Podpora strojírenských oborů </t>
  </si>
  <si>
    <t>Přírodovědné laboratoře</t>
  </si>
  <si>
    <t>Hrad Sovinec – zpřístupnění barokního opevnění a podzemní chodby</t>
  </si>
  <si>
    <t>Envitalent</t>
  </si>
  <si>
    <t>Transformace Zámku Dolní Životice A</t>
  </si>
  <si>
    <t xml:space="preserve">Rekonstrukce objektu v Českém Těšíně na chráněné bydlení </t>
  </si>
  <si>
    <t>Poradna pro pěstounskou péči v Ostravě</t>
  </si>
  <si>
    <t>Integrované výjezdové centrum Ostrava-Jih</t>
  </si>
  <si>
    <t>Specifické intervence pro mladistvé závislé na návykových látkách</t>
  </si>
  <si>
    <t>Podpora vzdělávání v sociální oblasti v MSK III</t>
  </si>
  <si>
    <t>Podpora péče o ohrožené děti</t>
  </si>
  <si>
    <t>Využití energie slunce pro ohřev vody v budovách krajského úřadu</t>
  </si>
  <si>
    <t>Silnice 2014 – I. etapa</t>
  </si>
  <si>
    <t>NAPŘÍČ KRAJEM S MLÁDEŽÍ</t>
  </si>
  <si>
    <t>Mládež v akci</t>
  </si>
  <si>
    <t>Silnice 2014 - III. etapa</t>
  </si>
  <si>
    <t>Energetické úspory ve školách a školských zařízeních zřizovaných Moravskoslezským krajem - III. etapa</t>
  </si>
  <si>
    <t>Modernizace výuky a podmínek pro výuku v základních uměleckých školách</t>
  </si>
  <si>
    <t xml:space="preserve">Přírodovědné laboratoře v gymnáziích </t>
  </si>
  <si>
    <t>Přírodovědné učebny a laboratoře ve středních odborných školách</t>
  </si>
  <si>
    <t>Jazykové učebny středních odborných škol</t>
  </si>
  <si>
    <t>Optimalizace řídicích a kontrolních systémů v oblasti výkonu zřizovatelských funkcí</t>
  </si>
  <si>
    <t>Rozvoj e-Government služeb v Moravskoslezském kraji</t>
  </si>
  <si>
    <t>Silnice 2014 – IV. etapa</t>
  </si>
  <si>
    <t>Silnice 2014 – V. etapa</t>
  </si>
  <si>
    <t>Parkové úpravy v areálu OLÚ Metylovice, Moravskoslezského sanatoria, p.o.</t>
  </si>
  <si>
    <t>Výjezdové centrum jednotky Sboru dobrovolných hasičů Města Albrechtice a ZZS MSK</t>
  </si>
  <si>
    <t>Mentor - lektor</t>
  </si>
  <si>
    <t>OP Vzdělávání pro konkurenceschopnost</t>
  </si>
  <si>
    <t>Výstavba integrovaného  výjezdového centra v Třinci</t>
  </si>
  <si>
    <t>Atraktivnější výuka zahradnických oborů</t>
  </si>
  <si>
    <t>Rekonstrukce geriatrického oddělení v Nemocnici s poliklinikou Havířov, příspěvková organizace</t>
  </si>
  <si>
    <t>Nákup prvosledových hasičských vozidel se speciální IT technikou</t>
  </si>
  <si>
    <t>Nákup hasičské výškové techniky</t>
  </si>
  <si>
    <t>Nákup hasičských vozidel se zařízením pro výrobu a dopravu pěny</t>
  </si>
  <si>
    <t>Gymnázium a Střední odborná škola, Rýmařov, příspěvková organizace (budova gymnázia s přístavbou a budova tělocvičny)</t>
  </si>
  <si>
    <t>Zateplení vybraných objektů Střední odborné školy dopravy a cestovního ruchu v Krnově</t>
  </si>
  <si>
    <t>Energetické úspory SOŠ Český Těšín, budova školy Tyršova</t>
  </si>
  <si>
    <t>Zateplení Gymnázia Mikuláše Koperníka v Bílovci</t>
  </si>
  <si>
    <t>Zateplení sportovního centra Střední školy a Základní školy v Havířově - Šumbarku</t>
  </si>
  <si>
    <t>Zateplení střední odborné školy v Bruntále</t>
  </si>
  <si>
    <t>Partnerstvím ke zvýšení zaměstnanosti</t>
  </si>
  <si>
    <t>Silnice 2015 - 7 staveb</t>
  </si>
  <si>
    <t>Podepsána smlouva o poskytnutí dotace</t>
  </si>
  <si>
    <t>Nákup lůžek a matrací pro sociální zařízení</t>
  </si>
  <si>
    <t>Optimalizace sítě služeb sociální prevence v Moravskoslezském kraji</t>
  </si>
  <si>
    <t>Krajský standardizovaný projekt zdravotnické záchranné služby Moravskoslezského kraje</t>
  </si>
  <si>
    <t>Moravskoslezský kraj - kraj plný zážitků III</t>
  </si>
  <si>
    <t>Podpora přírodovědného a technického vzdělávání v Moravskoslezském kraji</t>
  </si>
  <si>
    <t>Evaluace poskytování sociálních služeb v Moravskoslezském kraji</t>
  </si>
  <si>
    <t>Silnice 2014 - VI.etapa</t>
  </si>
  <si>
    <t>Zateplení Střední školy techniky a služeb v Karviné</t>
  </si>
  <si>
    <t>Zateplení střední průmyslové školy a Obchdodní akademie v Bruntále (areál na ul. Kavalcova)</t>
  </si>
  <si>
    <t>Zateplení gymnázia Havířov-Podlesí</t>
  </si>
  <si>
    <t>Zateplení Základní školy v Ostravě-Zábřehu na ul. Kpt. Vajdy</t>
  </si>
  <si>
    <t>Sanitní vozy a služby e-Health</t>
  </si>
  <si>
    <t>Smlouvy s dodavateli uzavřeny</t>
  </si>
  <si>
    <t>Podíl MSK</t>
  </si>
  <si>
    <t>Dotace</t>
  </si>
  <si>
    <t xml:space="preserve">Celkové výdaje </t>
  </si>
  <si>
    <t>Probíhá výběr dodavatele</t>
  </si>
  <si>
    <t>Celkem</t>
  </si>
  <si>
    <t>Projekty ve stádiu realizace</t>
  </si>
  <si>
    <t xml:space="preserve">Proveden výběr dodavatele </t>
  </si>
  <si>
    <t>Proveden výběr dodavatele</t>
  </si>
  <si>
    <t>Počet stran: 3</t>
  </si>
  <si>
    <t>Příloha č. 2 materiálu: 10/9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</si>
</sst>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1" xfId="0" applyFont="1" applyFill="1" applyBorder="1" applyAlignment="1"/>
    <xf numFmtId="0" fontId="0" fillId="0" borderId="11" xfId="0" applyFont="1" applyFill="1" applyBorder="1"/>
    <xf numFmtId="42" fontId="0" fillId="0" borderId="11" xfId="0" applyNumberFormat="1" applyBorder="1"/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/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42" fontId="0" fillId="0" borderId="10" xfId="0" applyNumberForma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8" fillId="0" borderId="0" xfId="0" applyFont="1" applyAlignment="1">
      <alignment horizontal="center" vertic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4">
    <dxf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2" formatCode="_-* #,##0\ &quot;Kč&quot;_-;\-* #,##0\ &quot;Kč&quot;_-;_-* &quot;-&quot;\ &quot;Kč&quot;_-;_-@_-"/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2" formatCode="_-* #,##0\ &quot;Kč&quot;_-;\-* #,##0\ &quot;Kč&quot;_-;_-* &quot;-&quot;\ &quot;Kč&quot;_-;_-@_-"/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-* #,##0\ &quot;Kč&quot;_-;\-* #,##0\ &quot;Kč&quot;_-;_-* &quot;-&quot;\ &quot;Kč&quot;_-;_-@_-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2" formatCode="_-* #,##0\ &quot;Kč&quot;_-;\-* #,##0\ &quot;Kč&quot;_-;_-* &quot;-&quot;\ &quot;Kč&quot;_-;_-@_-"/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theme="4" tint="0.39997558519241921"/>
        </top>
        <bottom style="thin">
          <color auto="1"/>
        </bottom>
      </border>
    </dxf>
    <dxf>
      <alignment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ulka25" displayName="Tabulka25" ref="A4:J95" totalsRowCount="1" headerRowDxfId="23" dataDxfId="21" headerRowBorderDxfId="22" tableBorderDxfId="20">
  <sortState ref="A5:J94">
    <sortCondition ref="F4:F94"/>
  </sortState>
  <tableColumns count="10">
    <tableColumn id="1" name="Projekt" totalsRowLabel="Celkem" dataDxfId="19" totalsRowDxfId="18"/>
    <tableColumn id="2" name="ORG" dataDxfId="17" totalsRowDxfId="16"/>
    <tableColumn id="3" name="Typ projektu" dataDxfId="15" totalsRowDxfId="14"/>
    <tableColumn id="4" name="Odbor" dataDxfId="13" totalsRowDxfId="12"/>
    <tableColumn id="5" name="Operační program" totalsRowFunction="count" dataDxfId="11" totalsRowDxfId="10"/>
    <tableColumn id="7" name="Stav zpracování" dataDxfId="9" totalsRowDxfId="8"/>
    <tableColumn id="8" name="Projektový manažer" dataDxfId="7" totalsRowDxfId="6"/>
    <tableColumn id="9" name="Celkové výdaje " totalsRowFunction="sum" dataDxfId="5" totalsRowDxfId="4"/>
    <tableColumn id="10" name="Podíl MSK" totalsRowFunction="sum" dataDxfId="3" totalsRowDxfId="2"/>
    <tableColumn id="11" name="Dotace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workbookViewId="0"/>
  </sheetViews>
  <sheetFormatPr defaultRowHeight="15" x14ac:dyDescent="0.25"/>
  <cols>
    <col min="1" max="1" width="59.42578125" customWidth="1"/>
    <col min="2" max="2" width="9.7109375" style="7" customWidth="1"/>
    <col min="3" max="3" width="17.5703125" style="7" customWidth="1"/>
    <col min="4" max="4" width="29.42578125" customWidth="1"/>
    <col min="5" max="5" width="28.28515625" customWidth="1"/>
    <col min="6" max="6" width="36.7109375" customWidth="1"/>
    <col min="7" max="7" width="19.5703125" customWidth="1"/>
    <col min="8" max="8" width="17.28515625" bestFit="1" customWidth="1"/>
    <col min="9" max="9" width="16.28515625" bestFit="1" customWidth="1"/>
    <col min="10" max="10" width="17.42578125" bestFit="1" customWidth="1"/>
    <col min="13" max="13" width="12" bestFit="1" customWidth="1"/>
    <col min="14" max="14" width="16.85546875" customWidth="1"/>
  </cols>
  <sheetData>
    <row r="1" spans="1:10" ht="15.75" x14ac:dyDescent="0.25">
      <c r="A1" s="15" t="s">
        <v>157</v>
      </c>
    </row>
    <row r="2" spans="1:10" ht="15.75" x14ac:dyDescent="0.25">
      <c r="A2" s="15" t="s">
        <v>156</v>
      </c>
    </row>
    <row r="3" spans="1:10" ht="22.5" customHeight="1" x14ac:dyDescent="0.25">
      <c r="A3" s="16" t="s">
        <v>153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8" customFormat="1" ht="15.75" x14ac:dyDescent="0.25">
      <c r="A4" s="9" t="s">
        <v>0</v>
      </c>
      <c r="B4" s="10" t="s">
        <v>6</v>
      </c>
      <c r="C4" s="10" t="s">
        <v>3</v>
      </c>
      <c r="D4" s="9" t="s">
        <v>2</v>
      </c>
      <c r="E4" s="9" t="s">
        <v>1</v>
      </c>
      <c r="F4" s="9" t="s">
        <v>4</v>
      </c>
      <c r="G4" s="9" t="s">
        <v>5</v>
      </c>
      <c r="H4" s="11" t="s">
        <v>150</v>
      </c>
      <c r="I4" s="11" t="s">
        <v>148</v>
      </c>
      <c r="J4" s="11" t="s">
        <v>149</v>
      </c>
    </row>
    <row r="5" spans="1:10" x14ac:dyDescent="0.25">
      <c r="A5" s="6" t="s">
        <v>52</v>
      </c>
      <c r="B5" s="12">
        <v>2583</v>
      </c>
      <c r="C5" s="14" t="s">
        <v>23</v>
      </c>
      <c r="D5" s="6" t="s">
        <v>15</v>
      </c>
      <c r="E5" s="6" t="s">
        <v>18</v>
      </c>
      <c r="F5" s="6" t="s">
        <v>53</v>
      </c>
      <c r="G5" s="6" t="s">
        <v>24</v>
      </c>
      <c r="H5" s="13">
        <v>250000340</v>
      </c>
      <c r="I5" s="13">
        <v>87542570</v>
      </c>
      <c r="J5" s="13">
        <v>162457770</v>
      </c>
    </row>
    <row r="6" spans="1:10" x14ac:dyDescent="0.25">
      <c r="A6" s="6" t="s">
        <v>103</v>
      </c>
      <c r="B6" s="12">
        <v>2609</v>
      </c>
      <c r="C6" s="14" t="s">
        <v>23</v>
      </c>
      <c r="D6" s="6" t="s">
        <v>15</v>
      </c>
      <c r="E6" s="6" t="s">
        <v>18</v>
      </c>
      <c r="F6" s="6" t="s">
        <v>53</v>
      </c>
      <c r="G6" s="6" t="s">
        <v>34</v>
      </c>
      <c r="H6" s="13">
        <v>129207489.99999999</v>
      </c>
      <c r="I6" s="13">
        <v>27588460</v>
      </c>
      <c r="J6" s="13">
        <v>101619030.00000001</v>
      </c>
    </row>
    <row r="7" spans="1:10" x14ac:dyDescent="0.25">
      <c r="A7" s="6" t="s">
        <v>33</v>
      </c>
      <c r="B7" s="12">
        <v>2611</v>
      </c>
      <c r="C7" s="14" t="s">
        <v>23</v>
      </c>
      <c r="D7" s="6" t="s">
        <v>15</v>
      </c>
      <c r="E7" s="6" t="s">
        <v>18</v>
      </c>
      <c r="F7" s="6" t="s">
        <v>53</v>
      </c>
      <c r="G7" s="6" t="s">
        <v>28</v>
      </c>
      <c r="H7" s="13">
        <v>83000440</v>
      </c>
      <c r="I7" s="13">
        <v>16283470</v>
      </c>
      <c r="J7" s="13">
        <v>66716970</v>
      </c>
    </row>
    <row r="8" spans="1:10" x14ac:dyDescent="0.25">
      <c r="A8" s="6" t="s">
        <v>106</v>
      </c>
      <c r="B8" s="12">
        <v>2612</v>
      </c>
      <c r="C8" s="14" t="s">
        <v>23</v>
      </c>
      <c r="D8" s="6" t="s">
        <v>15</v>
      </c>
      <c r="E8" s="6" t="s">
        <v>18</v>
      </c>
      <c r="F8" s="6" t="s">
        <v>53</v>
      </c>
      <c r="G8" s="6" t="s">
        <v>27</v>
      </c>
      <c r="H8" s="13">
        <v>99999319.999999985</v>
      </c>
      <c r="I8" s="13">
        <v>18399700</v>
      </c>
      <c r="J8" s="13">
        <v>81599620</v>
      </c>
    </row>
    <row r="9" spans="1:10" x14ac:dyDescent="0.25">
      <c r="A9" s="6" t="s">
        <v>114</v>
      </c>
      <c r="B9" s="12">
        <v>2613</v>
      </c>
      <c r="C9" s="14" t="s">
        <v>23</v>
      </c>
      <c r="D9" s="6" t="s">
        <v>15</v>
      </c>
      <c r="E9" s="6" t="s">
        <v>18</v>
      </c>
      <c r="F9" s="6" t="s">
        <v>53</v>
      </c>
      <c r="G9" s="6" t="s">
        <v>29</v>
      </c>
      <c r="H9" s="13">
        <v>71000240</v>
      </c>
      <c r="I9" s="13">
        <v>31730090</v>
      </c>
      <c r="J9" s="13">
        <v>39270150</v>
      </c>
    </row>
    <row r="10" spans="1:10" x14ac:dyDescent="0.25">
      <c r="A10" s="6" t="s">
        <v>115</v>
      </c>
      <c r="B10" s="12">
        <v>2614</v>
      </c>
      <c r="C10" s="14" t="s">
        <v>23</v>
      </c>
      <c r="D10" s="6" t="s">
        <v>15</v>
      </c>
      <c r="E10" s="6" t="s">
        <v>18</v>
      </c>
      <c r="F10" s="6" t="s">
        <v>53</v>
      </c>
      <c r="G10" s="6" t="s">
        <v>29</v>
      </c>
      <c r="H10" s="13">
        <v>114999849.99999999</v>
      </c>
      <c r="I10" s="13">
        <v>20794770</v>
      </c>
      <c r="J10" s="13">
        <v>94205080</v>
      </c>
    </row>
    <row r="11" spans="1:10" x14ac:dyDescent="0.25">
      <c r="A11" s="6" t="s">
        <v>37</v>
      </c>
      <c r="B11" s="12">
        <v>2617</v>
      </c>
      <c r="C11" s="14" t="s">
        <v>23</v>
      </c>
      <c r="D11" s="6" t="s">
        <v>15</v>
      </c>
      <c r="E11" s="6" t="s">
        <v>18</v>
      </c>
      <c r="F11" s="6" t="s">
        <v>53</v>
      </c>
      <c r="G11" s="6" t="s">
        <v>28</v>
      </c>
      <c r="H11" s="13">
        <v>56000010</v>
      </c>
      <c r="I11" s="13">
        <v>9675000</v>
      </c>
      <c r="J11" s="13">
        <v>46325010</v>
      </c>
    </row>
    <row r="12" spans="1:10" x14ac:dyDescent="0.25">
      <c r="A12" s="6" t="s">
        <v>71</v>
      </c>
      <c r="B12" s="12">
        <v>2598</v>
      </c>
      <c r="C12" s="14" t="s">
        <v>23</v>
      </c>
      <c r="D12" s="6" t="s">
        <v>15</v>
      </c>
      <c r="E12" s="6" t="s">
        <v>18</v>
      </c>
      <c r="F12" s="6" t="s">
        <v>53</v>
      </c>
      <c r="G12" s="6" t="s">
        <v>27</v>
      </c>
      <c r="H12" s="13">
        <v>52200000</v>
      </c>
      <c r="I12" s="13">
        <v>17195970</v>
      </c>
      <c r="J12" s="13">
        <v>35004030</v>
      </c>
    </row>
    <row r="13" spans="1:10" x14ac:dyDescent="0.25">
      <c r="A13" s="6" t="s">
        <v>70</v>
      </c>
      <c r="B13" s="12">
        <v>2599</v>
      </c>
      <c r="C13" s="14" t="s">
        <v>23</v>
      </c>
      <c r="D13" s="6" t="s">
        <v>15</v>
      </c>
      <c r="E13" s="6" t="s">
        <v>18</v>
      </c>
      <c r="F13" s="6" t="s">
        <v>53</v>
      </c>
      <c r="G13" s="6" t="s">
        <v>28</v>
      </c>
      <c r="H13" s="13">
        <v>95557850</v>
      </c>
      <c r="I13" s="13">
        <v>16629550</v>
      </c>
      <c r="J13" s="13">
        <v>78928300</v>
      </c>
    </row>
    <row r="14" spans="1:10" x14ac:dyDescent="0.25">
      <c r="A14" s="6" t="s">
        <v>69</v>
      </c>
      <c r="B14" s="12">
        <v>2601</v>
      </c>
      <c r="C14" s="14" t="s">
        <v>23</v>
      </c>
      <c r="D14" s="6" t="s">
        <v>15</v>
      </c>
      <c r="E14" s="6" t="s">
        <v>18</v>
      </c>
      <c r="F14" s="6" t="s">
        <v>53</v>
      </c>
      <c r="G14" s="6" t="s">
        <v>29</v>
      </c>
      <c r="H14" s="13">
        <v>103722489.99999999</v>
      </c>
      <c r="I14" s="13">
        <v>17984829.999999996</v>
      </c>
      <c r="J14" s="13">
        <v>85737660</v>
      </c>
    </row>
    <row r="15" spans="1:10" ht="15" customHeight="1" x14ac:dyDescent="0.25">
      <c r="A15" s="6" t="s">
        <v>54</v>
      </c>
      <c r="B15" s="12">
        <v>2808</v>
      </c>
      <c r="C15" s="14" t="s">
        <v>23</v>
      </c>
      <c r="D15" s="6" t="s">
        <v>7</v>
      </c>
      <c r="E15" s="6" t="s">
        <v>47</v>
      </c>
      <c r="F15" s="6" t="s">
        <v>53</v>
      </c>
      <c r="G15" s="6" t="s">
        <v>55</v>
      </c>
      <c r="H15" s="13">
        <v>126196620</v>
      </c>
      <c r="I15" s="13">
        <v>20261280</v>
      </c>
      <c r="J15" s="13">
        <v>105935340</v>
      </c>
    </row>
    <row r="16" spans="1:10" x14ac:dyDescent="0.25">
      <c r="A16" s="6" t="s">
        <v>113</v>
      </c>
      <c r="B16" s="12">
        <v>2809</v>
      </c>
      <c r="C16" s="14" t="s">
        <v>23</v>
      </c>
      <c r="D16" s="6" t="s">
        <v>7</v>
      </c>
      <c r="E16" s="6" t="s">
        <v>47</v>
      </c>
      <c r="F16" s="6" t="s">
        <v>53</v>
      </c>
      <c r="G16" s="6" t="s">
        <v>55</v>
      </c>
      <c r="H16" s="13">
        <v>27159890</v>
      </c>
      <c r="I16" s="13">
        <v>6878980</v>
      </c>
      <c r="J16" s="13">
        <v>20280910</v>
      </c>
    </row>
    <row r="17" spans="1:10" x14ac:dyDescent="0.25">
      <c r="A17" s="6" t="s">
        <v>98</v>
      </c>
      <c r="B17" s="12">
        <v>2722</v>
      </c>
      <c r="C17" s="14" t="s">
        <v>23</v>
      </c>
      <c r="D17" s="6" t="s">
        <v>8</v>
      </c>
      <c r="E17" s="6" t="s">
        <v>18</v>
      </c>
      <c r="F17" s="6" t="s">
        <v>53</v>
      </c>
      <c r="G17" s="6" t="s">
        <v>32</v>
      </c>
      <c r="H17" s="13">
        <v>251520560</v>
      </c>
      <c r="I17" s="13">
        <v>62014450</v>
      </c>
      <c r="J17" s="13">
        <v>189506110</v>
      </c>
    </row>
    <row r="18" spans="1:10" x14ac:dyDescent="0.25">
      <c r="A18" s="6" t="s">
        <v>124</v>
      </c>
      <c r="B18" s="12">
        <v>2725</v>
      </c>
      <c r="C18" s="14" t="s">
        <v>23</v>
      </c>
      <c r="D18" s="6" t="s">
        <v>8</v>
      </c>
      <c r="E18" s="6" t="s">
        <v>18</v>
      </c>
      <c r="F18" s="6" t="s">
        <v>53</v>
      </c>
      <c r="G18" s="6" t="s">
        <v>31</v>
      </c>
      <c r="H18" s="13">
        <v>123200040</v>
      </c>
      <c r="I18" s="13">
        <v>18480160</v>
      </c>
      <c r="J18" s="13">
        <v>104719880</v>
      </c>
    </row>
    <row r="19" spans="1:10" ht="20.25" customHeight="1" x14ac:dyDescent="0.25">
      <c r="A19" s="6" t="s">
        <v>125</v>
      </c>
      <c r="B19" s="12">
        <v>2537</v>
      </c>
      <c r="C19" s="14" t="s">
        <v>23</v>
      </c>
      <c r="D19" s="6" t="s">
        <v>8</v>
      </c>
      <c r="E19" s="6" t="s">
        <v>18</v>
      </c>
      <c r="F19" s="6" t="s">
        <v>53</v>
      </c>
      <c r="G19" s="6" t="s">
        <v>31</v>
      </c>
      <c r="H19" s="13">
        <v>111185810</v>
      </c>
      <c r="I19" s="13">
        <v>16658320</v>
      </c>
      <c r="J19" s="13">
        <v>94527490</v>
      </c>
    </row>
    <row r="20" spans="1:10" ht="18" customHeight="1" x14ac:dyDescent="0.25">
      <c r="A20" s="6" t="s">
        <v>123</v>
      </c>
      <c r="B20" s="12">
        <v>2720</v>
      </c>
      <c r="C20" s="14" t="s">
        <v>23</v>
      </c>
      <c r="D20" s="6" t="s">
        <v>8</v>
      </c>
      <c r="E20" s="6" t="s">
        <v>18</v>
      </c>
      <c r="F20" s="6" t="s">
        <v>53</v>
      </c>
      <c r="G20" s="6" t="s">
        <v>31</v>
      </c>
      <c r="H20" s="13">
        <v>105644459.99999999</v>
      </c>
      <c r="I20" s="13">
        <v>15827119.999999998</v>
      </c>
      <c r="J20" s="13">
        <v>89817340</v>
      </c>
    </row>
    <row r="21" spans="1:10" ht="21.75" customHeight="1" x14ac:dyDescent="0.25">
      <c r="A21" s="6" t="s">
        <v>117</v>
      </c>
      <c r="B21" s="12">
        <v>2723</v>
      </c>
      <c r="C21" s="14" t="s">
        <v>23</v>
      </c>
      <c r="D21" s="6" t="s">
        <v>8</v>
      </c>
      <c r="E21" s="6" t="s">
        <v>18</v>
      </c>
      <c r="F21" s="6" t="s">
        <v>53</v>
      </c>
      <c r="G21" s="6" t="s">
        <v>32</v>
      </c>
      <c r="H21" s="13">
        <v>30500000</v>
      </c>
      <c r="I21" s="13">
        <v>5672260</v>
      </c>
      <c r="J21" s="13">
        <v>24827739.999999996</v>
      </c>
    </row>
    <row r="22" spans="1:10" ht="18" customHeight="1" x14ac:dyDescent="0.25">
      <c r="A22" s="6" t="s">
        <v>120</v>
      </c>
      <c r="B22" s="12">
        <v>2724</v>
      </c>
      <c r="C22" s="14" t="s">
        <v>23</v>
      </c>
      <c r="D22" s="6" t="s">
        <v>8</v>
      </c>
      <c r="E22" s="6" t="s">
        <v>18</v>
      </c>
      <c r="F22" s="6" t="s">
        <v>53</v>
      </c>
      <c r="G22" s="6" t="s">
        <v>32</v>
      </c>
      <c r="H22" s="13">
        <v>255367020</v>
      </c>
      <c r="I22" s="13">
        <v>52673430</v>
      </c>
      <c r="J22" s="13">
        <v>202693590</v>
      </c>
    </row>
    <row r="23" spans="1:10" ht="18.75" customHeight="1" x14ac:dyDescent="0.25">
      <c r="A23" s="6" t="s">
        <v>56</v>
      </c>
      <c r="B23" s="12">
        <v>2821</v>
      </c>
      <c r="C23" s="14" t="s">
        <v>23</v>
      </c>
      <c r="D23" s="6" t="s">
        <v>9</v>
      </c>
      <c r="E23" s="6" t="s">
        <v>47</v>
      </c>
      <c r="F23" s="6" t="s">
        <v>53</v>
      </c>
      <c r="G23" s="6" t="s">
        <v>39</v>
      </c>
      <c r="H23" s="13">
        <v>64870510</v>
      </c>
      <c r="I23" s="13">
        <v>9363600</v>
      </c>
      <c r="J23" s="13">
        <v>55506909.999999993</v>
      </c>
    </row>
    <row r="24" spans="1:10" x14ac:dyDescent="0.25">
      <c r="A24" s="6" t="s">
        <v>88</v>
      </c>
      <c r="B24" s="12">
        <v>2825</v>
      </c>
      <c r="C24" s="14" t="s">
        <v>23</v>
      </c>
      <c r="D24" s="6" t="s">
        <v>9</v>
      </c>
      <c r="E24" s="6" t="s">
        <v>47</v>
      </c>
      <c r="F24" s="6" t="s">
        <v>53</v>
      </c>
      <c r="G24" s="6" t="s">
        <v>36</v>
      </c>
      <c r="H24" s="13">
        <v>10495410</v>
      </c>
      <c r="I24" s="13">
        <v>125000</v>
      </c>
      <c r="J24" s="13">
        <v>10370410</v>
      </c>
    </row>
    <row r="25" spans="1:10" x14ac:dyDescent="0.25">
      <c r="A25" s="6" t="s">
        <v>89</v>
      </c>
      <c r="B25" s="12">
        <v>2740</v>
      </c>
      <c r="C25" s="14" t="s">
        <v>23</v>
      </c>
      <c r="D25" s="6" t="s">
        <v>9</v>
      </c>
      <c r="E25" s="6" t="s">
        <v>18</v>
      </c>
      <c r="F25" s="6" t="s">
        <v>53</v>
      </c>
      <c r="G25" s="6" t="s">
        <v>36</v>
      </c>
      <c r="H25" s="13">
        <v>12399980</v>
      </c>
      <c r="I25" s="13">
        <v>2625000</v>
      </c>
      <c r="J25" s="13">
        <v>9774980</v>
      </c>
    </row>
    <row r="26" spans="1:10" ht="21" customHeight="1" x14ac:dyDescent="0.25">
      <c r="A26" s="6" t="s">
        <v>75</v>
      </c>
      <c r="B26" s="12">
        <v>2743</v>
      </c>
      <c r="C26" s="14" t="s">
        <v>23</v>
      </c>
      <c r="D26" s="6" t="s">
        <v>9</v>
      </c>
      <c r="E26" s="6" t="s">
        <v>18</v>
      </c>
      <c r="F26" s="6" t="s">
        <v>53</v>
      </c>
      <c r="G26" s="6" t="s">
        <v>49</v>
      </c>
      <c r="H26" s="13">
        <v>21500200</v>
      </c>
      <c r="I26" s="13">
        <v>5797270</v>
      </c>
      <c r="J26" s="13">
        <v>15702930</v>
      </c>
    </row>
    <row r="27" spans="1:10" ht="30" x14ac:dyDescent="0.25">
      <c r="A27" s="6" t="s">
        <v>61</v>
      </c>
      <c r="B27" s="12">
        <v>3201</v>
      </c>
      <c r="C27" s="14" t="s">
        <v>23</v>
      </c>
      <c r="D27" s="6" t="s">
        <v>9</v>
      </c>
      <c r="E27" s="6" t="s">
        <v>62</v>
      </c>
      <c r="F27" s="6" t="s">
        <v>53</v>
      </c>
      <c r="G27" s="6" t="s">
        <v>39</v>
      </c>
      <c r="H27" s="13">
        <v>45250229.999999993</v>
      </c>
      <c r="I27" s="13">
        <v>7016490</v>
      </c>
      <c r="J27" s="13">
        <v>38233740</v>
      </c>
    </row>
    <row r="28" spans="1:10" x14ac:dyDescent="0.25">
      <c r="A28" s="6" t="s">
        <v>97</v>
      </c>
      <c r="B28" s="12">
        <v>2565</v>
      </c>
      <c r="C28" s="14" t="s">
        <v>23</v>
      </c>
      <c r="D28" s="6" t="s">
        <v>9</v>
      </c>
      <c r="E28" s="6" t="s">
        <v>18</v>
      </c>
      <c r="F28" s="6" t="s">
        <v>53</v>
      </c>
      <c r="G28" s="6" t="s">
        <v>25</v>
      </c>
      <c r="H28" s="13">
        <v>28321780.000000004</v>
      </c>
      <c r="I28" s="13">
        <v>8502820</v>
      </c>
      <c r="J28" s="13">
        <v>19818960</v>
      </c>
    </row>
    <row r="29" spans="1:10" ht="30" x14ac:dyDescent="0.25">
      <c r="A29" s="6" t="s">
        <v>60</v>
      </c>
      <c r="B29" s="12">
        <v>2737</v>
      </c>
      <c r="C29" s="14" t="s">
        <v>23</v>
      </c>
      <c r="D29" s="6" t="s">
        <v>9</v>
      </c>
      <c r="E29" s="6" t="s">
        <v>18</v>
      </c>
      <c r="F29" s="6" t="s">
        <v>53</v>
      </c>
      <c r="G29" s="6" t="s">
        <v>32</v>
      </c>
      <c r="H29" s="13">
        <v>19356379.999999996</v>
      </c>
      <c r="I29" s="13">
        <v>4723030.0000000009</v>
      </c>
      <c r="J29" s="13">
        <v>14633349.999999998</v>
      </c>
    </row>
    <row r="30" spans="1:10" x14ac:dyDescent="0.25">
      <c r="A30" s="6" t="s">
        <v>96</v>
      </c>
      <c r="B30" s="12">
        <v>2742</v>
      </c>
      <c r="C30" s="14" t="s">
        <v>23</v>
      </c>
      <c r="D30" s="6" t="s">
        <v>9</v>
      </c>
      <c r="E30" s="6" t="s">
        <v>18</v>
      </c>
      <c r="F30" s="6" t="s">
        <v>53</v>
      </c>
      <c r="G30" s="6" t="s">
        <v>26</v>
      </c>
      <c r="H30" s="13">
        <v>11169800.000000002</v>
      </c>
      <c r="I30" s="13">
        <v>3520120</v>
      </c>
      <c r="J30" s="13">
        <v>7649680</v>
      </c>
    </row>
    <row r="31" spans="1:10" x14ac:dyDescent="0.25">
      <c r="A31" s="6" t="s">
        <v>95</v>
      </c>
      <c r="B31" s="12">
        <v>2741</v>
      </c>
      <c r="C31" s="14" t="s">
        <v>23</v>
      </c>
      <c r="D31" s="6" t="s">
        <v>9</v>
      </c>
      <c r="E31" s="6" t="s">
        <v>18</v>
      </c>
      <c r="F31" s="6" t="s">
        <v>53</v>
      </c>
      <c r="G31" s="6" t="s">
        <v>35</v>
      </c>
      <c r="H31" s="13">
        <v>27652999.999999996</v>
      </c>
      <c r="I31" s="13">
        <v>5465460</v>
      </c>
      <c r="J31" s="13">
        <v>22187540</v>
      </c>
    </row>
    <row r="32" spans="1:10" ht="30" x14ac:dyDescent="0.25">
      <c r="A32" s="6" t="s">
        <v>59</v>
      </c>
      <c r="B32" s="12">
        <v>2824</v>
      </c>
      <c r="C32" s="14" t="s">
        <v>23</v>
      </c>
      <c r="D32" s="6" t="s">
        <v>9</v>
      </c>
      <c r="E32" s="6" t="s">
        <v>18</v>
      </c>
      <c r="F32" s="6" t="s">
        <v>53</v>
      </c>
      <c r="G32" s="6" t="s">
        <v>39</v>
      </c>
      <c r="H32" s="13">
        <v>34136360</v>
      </c>
      <c r="I32" s="13">
        <v>10977440</v>
      </c>
      <c r="J32" s="13">
        <v>23158920.000000004</v>
      </c>
    </row>
    <row r="33" spans="1:10" ht="30" x14ac:dyDescent="0.25">
      <c r="A33" s="6" t="s">
        <v>121</v>
      </c>
      <c r="B33" s="12">
        <v>2709</v>
      </c>
      <c r="C33" s="14" t="s">
        <v>23</v>
      </c>
      <c r="D33" s="6" t="s">
        <v>10</v>
      </c>
      <c r="E33" s="6" t="s">
        <v>18</v>
      </c>
      <c r="F33" s="6" t="s">
        <v>53</v>
      </c>
      <c r="G33" s="6" t="s">
        <v>35</v>
      </c>
      <c r="H33" s="13">
        <v>9530490.0000000019</v>
      </c>
      <c r="I33" s="13">
        <v>1848879.9999999998</v>
      </c>
      <c r="J33" s="13">
        <v>7681610</v>
      </c>
    </row>
    <row r="34" spans="1:10" ht="30" x14ac:dyDescent="0.25">
      <c r="A34" s="6" t="s">
        <v>128</v>
      </c>
      <c r="B34" s="12">
        <v>2991</v>
      </c>
      <c r="C34" s="14" t="s">
        <v>23</v>
      </c>
      <c r="D34" s="6" t="s">
        <v>10</v>
      </c>
      <c r="E34" s="6" t="s">
        <v>44</v>
      </c>
      <c r="F34" s="6" t="s">
        <v>53</v>
      </c>
      <c r="G34" s="6" t="s">
        <v>51</v>
      </c>
      <c r="H34" s="13">
        <v>32129290</v>
      </c>
      <c r="I34" s="13">
        <v>15434290</v>
      </c>
      <c r="J34" s="13">
        <v>16695000</v>
      </c>
    </row>
    <row r="35" spans="1:10" ht="21" customHeight="1" x14ac:dyDescent="0.25">
      <c r="A35" s="6" t="s">
        <v>107</v>
      </c>
      <c r="B35" s="12">
        <v>2929</v>
      </c>
      <c r="C35" s="14" t="s">
        <v>23</v>
      </c>
      <c r="D35" s="6" t="s">
        <v>10</v>
      </c>
      <c r="E35" s="6" t="s">
        <v>44</v>
      </c>
      <c r="F35" s="6" t="s">
        <v>53</v>
      </c>
      <c r="G35" s="6" t="s">
        <v>45</v>
      </c>
      <c r="H35" s="13">
        <v>31410270.000000004</v>
      </c>
      <c r="I35" s="13">
        <v>27166309.999999996</v>
      </c>
      <c r="J35" s="13">
        <v>4243960.0000000009</v>
      </c>
    </row>
    <row r="36" spans="1:10" ht="22.5" customHeight="1" x14ac:dyDescent="0.25">
      <c r="A36" s="6" t="s">
        <v>126</v>
      </c>
      <c r="B36" s="12">
        <v>3002</v>
      </c>
      <c r="C36" s="14" t="s">
        <v>23</v>
      </c>
      <c r="D36" s="6" t="s">
        <v>10</v>
      </c>
      <c r="E36" s="6" t="s">
        <v>44</v>
      </c>
      <c r="F36" s="6" t="s">
        <v>53</v>
      </c>
      <c r="G36" s="6" t="s">
        <v>51</v>
      </c>
      <c r="H36" s="13">
        <v>4768400</v>
      </c>
      <c r="I36" s="13">
        <v>3229630</v>
      </c>
      <c r="J36" s="13">
        <v>1538770</v>
      </c>
    </row>
    <row r="37" spans="1:10" ht="30" x14ac:dyDescent="0.25">
      <c r="A37" s="6" t="s">
        <v>111</v>
      </c>
      <c r="B37" s="12">
        <v>2710</v>
      </c>
      <c r="C37" s="14" t="s">
        <v>23</v>
      </c>
      <c r="D37" s="6" t="s">
        <v>10</v>
      </c>
      <c r="E37" s="6" t="s">
        <v>18</v>
      </c>
      <c r="F37" s="6" t="s">
        <v>53</v>
      </c>
      <c r="G37" s="6" t="s">
        <v>25</v>
      </c>
      <c r="H37" s="13">
        <v>10000000</v>
      </c>
      <c r="I37" s="13">
        <v>2143460</v>
      </c>
      <c r="J37" s="13">
        <v>7856540</v>
      </c>
    </row>
    <row r="38" spans="1:10" ht="22.5" customHeight="1" x14ac:dyDescent="0.25">
      <c r="A38" s="6" t="s">
        <v>108</v>
      </c>
      <c r="B38" s="12">
        <v>2533</v>
      </c>
      <c r="C38" s="14" t="s">
        <v>23</v>
      </c>
      <c r="D38" s="6" t="s">
        <v>10</v>
      </c>
      <c r="E38" s="6" t="s">
        <v>18</v>
      </c>
      <c r="F38" s="6" t="s">
        <v>53</v>
      </c>
      <c r="G38" s="6" t="s">
        <v>36</v>
      </c>
      <c r="H38" s="13">
        <v>9799990.0000000019</v>
      </c>
      <c r="I38" s="13">
        <v>1794010</v>
      </c>
      <c r="J38" s="13">
        <v>8005980</v>
      </c>
    </row>
    <row r="39" spans="1:10" ht="22.5" customHeight="1" x14ac:dyDescent="0.25">
      <c r="A39" s="6" t="s">
        <v>72</v>
      </c>
      <c r="B39" s="12">
        <v>2712</v>
      </c>
      <c r="C39" s="14" t="s">
        <v>23</v>
      </c>
      <c r="D39" s="6" t="s">
        <v>10</v>
      </c>
      <c r="E39" s="6" t="s">
        <v>18</v>
      </c>
      <c r="F39" s="6" t="s">
        <v>53</v>
      </c>
      <c r="G39" s="6" t="s">
        <v>25</v>
      </c>
      <c r="H39" s="13">
        <v>19007739.999999996</v>
      </c>
      <c r="I39" s="13">
        <v>3154870</v>
      </c>
      <c r="J39" s="13">
        <v>15852870</v>
      </c>
    </row>
    <row r="40" spans="1:10" ht="30" x14ac:dyDescent="0.25">
      <c r="A40" s="6" t="s">
        <v>57</v>
      </c>
      <c r="B40" s="12">
        <v>2513</v>
      </c>
      <c r="C40" s="14" t="s">
        <v>23</v>
      </c>
      <c r="D40" s="6" t="s">
        <v>10</v>
      </c>
      <c r="E40" s="6" t="s">
        <v>18</v>
      </c>
      <c r="F40" s="6" t="s">
        <v>53</v>
      </c>
      <c r="G40" s="6" t="s">
        <v>46</v>
      </c>
      <c r="H40" s="13">
        <v>55294490.000000007</v>
      </c>
      <c r="I40" s="13">
        <v>14484620</v>
      </c>
      <c r="J40" s="13">
        <v>40809869.999999993</v>
      </c>
    </row>
    <row r="41" spans="1:10" ht="30" x14ac:dyDescent="0.25">
      <c r="A41" s="6" t="s">
        <v>64</v>
      </c>
      <c r="B41" s="12">
        <v>2517</v>
      </c>
      <c r="C41" s="14" t="s">
        <v>23</v>
      </c>
      <c r="D41" s="6" t="s">
        <v>10</v>
      </c>
      <c r="E41" s="6" t="s">
        <v>18</v>
      </c>
      <c r="F41" s="6" t="s">
        <v>53</v>
      </c>
      <c r="G41" s="6" t="s">
        <v>34</v>
      </c>
      <c r="H41" s="13">
        <v>47930469.999999993</v>
      </c>
      <c r="I41" s="13">
        <v>12477810</v>
      </c>
      <c r="J41" s="13">
        <v>35452659.999999993</v>
      </c>
    </row>
    <row r="42" spans="1:10" ht="24.75" customHeight="1" x14ac:dyDescent="0.25">
      <c r="A42" s="6" t="s">
        <v>65</v>
      </c>
      <c r="B42" s="12">
        <v>2518</v>
      </c>
      <c r="C42" s="14" t="s">
        <v>23</v>
      </c>
      <c r="D42" s="6" t="s">
        <v>10</v>
      </c>
      <c r="E42" s="6" t="s">
        <v>18</v>
      </c>
      <c r="F42" s="6" t="s">
        <v>53</v>
      </c>
      <c r="G42" s="6" t="s">
        <v>46</v>
      </c>
      <c r="H42" s="13">
        <v>65785180.000000007</v>
      </c>
      <c r="I42" s="13">
        <v>19651930</v>
      </c>
      <c r="J42" s="13">
        <v>46133250</v>
      </c>
    </row>
    <row r="43" spans="1:10" ht="30" x14ac:dyDescent="0.25">
      <c r="A43" s="6" t="s">
        <v>63</v>
      </c>
      <c r="B43" s="12">
        <v>2748</v>
      </c>
      <c r="C43" s="14" t="s">
        <v>23</v>
      </c>
      <c r="D43" s="6" t="s">
        <v>10</v>
      </c>
      <c r="E43" s="6" t="s">
        <v>18</v>
      </c>
      <c r="F43" s="6" t="s">
        <v>53</v>
      </c>
      <c r="G43" s="6" t="s">
        <v>49</v>
      </c>
      <c r="H43" s="13">
        <v>10378950</v>
      </c>
      <c r="I43" s="13">
        <v>2271620</v>
      </c>
      <c r="J43" s="13">
        <v>8107330</v>
      </c>
    </row>
    <row r="44" spans="1:10" ht="24" customHeight="1" x14ac:dyDescent="0.25">
      <c r="A44" s="6" t="s">
        <v>91</v>
      </c>
      <c r="B44" s="12">
        <v>2717</v>
      </c>
      <c r="C44" s="14" t="s">
        <v>23</v>
      </c>
      <c r="D44" s="6" t="s">
        <v>10</v>
      </c>
      <c r="E44" s="6" t="s">
        <v>18</v>
      </c>
      <c r="F44" s="6" t="s">
        <v>53</v>
      </c>
      <c r="G44" s="6" t="s">
        <v>35</v>
      </c>
      <c r="H44" s="13">
        <v>39999100.000000007</v>
      </c>
      <c r="I44" s="13">
        <v>6322870</v>
      </c>
      <c r="J44" s="13">
        <v>33676229.999999993</v>
      </c>
    </row>
    <row r="45" spans="1:10" ht="30" x14ac:dyDescent="0.25">
      <c r="A45" s="6" t="s">
        <v>92</v>
      </c>
      <c r="B45" s="12">
        <v>2718</v>
      </c>
      <c r="C45" s="14" t="s">
        <v>23</v>
      </c>
      <c r="D45" s="6" t="s">
        <v>10</v>
      </c>
      <c r="E45" s="6" t="s">
        <v>18</v>
      </c>
      <c r="F45" s="6" t="s">
        <v>53</v>
      </c>
      <c r="G45" s="6" t="s">
        <v>26</v>
      </c>
      <c r="H45" s="13">
        <v>9888300.0000000019</v>
      </c>
      <c r="I45" s="13">
        <v>1885350</v>
      </c>
      <c r="J45" s="13">
        <v>8002950.0000000009</v>
      </c>
    </row>
    <row r="46" spans="1:10" ht="30" x14ac:dyDescent="0.25">
      <c r="A46" s="6" t="s">
        <v>109</v>
      </c>
      <c r="B46" s="12">
        <v>2708</v>
      </c>
      <c r="C46" s="14" t="s">
        <v>23</v>
      </c>
      <c r="D46" s="6" t="s">
        <v>10</v>
      </c>
      <c r="E46" s="6" t="s">
        <v>18</v>
      </c>
      <c r="F46" s="6" t="s">
        <v>53</v>
      </c>
      <c r="G46" s="6" t="s">
        <v>26</v>
      </c>
      <c r="H46" s="13">
        <v>9638950</v>
      </c>
      <c r="I46" s="13">
        <v>1866450</v>
      </c>
      <c r="J46" s="13">
        <v>7772500</v>
      </c>
    </row>
    <row r="47" spans="1:10" ht="30" x14ac:dyDescent="0.25">
      <c r="A47" s="6" t="s">
        <v>110</v>
      </c>
      <c r="B47" s="12">
        <v>2534</v>
      </c>
      <c r="C47" s="14" t="s">
        <v>23</v>
      </c>
      <c r="D47" s="6" t="s">
        <v>10</v>
      </c>
      <c r="E47" s="6" t="s">
        <v>18</v>
      </c>
      <c r="F47" s="6" t="s">
        <v>53</v>
      </c>
      <c r="G47" s="6" t="s">
        <v>51</v>
      </c>
      <c r="H47" s="13">
        <v>9693570</v>
      </c>
      <c r="I47" s="13">
        <v>1590410</v>
      </c>
      <c r="J47" s="13">
        <v>8103160</v>
      </c>
    </row>
    <row r="48" spans="1:10" ht="21" customHeight="1" x14ac:dyDescent="0.25">
      <c r="A48" s="6" t="s">
        <v>90</v>
      </c>
      <c r="B48" s="12">
        <v>2719</v>
      </c>
      <c r="C48" s="14" t="s">
        <v>23</v>
      </c>
      <c r="D48" s="6" t="s">
        <v>10</v>
      </c>
      <c r="E48" s="6" t="s">
        <v>18</v>
      </c>
      <c r="F48" s="6" t="s">
        <v>53</v>
      </c>
      <c r="G48" s="6" t="s">
        <v>32</v>
      </c>
      <c r="H48" s="13">
        <v>14466780</v>
      </c>
      <c r="I48" s="13">
        <v>2715950</v>
      </c>
      <c r="J48" s="13">
        <v>11750830</v>
      </c>
    </row>
    <row r="49" spans="1:10" ht="22.5" customHeight="1" x14ac:dyDescent="0.25">
      <c r="A49" s="6" t="s">
        <v>129</v>
      </c>
      <c r="B49" s="12">
        <v>3006</v>
      </c>
      <c r="C49" s="14" t="s">
        <v>23</v>
      </c>
      <c r="D49" s="6" t="s">
        <v>10</v>
      </c>
      <c r="E49" s="6" t="s">
        <v>44</v>
      </c>
      <c r="F49" s="6" t="s">
        <v>53</v>
      </c>
      <c r="G49" s="6" t="s">
        <v>51</v>
      </c>
      <c r="H49" s="13">
        <v>19426050</v>
      </c>
      <c r="I49" s="13">
        <v>4923630</v>
      </c>
      <c r="J49" s="13">
        <v>14502420</v>
      </c>
    </row>
    <row r="50" spans="1:10" ht="24" customHeight="1" x14ac:dyDescent="0.25">
      <c r="A50" s="6" t="s">
        <v>130</v>
      </c>
      <c r="B50" s="12">
        <v>3019</v>
      </c>
      <c r="C50" s="14" t="s">
        <v>23</v>
      </c>
      <c r="D50" s="6" t="s">
        <v>10</v>
      </c>
      <c r="E50" s="6" t="s">
        <v>44</v>
      </c>
      <c r="F50" s="6" t="s">
        <v>53</v>
      </c>
      <c r="G50" s="6" t="s">
        <v>49</v>
      </c>
      <c r="H50" s="13">
        <v>14352180</v>
      </c>
      <c r="I50" s="13">
        <v>4948290</v>
      </c>
      <c r="J50" s="13">
        <v>9403890</v>
      </c>
    </row>
    <row r="51" spans="1:10" ht="25.5" customHeight="1" x14ac:dyDescent="0.25">
      <c r="A51" s="6" t="s">
        <v>131</v>
      </c>
      <c r="B51" s="12">
        <v>2996</v>
      </c>
      <c r="C51" s="14" t="s">
        <v>23</v>
      </c>
      <c r="D51" s="6" t="s">
        <v>10</v>
      </c>
      <c r="E51" s="6" t="s">
        <v>44</v>
      </c>
      <c r="F51" s="6" t="s">
        <v>53</v>
      </c>
      <c r="G51" s="6" t="s">
        <v>46</v>
      </c>
      <c r="H51" s="13">
        <v>53407310</v>
      </c>
      <c r="I51" s="13">
        <v>25087580</v>
      </c>
      <c r="J51" s="13">
        <v>28319730</v>
      </c>
    </row>
    <row r="52" spans="1:10" ht="22.5" customHeight="1" x14ac:dyDescent="0.25">
      <c r="A52" s="6" t="s">
        <v>127</v>
      </c>
      <c r="B52" s="12">
        <v>3011</v>
      </c>
      <c r="C52" s="14" t="s">
        <v>23</v>
      </c>
      <c r="D52" s="6" t="s">
        <v>10</v>
      </c>
      <c r="E52" s="6" t="s">
        <v>44</v>
      </c>
      <c r="F52" s="6" t="s">
        <v>53</v>
      </c>
      <c r="G52" s="6" t="s">
        <v>51</v>
      </c>
      <c r="H52" s="13">
        <v>10516269.999999998</v>
      </c>
      <c r="I52" s="13">
        <v>4029530</v>
      </c>
      <c r="J52" s="13">
        <v>6486740</v>
      </c>
    </row>
    <row r="53" spans="1:10" ht="30" x14ac:dyDescent="0.25">
      <c r="A53" s="6" t="s">
        <v>58</v>
      </c>
      <c r="B53" s="12">
        <v>2552</v>
      </c>
      <c r="C53" s="14" t="s">
        <v>23</v>
      </c>
      <c r="D53" s="6" t="s">
        <v>11</v>
      </c>
      <c r="E53" s="6" t="s">
        <v>18</v>
      </c>
      <c r="F53" s="6" t="s">
        <v>53</v>
      </c>
      <c r="G53" s="6" t="s">
        <v>29</v>
      </c>
      <c r="H53" s="13">
        <v>48407189.999999993</v>
      </c>
      <c r="I53" s="13">
        <v>21667540</v>
      </c>
      <c r="J53" s="13">
        <v>26739649.999999996</v>
      </c>
    </row>
    <row r="54" spans="1:10" ht="30" x14ac:dyDescent="0.25">
      <c r="A54" s="6" t="s">
        <v>93</v>
      </c>
      <c r="B54" s="12">
        <v>2560</v>
      </c>
      <c r="C54" s="14" t="s">
        <v>23</v>
      </c>
      <c r="D54" s="6" t="s">
        <v>11</v>
      </c>
      <c r="E54" s="6" t="s">
        <v>18</v>
      </c>
      <c r="F54" s="6" t="s">
        <v>53</v>
      </c>
      <c r="G54" s="6" t="s">
        <v>26</v>
      </c>
      <c r="H54" s="13">
        <v>6500639.9999999991</v>
      </c>
      <c r="I54" s="13">
        <v>1187650</v>
      </c>
      <c r="J54" s="13">
        <v>5312990</v>
      </c>
    </row>
    <row r="55" spans="1:10" x14ac:dyDescent="0.25">
      <c r="A55" s="6" t="s">
        <v>68</v>
      </c>
      <c r="B55" s="12">
        <v>2527</v>
      </c>
      <c r="C55" s="14" t="s">
        <v>23</v>
      </c>
      <c r="D55" s="6" t="s">
        <v>12</v>
      </c>
      <c r="E55" s="6" t="s">
        <v>18</v>
      </c>
      <c r="F55" s="6" t="s">
        <v>53</v>
      </c>
      <c r="G55" s="6" t="s">
        <v>45</v>
      </c>
      <c r="H55" s="13">
        <v>470045279.99999994</v>
      </c>
      <c r="I55" s="13">
        <v>79470500</v>
      </c>
      <c r="J55" s="13">
        <v>390574780</v>
      </c>
    </row>
    <row r="56" spans="1:10" ht="23.25" customHeight="1" x14ac:dyDescent="0.25">
      <c r="A56" s="6" t="s">
        <v>122</v>
      </c>
      <c r="B56" s="12">
        <v>2535</v>
      </c>
      <c r="C56" s="14" t="s">
        <v>23</v>
      </c>
      <c r="D56" s="6" t="s">
        <v>12</v>
      </c>
      <c r="E56" s="6" t="s">
        <v>18</v>
      </c>
      <c r="F56" s="6" t="s">
        <v>53</v>
      </c>
      <c r="G56" s="6" t="s">
        <v>35</v>
      </c>
      <c r="H56" s="13">
        <v>34000400</v>
      </c>
      <c r="I56" s="13">
        <v>5949830</v>
      </c>
      <c r="J56" s="13">
        <v>28050570</v>
      </c>
    </row>
    <row r="57" spans="1:10" ht="30" x14ac:dyDescent="0.25">
      <c r="A57" s="6" t="s">
        <v>67</v>
      </c>
      <c r="B57" s="12">
        <v>2528</v>
      </c>
      <c r="C57" s="14" t="s">
        <v>23</v>
      </c>
      <c r="D57" s="6" t="s">
        <v>12</v>
      </c>
      <c r="E57" s="6" t="s">
        <v>18</v>
      </c>
      <c r="F57" s="6" t="s">
        <v>53</v>
      </c>
      <c r="G57" s="6" t="s">
        <v>45</v>
      </c>
      <c r="H57" s="13">
        <v>46319880.000000007</v>
      </c>
      <c r="I57" s="13">
        <v>10201370</v>
      </c>
      <c r="J57" s="13">
        <v>36118510</v>
      </c>
    </row>
    <row r="58" spans="1:10" ht="17.25" customHeight="1" x14ac:dyDescent="0.25">
      <c r="A58" s="6" t="s">
        <v>66</v>
      </c>
      <c r="B58" s="12">
        <v>2530</v>
      </c>
      <c r="C58" s="14" t="s">
        <v>23</v>
      </c>
      <c r="D58" s="6" t="s">
        <v>12</v>
      </c>
      <c r="E58" s="6" t="s">
        <v>18</v>
      </c>
      <c r="F58" s="6" t="s">
        <v>53</v>
      </c>
      <c r="G58" s="6" t="s">
        <v>39</v>
      </c>
      <c r="H58" s="13">
        <v>292236990</v>
      </c>
      <c r="I58" s="13">
        <v>80728240</v>
      </c>
      <c r="J58" s="13">
        <v>211508750.00000003</v>
      </c>
    </row>
    <row r="59" spans="1:10" ht="30" x14ac:dyDescent="0.25">
      <c r="A59" s="6" t="s">
        <v>116</v>
      </c>
      <c r="B59" s="12">
        <v>2900</v>
      </c>
      <c r="C59" s="14" t="s">
        <v>23</v>
      </c>
      <c r="D59" s="6" t="s">
        <v>13</v>
      </c>
      <c r="E59" s="6" t="s">
        <v>44</v>
      </c>
      <c r="F59" s="6" t="s">
        <v>53</v>
      </c>
      <c r="G59" s="6" t="s">
        <v>31</v>
      </c>
      <c r="H59" s="13">
        <v>2202660</v>
      </c>
      <c r="I59" s="13">
        <v>983800</v>
      </c>
      <c r="J59" s="13">
        <v>1218860.0000000002</v>
      </c>
    </row>
    <row r="60" spans="1:10" ht="22.5" customHeight="1" x14ac:dyDescent="0.25">
      <c r="A60" s="6" t="s">
        <v>102</v>
      </c>
      <c r="B60" s="12">
        <v>2928</v>
      </c>
      <c r="C60" s="14" t="s">
        <v>23</v>
      </c>
      <c r="D60" s="6" t="s">
        <v>13</v>
      </c>
      <c r="E60" s="6" t="s">
        <v>44</v>
      </c>
      <c r="F60" s="6" t="s">
        <v>53</v>
      </c>
      <c r="G60" s="6" t="s">
        <v>51</v>
      </c>
      <c r="H60" s="13">
        <v>8900300</v>
      </c>
      <c r="I60" s="13">
        <v>3635069.9999999995</v>
      </c>
      <c r="J60" s="13">
        <v>5265230</v>
      </c>
    </row>
    <row r="61" spans="1:10" ht="18" customHeight="1" x14ac:dyDescent="0.25">
      <c r="A61" s="6" t="s">
        <v>82</v>
      </c>
      <c r="B61" s="12">
        <v>2887</v>
      </c>
      <c r="C61" s="14" t="s">
        <v>20</v>
      </c>
      <c r="D61" s="6" t="s">
        <v>14</v>
      </c>
      <c r="E61" s="6" t="s">
        <v>83</v>
      </c>
      <c r="F61" s="6" t="s">
        <v>53</v>
      </c>
      <c r="G61" s="6" t="s">
        <v>84</v>
      </c>
      <c r="H61" s="13">
        <v>2623020</v>
      </c>
      <c r="I61" s="13">
        <v>442010</v>
      </c>
      <c r="J61" s="13">
        <v>2181009.9999999995</v>
      </c>
    </row>
    <row r="62" spans="1:10" ht="30" x14ac:dyDescent="0.25">
      <c r="A62" s="6" t="s">
        <v>112</v>
      </c>
      <c r="B62" s="12">
        <v>2785</v>
      </c>
      <c r="C62" s="14" t="s">
        <v>20</v>
      </c>
      <c r="D62" s="6" t="s">
        <v>16</v>
      </c>
      <c r="E62" s="6" t="s">
        <v>41</v>
      </c>
      <c r="F62" s="6" t="s">
        <v>53</v>
      </c>
      <c r="G62" s="6" t="s">
        <v>21</v>
      </c>
      <c r="H62" s="13">
        <v>7603120</v>
      </c>
      <c r="I62" s="13">
        <v>1700000</v>
      </c>
      <c r="J62" s="13">
        <v>5903120</v>
      </c>
    </row>
    <row r="63" spans="1:10" ht="30" x14ac:dyDescent="0.25">
      <c r="A63" s="6" t="s">
        <v>17</v>
      </c>
      <c r="B63" s="12">
        <v>2684</v>
      </c>
      <c r="C63" s="14" t="s">
        <v>20</v>
      </c>
      <c r="D63" s="6" t="s">
        <v>19</v>
      </c>
      <c r="E63" s="6" t="s">
        <v>18</v>
      </c>
      <c r="F63" s="6" t="s">
        <v>53</v>
      </c>
      <c r="G63" s="6" t="s">
        <v>21</v>
      </c>
      <c r="H63" s="13">
        <v>9688380.0000000019</v>
      </c>
      <c r="I63" s="13">
        <v>1708390</v>
      </c>
      <c r="J63" s="13">
        <v>7979990</v>
      </c>
    </row>
    <row r="64" spans="1:10" ht="30" x14ac:dyDescent="0.25">
      <c r="A64" s="6" t="s">
        <v>81</v>
      </c>
      <c r="B64" s="12">
        <v>2682</v>
      </c>
      <c r="C64" s="14" t="s">
        <v>20</v>
      </c>
      <c r="D64" s="6" t="s">
        <v>19</v>
      </c>
      <c r="E64" s="6" t="s">
        <v>18</v>
      </c>
      <c r="F64" s="6" t="s">
        <v>53</v>
      </c>
      <c r="G64" s="6" t="s">
        <v>22</v>
      </c>
      <c r="H64" s="13">
        <v>4669010</v>
      </c>
      <c r="I64" s="13">
        <v>871220</v>
      </c>
      <c r="J64" s="13">
        <v>3797790</v>
      </c>
    </row>
    <row r="65" spans="1:10" ht="30" x14ac:dyDescent="0.25">
      <c r="A65" s="6" t="s">
        <v>132</v>
      </c>
      <c r="B65" s="12">
        <v>2755</v>
      </c>
      <c r="C65" s="14" t="s">
        <v>20</v>
      </c>
      <c r="D65" s="6" t="s">
        <v>19</v>
      </c>
      <c r="E65" s="6" t="s">
        <v>41</v>
      </c>
      <c r="F65" s="6" t="s">
        <v>53</v>
      </c>
      <c r="G65" s="6" t="s">
        <v>22</v>
      </c>
      <c r="H65" s="13">
        <v>3277029.9999999995</v>
      </c>
      <c r="I65" s="13">
        <v>200000</v>
      </c>
      <c r="J65" s="13">
        <v>3077029.9999999995</v>
      </c>
    </row>
    <row r="66" spans="1:10" ht="30" x14ac:dyDescent="0.25">
      <c r="A66" s="6" t="s">
        <v>80</v>
      </c>
      <c r="B66" s="12">
        <v>2758</v>
      </c>
      <c r="C66" s="14" t="s">
        <v>20</v>
      </c>
      <c r="D66" s="6" t="s">
        <v>9</v>
      </c>
      <c r="E66" s="6" t="s">
        <v>41</v>
      </c>
      <c r="F66" s="6" t="s">
        <v>53</v>
      </c>
      <c r="G66" s="6" t="s">
        <v>48</v>
      </c>
      <c r="H66" s="13">
        <v>4400760</v>
      </c>
      <c r="I66" s="13">
        <v>200000</v>
      </c>
      <c r="J66" s="13">
        <v>4200760</v>
      </c>
    </row>
    <row r="67" spans="1:10" ht="30" x14ac:dyDescent="0.25">
      <c r="A67" s="6" t="s">
        <v>101</v>
      </c>
      <c r="B67" s="12">
        <v>2752</v>
      </c>
      <c r="C67" s="14" t="s">
        <v>20</v>
      </c>
      <c r="D67" s="6" t="s">
        <v>9</v>
      </c>
      <c r="E67" s="6" t="s">
        <v>41</v>
      </c>
      <c r="F67" s="6" t="s">
        <v>53</v>
      </c>
      <c r="G67" s="6" t="s">
        <v>84</v>
      </c>
      <c r="H67" s="13">
        <v>8217549.9999999991</v>
      </c>
      <c r="I67" s="13">
        <v>100000</v>
      </c>
      <c r="J67" s="13">
        <v>8117550</v>
      </c>
    </row>
    <row r="68" spans="1:10" ht="30" x14ac:dyDescent="0.25">
      <c r="A68" s="6" t="s">
        <v>78</v>
      </c>
      <c r="B68" s="12">
        <v>2759</v>
      </c>
      <c r="C68" s="14" t="s">
        <v>20</v>
      </c>
      <c r="D68" s="6" t="s">
        <v>9</v>
      </c>
      <c r="E68" s="6" t="s">
        <v>41</v>
      </c>
      <c r="F68" s="6" t="s">
        <v>53</v>
      </c>
      <c r="G68" s="6" t="s">
        <v>22</v>
      </c>
      <c r="H68" s="13">
        <v>13105710</v>
      </c>
      <c r="I68" s="13">
        <v>200000</v>
      </c>
      <c r="J68" s="13">
        <v>12905710</v>
      </c>
    </row>
    <row r="69" spans="1:10" ht="30" x14ac:dyDescent="0.25">
      <c r="A69" s="6" t="s">
        <v>76</v>
      </c>
      <c r="B69" s="12">
        <v>2760</v>
      </c>
      <c r="C69" s="14" t="s">
        <v>20</v>
      </c>
      <c r="D69" s="6" t="s">
        <v>9</v>
      </c>
      <c r="E69" s="6" t="s">
        <v>41</v>
      </c>
      <c r="F69" s="6" t="s">
        <v>53</v>
      </c>
      <c r="G69" s="6" t="s">
        <v>77</v>
      </c>
      <c r="H69" s="13">
        <v>33395330</v>
      </c>
      <c r="I69" s="13">
        <v>200600</v>
      </c>
      <c r="J69" s="13">
        <v>33194729.999999996</v>
      </c>
    </row>
    <row r="70" spans="1:10" ht="30" x14ac:dyDescent="0.25">
      <c r="A70" s="6" t="s">
        <v>85</v>
      </c>
      <c r="B70" s="12">
        <v>2768</v>
      </c>
      <c r="C70" s="14" t="s">
        <v>20</v>
      </c>
      <c r="D70" s="6" t="s">
        <v>9</v>
      </c>
      <c r="E70" s="6" t="s">
        <v>41</v>
      </c>
      <c r="F70" s="6" t="s">
        <v>53</v>
      </c>
      <c r="G70" s="6" t="s">
        <v>77</v>
      </c>
      <c r="H70" s="13">
        <v>14734580.000000002</v>
      </c>
      <c r="I70" s="13">
        <v>100000</v>
      </c>
      <c r="J70" s="13">
        <v>14634580</v>
      </c>
    </row>
    <row r="71" spans="1:10" ht="30" x14ac:dyDescent="0.25">
      <c r="A71" s="6" t="s">
        <v>79</v>
      </c>
      <c r="B71" s="12">
        <v>2776</v>
      </c>
      <c r="C71" s="14" t="s">
        <v>20</v>
      </c>
      <c r="D71" s="6" t="s">
        <v>9</v>
      </c>
      <c r="E71" s="6" t="s">
        <v>41</v>
      </c>
      <c r="F71" s="6" t="s">
        <v>53</v>
      </c>
      <c r="G71" s="6" t="s">
        <v>42</v>
      </c>
      <c r="H71" s="13">
        <v>12737200</v>
      </c>
      <c r="I71" s="13">
        <v>200010</v>
      </c>
      <c r="J71" s="13">
        <v>12537189.999999998</v>
      </c>
    </row>
    <row r="72" spans="1:10" ht="30" x14ac:dyDescent="0.25">
      <c r="A72" s="6" t="s">
        <v>100</v>
      </c>
      <c r="B72" s="12">
        <v>2753</v>
      </c>
      <c r="C72" s="14" t="s">
        <v>20</v>
      </c>
      <c r="D72" s="6" t="s">
        <v>9</v>
      </c>
      <c r="E72" s="6" t="s">
        <v>41</v>
      </c>
      <c r="F72" s="6" t="s">
        <v>53</v>
      </c>
      <c r="G72" s="6" t="s">
        <v>42</v>
      </c>
      <c r="H72" s="13">
        <v>9031190</v>
      </c>
      <c r="I72" s="13">
        <v>100000</v>
      </c>
      <c r="J72" s="13">
        <v>8931189.9999999981</v>
      </c>
    </row>
    <row r="73" spans="1:10" ht="30" x14ac:dyDescent="0.25">
      <c r="A73" s="6" t="s">
        <v>99</v>
      </c>
      <c r="B73" s="12">
        <v>2754</v>
      </c>
      <c r="C73" s="14" t="s">
        <v>20</v>
      </c>
      <c r="D73" s="6" t="s">
        <v>9</v>
      </c>
      <c r="E73" s="6" t="s">
        <v>41</v>
      </c>
      <c r="F73" s="6" t="s">
        <v>53</v>
      </c>
      <c r="G73" s="6" t="s">
        <v>77</v>
      </c>
      <c r="H73" s="13">
        <v>7231470</v>
      </c>
      <c r="I73" s="13">
        <v>214600</v>
      </c>
      <c r="J73" s="13">
        <v>7016870.0000000009</v>
      </c>
    </row>
    <row r="74" spans="1:10" ht="30" x14ac:dyDescent="0.25">
      <c r="A74" s="6" t="s">
        <v>94</v>
      </c>
      <c r="B74" s="12">
        <v>3058</v>
      </c>
      <c r="C74" s="14" t="s">
        <v>20</v>
      </c>
      <c r="D74" s="6" t="s">
        <v>10</v>
      </c>
      <c r="E74" s="6" t="s">
        <v>74</v>
      </c>
      <c r="F74" s="6" t="s">
        <v>53</v>
      </c>
      <c r="G74" s="6" t="s">
        <v>50</v>
      </c>
      <c r="H74" s="13">
        <v>547290</v>
      </c>
      <c r="I74" s="13">
        <v>119000</v>
      </c>
      <c r="J74" s="13">
        <v>428290</v>
      </c>
    </row>
    <row r="75" spans="1:10" ht="30" x14ac:dyDescent="0.25">
      <c r="A75" s="6" t="s">
        <v>86</v>
      </c>
      <c r="B75" s="12">
        <v>3059</v>
      </c>
      <c r="C75" s="14" t="s">
        <v>20</v>
      </c>
      <c r="D75" s="6" t="s">
        <v>10</v>
      </c>
      <c r="E75" s="6" t="s">
        <v>74</v>
      </c>
      <c r="F75" s="6" t="s">
        <v>53</v>
      </c>
      <c r="G75" s="6" t="s">
        <v>48</v>
      </c>
      <c r="H75" s="13">
        <v>790210</v>
      </c>
      <c r="I75" s="13">
        <v>122200</v>
      </c>
      <c r="J75" s="13">
        <v>668010</v>
      </c>
    </row>
    <row r="76" spans="1:10" ht="30" x14ac:dyDescent="0.25">
      <c r="A76" s="6" t="s">
        <v>118</v>
      </c>
      <c r="B76" s="12">
        <v>2847</v>
      </c>
      <c r="C76" s="14" t="s">
        <v>20</v>
      </c>
      <c r="D76" s="6" t="s">
        <v>10</v>
      </c>
      <c r="E76" s="6" t="s">
        <v>119</v>
      </c>
      <c r="F76" s="6" t="s">
        <v>53</v>
      </c>
      <c r="G76" s="6" t="s">
        <v>50</v>
      </c>
      <c r="H76" s="13">
        <v>3405970.0000000005</v>
      </c>
      <c r="I76" s="13">
        <v>100000</v>
      </c>
      <c r="J76" s="13">
        <v>3305970.0000000005</v>
      </c>
    </row>
    <row r="77" spans="1:10" ht="30" x14ac:dyDescent="0.25">
      <c r="A77" s="6" t="s">
        <v>104</v>
      </c>
      <c r="B77" s="12">
        <v>3060</v>
      </c>
      <c r="C77" s="14" t="s">
        <v>20</v>
      </c>
      <c r="D77" s="6" t="s">
        <v>10</v>
      </c>
      <c r="E77" s="6" t="s">
        <v>105</v>
      </c>
      <c r="F77" s="6" t="s">
        <v>53</v>
      </c>
      <c r="G77" s="6" t="s">
        <v>77</v>
      </c>
      <c r="H77" s="13">
        <v>1497380</v>
      </c>
      <c r="I77" s="13">
        <v>374860</v>
      </c>
      <c r="J77" s="13">
        <v>1122520</v>
      </c>
    </row>
    <row r="78" spans="1:10" ht="30" x14ac:dyDescent="0.25">
      <c r="A78" s="6" t="s">
        <v>87</v>
      </c>
      <c r="B78" s="12">
        <v>3121</v>
      </c>
      <c r="C78" s="14" t="s">
        <v>20</v>
      </c>
      <c r="D78" s="6" t="s">
        <v>10</v>
      </c>
      <c r="E78" s="6" t="s">
        <v>74</v>
      </c>
      <c r="F78" s="6" t="s">
        <v>53</v>
      </c>
      <c r="G78" s="6" t="s">
        <v>50</v>
      </c>
      <c r="H78" s="13">
        <v>431299.99999999994</v>
      </c>
      <c r="I78" s="13">
        <v>89000</v>
      </c>
      <c r="J78" s="13">
        <v>342299.99999999994</v>
      </c>
    </row>
    <row r="79" spans="1:10" ht="30" x14ac:dyDescent="0.25">
      <c r="A79" s="6" t="s">
        <v>73</v>
      </c>
      <c r="B79" s="12">
        <v>3056</v>
      </c>
      <c r="C79" s="14" t="s">
        <v>20</v>
      </c>
      <c r="D79" s="6" t="s">
        <v>10</v>
      </c>
      <c r="E79" s="6" t="s">
        <v>74</v>
      </c>
      <c r="F79" s="6" t="s">
        <v>53</v>
      </c>
      <c r="G79" s="6" t="s">
        <v>22</v>
      </c>
      <c r="H79" s="13">
        <v>450039.99999999994</v>
      </c>
      <c r="I79" s="13">
        <v>91990.000000000015</v>
      </c>
      <c r="J79" s="13">
        <v>358050</v>
      </c>
    </row>
    <row r="80" spans="1:10" ht="27" customHeight="1" x14ac:dyDescent="0.25">
      <c r="A80" s="6" t="s">
        <v>146</v>
      </c>
      <c r="B80" s="12">
        <v>2531</v>
      </c>
      <c r="C80" s="14" t="s">
        <v>23</v>
      </c>
      <c r="D80" s="6" t="s">
        <v>12</v>
      </c>
      <c r="E80" s="6" t="s">
        <v>47</v>
      </c>
      <c r="F80" s="6" t="s">
        <v>147</v>
      </c>
      <c r="G80" s="6" t="s">
        <v>55</v>
      </c>
      <c r="H80" s="13">
        <v>91404750</v>
      </c>
      <c r="I80" s="13">
        <v>24509920.000000004</v>
      </c>
      <c r="J80" s="13">
        <v>66894830</v>
      </c>
    </row>
    <row r="81" spans="1:10" ht="30" x14ac:dyDescent="0.25">
      <c r="A81" s="6" t="s">
        <v>143</v>
      </c>
      <c r="B81" s="12">
        <v>3000</v>
      </c>
      <c r="C81" s="14" t="s">
        <v>23</v>
      </c>
      <c r="D81" s="6" t="s">
        <v>10</v>
      </c>
      <c r="E81" s="6" t="s">
        <v>44</v>
      </c>
      <c r="F81" s="6" t="s">
        <v>155</v>
      </c>
      <c r="G81" s="6" t="s">
        <v>46</v>
      </c>
      <c r="H81" s="13">
        <v>49783770</v>
      </c>
      <c r="I81" s="13">
        <v>24412059.999999996</v>
      </c>
      <c r="J81" s="13">
        <v>25371710</v>
      </c>
    </row>
    <row r="82" spans="1:10" ht="30" x14ac:dyDescent="0.25">
      <c r="A82" s="6" t="s">
        <v>145</v>
      </c>
      <c r="B82" s="12">
        <v>3009</v>
      </c>
      <c r="C82" s="14" t="s">
        <v>23</v>
      </c>
      <c r="D82" s="6" t="s">
        <v>10</v>
      </c>
      <c r="E82" s="6" t="s">
        <v>44</v>
      </c>
      <c r="F82" s="6" t="s">
        <v>155</v>
      </c>
      <c r="G82" s="6" t="s">
        <v>46</v>
      </c>
      <c r="H82" s="13">
        <v>17579600</v>
      </c>
      <c r="I82" s="13">
        <v>4425059.9999999991</v>
      </c>
      <c r="J82" s="13">
        <v>13154540</v>
      </c>
    </row>
    <row r="83" spans="1:10" ht="30" x14ac:dyDescent="0.25">
      <c r="A83" s="6" t="s">
        <v>138</v>
      </c>
      <c r="B83" s="12">
        <v>2546</v>
      </c>
      <c r="C83" s="14" t="s">
        <v>20</v>
      </c>
      <c r="D83" s="6" t="s">
        <v>19</v>
      </c>
      <c r="E83" s="6" t="s">
        <v>18</v>
      </c>
      <c r="F83" s="6" t="s">
        <v>155</v>
      </c>
      <c r="G83" s="6" t="s">
        <v>21</v>
      </c>
      <c r="H83" s="13">
        <v>21838100.000000004</v>
      </c>
      <c r="I83" s="13">
        <v>3418500</v>
      </c>
      <c r="J83" s="13">
        <v>18419600.000000004</v>
      </c>
    </row>
    <row r="84" spans="1:10" ht="30" x14ac:dyDescent="0.25">
      <c r="A84" s="6" t="s">
        <v>136</v>
      </c>
      <c r="B84" s="12">
        <v>2766</v>
      </c>
      <c r="C84" s="14" t="s">
        <v>20</v>
      </c>
      <c r="D84" s="6" t="s">
        <v>9</v>
      </c>
      <c r="E84" s="6" t="s">
        <v>41</v>
      </c>
      <c r="F84" s="6" t="s">
        <v>155</v>
      </c>
      <c r="G84" s="6" t="s">
        <v>43</v>
      </c>
      <c r="H84" s="13">
        <v>211690520.00000003</v>
      </c>
      <c r="I84" s="13">
        <v>1000520</v>
      </c>
      <c r="J84" s="13">
        <f>Tabulka25[[#This Row],[Celkové výdaje ]]-Tabulka25[[#This Row],[Podíl MSK]]</f>
        <v>210690000.00000003</v>
      </c>
    </row>
    <row r="85" spans="1:10" ht="19.5" customHeight="1" x14ac:dyDescent="0.25">
      <c r="A85" s="6" t="s">
        <v>141</v>
      </c>
      <c r="B85" s="12">
        <v>2615</v>
      </c>
      <c r="C85" s="14" t="s">
        <v>23</v>
      </c>
      <c r="D85" s="6" t="s">
        <v>15</v>
      </c>
      <c r="E85" s="6" t="s">
        <v>18</v>
      </c>
      <c r="F85" s="6" t="s">
        <v>154</v>
      </c>
      <c r="G85" s="6" t="s">
        <v>34</v>
      </c>
      <c r="H85" s="13">
        <v>71999999.999999985</v>
      </c>
      <c r="I85" s="13">
        <v>13350000</v>
      </c>
      <c r="J85" s="13">
        <v>58650000</v>
      </c>
    </row>
    <row r="86" spans="1:10" ht="25.5" customHeight="1" x14ac:dyDescent="0.25">
      <c r="A86" s="6" t="s">
        <v>144</v>
      </c>
      <c r="B86" s="12">
        <v>3003</v>
      </c>
      <c r="C86" s="14" t="s">
        <v>23</v>
      </c>
      <c r="D86" s="6" t="s">
        <v>10</v>
      </c>
      <c r="E86" s="6" t="s">
        <v>44</v>
      </c>
      <c r="F86" s="6" t="s">
        <v>154</v>
      </c>
      <c r="G86" s="6" t="s">
        <v>46</v>
      </c>
      <c r="H86" s="13">
        <v>11778960.000000002</v>
      </c>
      <c r="I86" s="13">
        <v>3370320</v>
      </c>
      <c r="J86" s="13">
        <v>8408640</v>
      </c>
    </row>
    <row r="87" spans="1:10" ht="23.25" customHeight="1" x14ac:dyDescent="0.25">
      <c r="A87" s="6" t="s">
        <v>142</v>
      </c>
      <c r="B87" s="12">
        <v>2993</v>
      </c>
      <c r="C87" s="14" t="s">
        <v>23</v>
      </c>
      <c r="D87" s="6" t="s">
        <v>10</v>
      </c>
      <c r="E87" s="6" t="s">
        <v>44</v>
      </c>
      <c r="F87" s="6" t="s">
        <v>154</v>
      </c>
      <c r="G87" s="6" t="s">
        <v>46</v>
      </c>
      <c r="H87" s="13">
        <v>26404340.000000004</v>
      </c>
      <c r="I87" s="13">
        <v>7339540</v>
      </c>
      <c r="J87" s="13">
        <v>19064800.000000004</v>
      </c>
    </row>
    <row r="88" spans="1:10" ht="22.5" customHeight="1" x14ac:dyDescent="0.25">
      <c r="A88" s="6" t="s">
        <v>137</v>
      </c>
      <c r="B88" s="12">
        <v>2792</v>
      </c>
      <c r="C88" s="14" t="s">
        <v>23</v>
      </c>
      <c r="D88" s="6" t="s">
        <v>12</v>
      </c>
      <c r="E88" s="6" t="s">
        <v>47</v>
      </c>
      <c r="F88" s="6" t="s">
        <v>154</v>
      </c>
      <c r="G88" s="6" t="s">
        <v>32</v>
      </c>
      <c r="H88" s="13">
        <v>19685110</v>
      </c>
      <c r="I88" s="13">
        <v>10653770</v>
      </c>
      <c r="J88" s="13">
        <v>9031340</v>
      </c>
    </row>
    <row r="89" spans="1:10" ht="25.5" customHeight="1" x14ac:dyDescent="0.25">
      <c r="A89" s="6" t="s">
        <v>140</v>
      </c>
      <c r="B89" s="12">
        <v>2751</v>
      </c>
      <c r="C89" s="14" t="s">
        <v>20</v>
      </c>
      <c r="D89" s="6" t="s">
        <v>9</v>
      </c>
      <c r="E89" s="6" t="s">
        <v>41</v>
      </c>
      <c r="F89" s="6" t="s">
        <v>154</v>
      </c>
      <c r="G89" s="6" t="s">
        <v>43</v>
      </c>
      <c r="H89" s="13">
        <v>8135140</v>
      </c>
      <c r="I89" s="13">
        <v>553220</v>
      </c>
      <c r="J89" s="13">
        <v>7581920</v>
      </c>
    </row>
    <row r="90" spans="1:10" ht="29.25" customHeight="1" x14ac:dyDescent="0.25">
      <c r="A90" s="6" t="s">
        <v>139</v>
      </c>
      <c r="B90" s="12">
        <v>2863</v>
      </c>
      <c r="C90" s="14" t="s">
        <v>20</v>
      </c>
      <c r="D90" s="6" t="s">
        <v>10</v>
      </c>
      <c r="E90" s="6" t="s">
        <v>119</v>
      </c>
      <c r="F90" s="6" t="s">
        <v>154</v>
      </c>
      <c r="G90" s="6" t="s">
        <v>40</v>
      </c>
      <c r="H90" s="13">
        <v>196055360</v>
      </c>
      <c r="I90" s="13">
        <v>1844770</v>
      </c>
      <c r="J90" s="13">
        <v>194210590</v>
      </c>
    </row>
    <row r="91" spans="1:10" ht="30" x14ac:dyDescent="0.25">
      <c r="A91" s="6" t="s">
        <v>133</v>
      </c>
      <c r="B91" s="12">
        <v>2616</v>
      </c>
      <c r="C91" s="14" t="s">
        <v>23</v>
      </c>
      <c r="D91" s="6" t="s">
        <v>15</v>
      </c>
      <c r="E91" s="6" t="s">
        <v>18</v>
      </c>
      <c r="F91" s="6" t="s">
        <v>134</v>
      </c>
      <c r="G91" s="6" t="s">
        <v>27</v>
      </c>
      <c r="H91" s="13">
        <v>173003590</v>
      </c>
      <c r="I91" s="13">
        <v>31064210</v>
      </c>
      <c r="J91" s="13">
        <v>141939380</v>
      </c>
    </row>
    <row r="92" spans="1:10" ht="30" x14ac:dyDescent="0.25">
      <c r="A92" s="6" t="s">
        <v>135</v>
      </c>
      <c r="B92" s="12">
        <v>2744</v>
      </c>
      <c r="C92" s="14" t="s">
        <v>23</v>
      </c>
      <c r="D92" s="6" t="s">
        <v>9</v>
      </c>
      <c r="E92" s="6" t="s">
        <v>18</v>
      </c>
      <c r="F92" s="6" t="s">
        <v>134</v>
      </c>
      <c r="G92" s="6" t="s">
        <v>36</v>
      </c>
      <c r="H92" s="13">
        <v>9400190</v>
      </c>
      <c r="I92" s="13">
        <v>1580190</v>
      </c>
      <c r="J92" s="13">
        <v>7820000</v>
      </c>
    </row>
    <row r="93" spans="1:10" x14ac:dyDescent="0.25">
      <c r="A93" s="6" t="s">
        <v>30</v>
      </c>
      <c r="B93" s="12">
        <v>2539</v>
      </c>
      <c r="C93" s="14" t="s">
        <v>23</v>
      </c>
      <c r="D93" s="6" t="s">
        <v>8</v>
      </c>
      <c r="E93" s="6" t="s">
        <v>18</v>
      </c>
      <c r="F93" s="6" t="s">
        <v>151</v>
      </c>
      <c r="G93" s="6" t="s">
        <v>31</v>
      </c>
      <c r="H93" s="13">
        <v>193052500</v>
      </c>
      <c r="I93" s="13">
        <v>29212880</v>
      </c>
      <c r="J93" s="13">
        <v>163839620</v>
      </c>
    </row>
    <row r="94" spans="1:10" x14ac:dyDescent="0.25">
      <c r="A94" s="6" t="s">
        <v>38</v>
      </c>
      <c r="B94" s="12">
        <v>2538</v>
      </c>
      <c r="C94" s="14" t="s">
        <v>23</v>
      </c>
      <c r="D94" s="6" t="s">
        <v>9</v>
      </c>
      <c r="E94" s="6" t="s">
        <v>18</v>
      </c>
      <c r="F94" s="6" t="s">
        <v>151</v>
      </c>
      <c r="G94" s="6" t="s">
        <v>35</v>
      </c>
      <c r="H94" s="13">
        <v>400000</v>
      </c>
      <c r="I94" s="13">
        <v>60000</v>
      </c>
      <c r="J94" s="13">
        <v>340000</v>
      </c>
    </row>
    <row r="95" spans="1:10" x14ac:dyDescent="0.25">
      <c r="A95" s="1" t="s">
        <v>152</v>
      </c>
      <c r="B95" s="5"/>
      <c r="C95" s="5"/>
      <c r="D95" s="2"/>
      <c r="E95" s="5">
        <f>SUBTOTAL(103,Tabulka25[Operační program])</f>
        <v>90</v>
      </c>
      <c r="F95" s="4"/>
      <c r="G95" s="2"/>
      <c r="H95" s="3">
        <f>SUBTOTAL(109,Tabulka25[[Celkové výdaje ]])</f>
        <v>4987701670</v>
      </c>
      <c r="I95" s="3">
        <f>SUBTOTAL(109,Tabulka25[Podíl MSK])</f>
        <v>1045186970</v>
      </c>
      <c r="J95" s="3">
        <f>SUBTOTAL(109,Tabulka25[Dotace])</f>
        <v>3942514700</v>
      </c>
    </row>
  </sheetData>
  <mergeCells count="1">
    <mergeCell ref="A3:J3"/>
  </mergeCells>
  <pageMargins left="0.11811023622047245" right="0.11811023622047245" top="0.19685039370078741" bottom="0.39370078740157483" header="0.31496062992125984" footer="0.31496062992125984"/>
  <pageSetup paperSize="9" scale="57" fitToHeight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Realizace</vt:lpstr>
      <vt:lpstr>Realizace!Názvy_tisku</vt:lpstr>
      <vt:lpstr>Realizace!Oblast_tisku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Kortan Rostislav</dc:creator>
  <cp:lastModifiedBy>Kortan Rostislav</cp:lastModifiedBy>
  <cp:lastPrinted>2015-08-31T10:43:26Z</cp:lastPrinted>
  <dcterms:created xsi:type="dcterms:W3CDTF">2015-08-27T17:31:10Z</dcterms:created>
  <dcterms:modified xsi:type="dcterms:W3CDTF">2015-09-11T09:51:51Z</dcterms:modified>
</cp:coreProperties>
</file>