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" yWindow="-15" windowWidth="27900" windowHeight="13440"/>
  </bookViews>
  <sheets>
    <sheet name="Udržitelnost a ukončované" sheetId="4" r:id="rId1"/>
  </sheets>
  <definedNames>
    <definedName name="_xlnm.Print_Titles" localSheetId="0">'Udržitelnost a ukončované'!$4:$4</definedName>
    <definedName name="_xlnm.Print_Area" localSheetId="0">'Udržitelnost a ukončované'!$A$1:$K$168</definedName>
  </definedNames>
  <calcPr calcId="145621"/>
</workbook>
</file>

<file path=xl/calcChain.xml><?xml version="1.0" encoding="utf-8"?>
<calcChain xmlns="http://schemas.openxmlformats.org/spreadsheetml/2006/main">
  <c r="H168" i="4" l="1"/>
  <c r="E168" i="4"/>
  <c r="J52" i="4"/>
  <c r="I38" i="4"/>
  <c r="J18" i="4"/>
  <c r="I20" i="4"/>
  <c r="I168" i="4" l="1"/>
  <c r="J168" i="4"/>
</calcChain>
</file>

<file path=xl/sharedStrings.xml><?xml version="1.0" encoding="utf-8"?>
<sst xmlns="http://schemas.openxmlformats.org/spreadsheetml/2006/main" count="992" uniqueCount="230">
  <si>
    <t>Projekt</t>
  </si>
  <si>
    <t>Operační program</t>
  </si>
  <si>
    <t>Odbor</t>
  </si>
  <si>
    <t>Typ projektu</t>
  </si>
  <si>
    <t>Stav zpracování</t>
  </si>
  <si>
    <t>Projektový manažer</t>
  </si>
  <si>
    <t>ORG</t>
  </si>
  <si>
    <t>Odbor informatiky</t>
  </si>
  <si>
    <t>Odbor kancelář hejtmana kraje</t>
  </si>
  <si>
    <t>Odbor kancelář ředitele krajského úřadu</t>
  </si>
  <si>
    <t>Odbor sociálních věcí</t>
  </si>
  <si>
    <t>Odbor školství, mládeže a sportu</t>
  </si>
  <si>
    <t>Odbor územního plánování a stavebního řádu a kultury</t>
  </si>
  <si>
    <t>Odbor zdravotnictví</t>
  </si>
  <si>
    <t>Odbor životního prostředí a zemědělství</t>
  </si>
  <si>
    <t>Odbor evropských projektů</t>
  </si>
  <si>
    <t>Odbor dopravy</t>
  </si>
  <si>
    <t>ROP NUTS II Moravskoslezsko</t>
  </si>
  <si>
    <t xml:space="preserve">Odbor regionálního rozvoje a cestovního ruchu </t>
  </si>
  <si>
    <t>Neinvestiční</t>
  </si>
  <si>
    <t>Kuligová Kateřina</t>
  </si>
  <si>
    <t>Matějů Daniela</t>
  </si>
  <si>
    <t>Investiční</t>
  </si>
  <si>
    <t>Trnka Aleš</t>
  </si>
  <si>
    <t>Švecová Jana</t>
  </si>
  <si>
    <t>Karas Tomáš</t>
  </si>
  <si>
    <t>Klimánek Martin</t>
  </si>
  <si>
    <t>OP Přeshraniční spolupráce ČR - Slovensko</t>
  </si>
  <si>
    <t>Bourek Luboš</t>
  </si>
  <si>
    <t>Lichnovský Stanislav</t>
  </si>
  <si>
    <t>Ondruchová Urszula</t>
  </si>
  <si>
    <t>Kaštovská Hana</t>
  </si>
  <si>
    <t>Smutek Jan</t>
  </si>
  <si>
    <t>Nákup lůžek a matrací do nemocnic zřizovaných Moravskoslezským krajem</t>
  </si>
  <si>
    <t>Müller Renáta</t>
  </si>
  <si>
    <t>Částka Jindřich</t>
  </si>
  <si>
    <t>Suchomelová Andrea</t>
  </si>
  <si>
    <t>Letiště Leoše Janáčka Ostrava, odbavovací plocha</t>
  </si>
  <si>
    <t>Finanční část projektu dle podmínek OP ukončena</t>
  </si>
  <si>
    <t>Modernizace, rekonstrukce a výstavba sportovišť vzdělávacích zařízení I</t>
  </si>
  <si>
    <t>Rekonstrukce objektu na domov pro osoby se zdravotním  postižením, Sírius Opava</t>
  </si>
  <si>
    <t>Rozvoj kompetencí strategického, procesního a projektového řízení a kvality</t>
  </si>
  <si>
    <t>OP Lidské zdroje a zaměstnanost</t>
  </si>
  <si>
    <t>Sačková Dana</t>
  </si>
  <si>
    <t>Podpora vzdělávání a supervize u pracovníků v oblasti sociálních služeb a pracovníků v sociální oblasti zařazených do úřadů v Moravskoslezském kraji (Podpora vzdělávání pracovníků v sociálních službách a sociálních pracovníků zařazených do úřadů v MSK)</t>
  </si>
  <si>
    <t>Rusková Kateřina</t>
  </si>
  <si>
    <t>Modernizace chemických laboratoří na SPŠ chemické v Ostravě</t>
  </si>
  <si>
    <t>Letiště Leoše Janáčka Ostrava, kolejové napojení</t>
  </si>
  <si>
    <t>OP Doprava</t>
  </si>
  <si>
    <t>Fyzická realizace projektu ukončena</t>
  </si>
  <si>
    <t>Ekologizace zdravotnických zařízení zřizovaných Moravskoslezským krajem</t>
  </si>
  <si>
    <t>OP Životní prostředí</t>
  </si>
  <si>
    <t>Kačmařík Petr</t>
  </si>
  <si>
    <t>Energetické úspory ve školách a školských zařízeních zřizovaných Moravskoslezským krajem</t>
  </si>
  <si>
    <t>Rostek Milan</t>
  </si>
  <si>
    <t>2. etapa transformace organizace Marianum</t>
  </si>
  <si>
    <t>Integrovaný operační program</t>
  </si>
  <si>
    <t>Jesenická magistrála</t>
  </si>
  <si>
    <t>Šindelka Jan</t>
  </si>
  <si>
    <t>Zateplení vybraných objektů Nemocnice s poliklinikou Havířov</t>
  </si>
  <si>
    <t>Zateplení vybraných objektů nemocnice v Karviné - Ráji</t>
  </si>
  <si>
    <t xml:space="preserve">Novostavba domova pro osoby se zdravotním postižením v Havířově </t>
  </si>
  <si>
    <t>Podpora jazykového vzdělávání ve středních školách</t>
  </si>
  <si>
    <t>Zlepšení podmínek pro praktické vyučování žáků v technicky zaměřených oborech středního vzdělávání v Ostravě</t>
  </si>
  <si>
    <t>Moravskoslezský pakt zaměstnanosti: Mezinárodní výměna zkušeností a příkladů dobré praxe při rozvoji místních partnerství na podporu zaměstnanosti</t>
  </si>
  <si>
    <t>Ksenič Petr</t>
  </si>
  <si>
    <t>CHEMICKÝ MONITORING - CHEMON</t>
  </si>
  <si>
    <t>Šindelková Petra</t>
  </si>
  <si>
    <t>Silnice 2013 - I. etapa</t>
  </si>
  <si>
    <t>Rozvoj kvality řízení a good governance na KÚ MSK</t>
  </si>
  <si>
    <t>Rekonstrukce silnice II/464 Opava, ul. Bílovecká III. etapa</t>
  </si>
  <si>
    <t>Silnice 2013 - II. etapa</t>
  </si>
  <si>
    <t>Silnice 2013 - IV. etapa</t>
  </si>
  <si>
    <t>Šance pro Moravskoslezský kraj - Vzdělaní lidé a připravený venkov</t>
  </si>
  <si>
    <t>Folvarčný Dušan</t>
  </si>
  <si>
    <t>Podpora talentů v přírodovědných a technických oborech v slovensko-českém příhraničí</t>
  </si>
  <si>
    <t>Letiště Leoše Janáčka Ostrava, ostatní zpevněné plochy - světlotechnika</t>
  </si>
  <si>
    <t>Zateplení vybraných objektů nemocnice s poliklinikou v Novém Jičíně</t>
  </si>
  <si>
    <t>Poradna pro pěstounskou péči v Karviné</t>
  </si>
  <si>
    <t>Výstavba fóliovníků v Opavě</t>
  </si>
  <si>
    <t>Střední škola zemědělství a služeb, příspěvková organizace, Město Albrechtice</t>
  </si>
  <si>
    <t>Blahová Kateřina</t>
  </si>
  <si>
    <t>Zateplení Matičního gymnázia v Ostravě</t>
  </si>
  <si>
    <t>Zateplení obchodní akademie v Ostravě-Porubě</t>
  </si>
  <si>
    <t>Zateplení Střední školy zahradnické v Ostravě - SPV na ulici U Hrůbků</t>
  </si>
  <si>
    <t>Gymnázium a Střední odborná školy, Rýmařov, příspěvková organizace</t>
  </si>
  <si>
    <t>Zateplení tělocvičny Wichterlova gymnázia v Ostravě-Porubě</t>
  </si>
  <si>
    <t>Zateplení Základní umělecké školy Viléma Petrželky v Ostravě-Hrabůvce</t>
  </si>
  <si>
    <t>Zateplení budovy Odborného učiliště a Praktické školy v Hlučíně an ul. ČSA</t>
  </si>
  <si>
    <t>Zateplení Gymnázia ve Frýdlantu nad Ostravicí</t>
  </si>
  <si>
    <t>Zateplení SOŠ a SOU podnikání a služeb v Jablunkově - budova na ulici Školní</t>
  </si>
  <si>
    <t>Zateplení SOŠ a SOU podnikání a služeb v Jablunkově - budova na ulici Zahradní</t>
  </si>
  <si>
    <t>Zateplení Dětského domova na ulici Čelakovského v Havířově - Podlesí</t>
  </si>
  <si>
    <t>Zateplení Střední školy technické a dopravní v Ostravě-Vítkovicích</t>
  </si>
  <si>
    <t>Zateplení ZUŠ Leoše Janáčka ve Frýdlantu nad Ostravicí</t>
  </si>
  <si>
    <t>Zateplení Gymnázia v Ostravě - Zábřehu na ul. Volgogradská</t>
  </si>
  <si>
    <t>Zateplení objektu dílen Střední školy elektrotechnické v Ostravě</t>
  </si>
  <si>
    <t>Zateplení Střední zdravotnické školy a Vyšší odborné školy zdravotnické v Ostravě (areál na ul. 1. máje)</t>
  </si>
  <si>
    <t>Zateplení Sportovního gymnázia Dany a Emila Zátopkových v Ostravě</t>
  </si>
  <si>
    <t>Zateplení areálu Gymnázia a Střední průmyslové školy elektrotechniky a informatiky ve Frenštátě pod Radhoštěm na ul. Křižíkova</t>
  </si>
  <si>
    <t>Zateplení vybraných budov Vyšší odborné školy, Střední odborné školy a Středního odborného učiliště v Kopřivnici</t>
  </si>
  <si>
    <t>Letiště Leoše Janáčka Ostrava, kolejové napojení - doprovodná infrastruktura I.</t>
  </si>
  <si>
    <t>Letiště Leoše Janáčka Ostrava, kolejové napojení - doprovodná infrastruktura II.</t>
  </si>
  <si>
    <t>Kadlec Pavel</t>
  </si>
  <si>
    <t xml:space="preserve">Partnerství Comenius Regio </t>
  </si>
  <si>
    <t>OP Přeshraniční spolupráce ČR - Polsko</t>
  </si>
  <si>
    <t>Koláčková Petra</t>
  </si>
  <si>
    <t>OP Vzdělávání pro konkurenceschopnost</t>
  </si>
  <si>
    <t>Modernizace škol ve stavebnictví</t>
  </si>
  <si>
    <t>Projekt ukončen dle podmínek OP</t>
  </si>
  <si>
    <t>Obnovení přístrojové techniky ve zdravotnických zařízeních</t>
  </si>
  <si>
    <t>Zlepšení dostupnosti pohraniční oblasti modernizací silnice v úseku Sciborzyce Wielkie - Hněvošice</t>
  </si>
  <si>
    <t>VIA Lyžbice (Silnice 2009 - VIA Lyžbice)</t>
  </si>
  <si>
    <t>Diagnostické nástroje, ICT a pomůcky pro speciálně pedagogická centra</t>
  </si>
  <si>
    <t>II/449 – Rýmařov – Ondřejov, rekonstrukce silnice km 0,00 – 11,40, II. stavba</t>
  </si>
  <si>
    <t>Silnice 2011</t>
  </si>
  <si>
    <t>Silnice 2011 - II. etapa</t>
  </si>
  <si>
    <t>Rekonstrukce infekčního pavilonu v Nemocnici s poliklinikou Havířov, p.o.</t>
  </si>
  <si>
    <t>Inovace výuky československých a českých dějin 20. století na středních školách v Olomouckém a Moravskoslezském kraji</t>
  </si>
  <si>
    <t>Silnice III/4689 Petrovice</t>
  </si>
  <si>
    <t>Modernizace výuky instalatérských oborů</t>
  </si>
  <si>
    <t>Data pro život</t>
  </si>
  <si>
    <t>Silnice 2008 - 3.část</t>
  </si>
  <si>
    <t>Rekonstrukce úseku silnice Čadca - Milošová - Mosty u Jablunkova</t>
  </si>
  <si>
    <t>ELEKTROTECHNICKÁ CENTRA (Vybudování a vybavení center praktické přípravy pro výkon prací v elektrotechnických oborech)</t>
  </si>
  <si>
    <t>Systémová podpora edukace moderní historie a výchovy k občanství ve školách Moravskoslezského kraje (Program dalšího vzdělávání pedagogických pracovníků s využitím výsledků testování v programu KVALITA)</t>
  </si>
  <si>
    <t>Plánování sociálních služeb - cesta k vytvoření sítě místně a typově dostupných sociálních služeb na území Moravskoslezského kraje</t>
  </si>
  <si>
    <t>Podpora a rozvoj služeb v sociálně vyloučených lokalitách MSK</t>
  </si>
  <si>
    <t xml:space="preserve">Implementace soustavy NATURA 2000 v Moravskoslezském kraji - II. etapa </t>
  </si>
  <si>
    <t>Kooperace a posílení přeshraniční spolupráce regionálních samospráv a subjektů působících v Žilinském a Moravskoslezském kraji</t>
  </si>
  <si>
    <t xml:space="preserve">Výstavba objektu chráněného bydlení na ulici Slezské ve Starém Bohumíně </t>
  </si>
  <si>
    <t>Chráněné bydlení a sociálně terapeutické dílny ve Městě Albrechticích (Rekonstrukce objektu Krajánek, p.o.)</t>
  </si>
  <si>
    <t>1. etapa transformace organizace Marianum</t>
  </si>
  <si>
    <t>Energetické úspory ve Wichterlově gymnáziu v Ostravě - Porubě</t>
  </si>
  <si>
    <t>Úsporná energetická opatření Gymnazia v Ostravě Hrabůvce</t>
  </si>
  <si>
    <t>Energetické úspory ve Střední škole elektrostavební a dřevozpracující ve Frýdku - Místku</t>
  </si>
  <si>
    <t>Energetické úspory ve Střední škole strojírenské a dopravní ve Frýdku - Místku</t>
  </si>
  <si>
    <t>Rekonstrukce úseku silnice Bílá - Klokočov - Turzovka</t>
  </si>
  <si>
    <t>Vzdělávání v oborech služeb cestovního ruchu</t>
  </si>
  <si>
    <t xml:space="preserve">MECHATRONIKA </t>
  </si>
  <si>
    <t>Intercultural learning on the field of music education (Mezinárodní výměna zkušeností v oblasti uměleckého školství)</t>
  </si>
  <si>
    <t>Mosty 2010</t>
  </si>
  <si>
    <t>Podpora procesu transformace pobytových sociálních služeb v Moravskoslezském kraji</t>
  </si>
  <si>
    <t xml:space="preserve">Strategie systémové spolupráce veřejných institucí MSK, Slezského a Opolského vojvodství </t>
  </si>
  <si>
    <t>Spaces for learning</t>
  </si>
  <si>
    <t>Modernizace, rekonstrukce a výstavba sportovišť vzdělávacích zařízení III</t>
  </si>
  <si>
    <t>Zateplení Střední školy prof.Zdeňka Matějčka v Ostravě - Porubě</t>
  </si>
  <si>
    <t>Zateplení Základní školy pro sluchově postižené a Mateřské školy pro sluchově postižené v Ostravě - Porubě</t>
  </si>
  <si>
    <t>Rozvoj řízení lidských zdrojů na KÚ MSK</t>
  </si>
  <si>
    <t>Vzdělávací systém zaměstnanců KÚ MSK</t>
  </si>
  <si>
    <t>Rekonstrukce domova pro osoby se zdravotním postižením Benjamín</t>
  </si>
  <si>
    <t>Rekonstrukce objektu na chráněné bydlení v Ostravě na ul.Tvorkovských</t>
  </si>
  <si>
    <t>Multifunkční velkoprostorové odborné učebny - gastrocentra</t>
  </si>
  <si>
    <t>Diagnostické nástroje, ICT a pomůcky pro pedagogicko-psychologické poradny</t>
  </si>
  <si>
    <t>Vzdělávání zaměstnanců územní veřejné správy MSK</t>
  </si>
  <si>
    <t>Realizace zmírňujících opatření negativních vlivů provozu na silnici č. II/464 (Studénka – Nová Horka) na CHKO Poodří</t>
  </si>
  <si>
    <t>Stáže zaměstnanců Moravskoslezského kraje zařazených do krajského úřadu zodpovědných za rozvoj lidských zdrojů</t>
  </si>
  <si>
    <t>Leonardo da Vinci</t>
  </si>
  <si>
    <t>Transformace zámku Dolní Životice</t>
  </si>
  <si>
    <t>Moderní zkušební laboratoře</t>
  </si>
  <si>
    <t>Catch Your Dreams</t>
  </si>
  <si>
    <t>Zvýšení uplatnitelnosti mladých lidí na evropském trhu práce</t>
  </si>
  <si>
    <t>Snížení prašnosti v okolí komunikací ve vlastnictví Moravskoslezského kraje</t>
  </si>
  <si>
    <t>Vybavení oborových center - dřevoobráběcí CNC stroje</t>
  </si>
  <si>
    <t>Projekt předán odvětvovému odboru</t>
  </si>
  <si>
    <t>Kraj mnoha barev a příležitostí II</t>
  </si>
  <si>
    <t xml:space="preserve">Podpora a rozvoj služeb sociální prevence v Moravskoslezském kraji </t>
  </si>
  <si>
    <t>Využití marketingové strategie v aktivitách cestovního ruchu v MSK II</t>
  </si>
  <si>
    <t>Vytváření pozitivního sociálního prostředí ve školách (Rozvoj kompetencí pedagogů ve specifických oblastech prevence sociálně patologických jevů)</t>
  </si>
  <si>
    <t>Integrované bezpečnostní centrum Moravskoslezského kraje</t>
  </si>
  <si>
    <t>Centra technického vzdělávání na Bruntálsku</t>
  </si>
  <si>
    <t>Odstranění migrační bariéry pro obojživelníky</t>
  </si>
  <si>
    <t>Vzdělávání pro zaměstnance zařazených do KÚ</t>
  </si>
  <si>
    <t>Zpřístupnění územně plánovací dokumentace prostřednictvím webových technologií</t>
  </si>
  <si>
    <t>EHP / Norska</t>
  </si>
  <si>
    <t>Multifunkční posluchárny</t>
  </si>
  <si>
    <t>Rekonstrukce a modernizace silnic II. a III. tříd</t>
  </si>
  <si>
    <t>Snížení eutrofizace v povodí vodní nádrže Slezská Harta v MSK</t>
  </si>
  <si>
    <t>Územně analytické podklady Moravskoslezského kraje</t>
  </si>
  <si>
    <t xml:space="preserve">Implementace soustavy NATURA 2000 v Moravskoslezském kraji - I. etapa </t>
  </si>
  <si>
    <t>Rekonstrukce a modernizace silnic v MSK - 7 staveb</t>
  </si>
  <si>
    <t>Vozidla pro život</t>
  </si>
  <si>
    <t>Chráněné bydlení Krajánek</t>
  </si>
  <si>
    <t>Beskydská magistrála</t>
  </si>
  <si>
    <t>Rekonstrukce a modernizace silnice v úseku Třebom - Kietrz</t>
  </si>
  <si>
    <t>Silnice 2009</t>
  </si>
  <si>
    <t>Silnice 2009 - obchvat Opava</t>
  </si>
  <si>
    <t>Modernizace přeshraniční cesty v úseku Tworkow - Děhylov</t>
  </si>
  <si>
    <t>Zkvalitnění systému péče o žáky se speciálními vzdělávacími potřebami v Moravskoslezském kraji</t>
  </si>
  <si>
    <t xml:space="preserve">TIME  (tréninkové,  inovační, metodické a edukační týmy škol poskytujících střední odborné vzdělání) </t>
  </si>
  <si>
    <t>Výstavba objektu chráněného bydlení na ulici Koperníkova v Novém Bohumíně</t>
  </si>
  <si>
    <t>Rekonstrukce objektu Domova Jistoty, p.o. na ulici Koperníkova v Novém Bohumíně</t>
  </si>
  <si>
    <t>Rekonstrukce objektu v Moravici na chráněné bydlení</t>
  </si>
  <si>
    <t>Rekonstrukce objektu v Budišově nad Budišovkou na chráněné bydlení</t>
  </si>
  <si>
    <t>Energetické úspory ve Střední odborné škole chemické akademika Heyrovského a gymnáziu v Ostravě - Zábřehu</t>
  </si>
  <si>
    <t>Energetické úspory ve Střední škole společného stravování v Ostravě - Hrabůvce</t>
  </si>
  <si>
    <t>Energetické úspory v Obchodní akademii a vyšší odborné škole sociální v Ostravě</t>
  </si>
  <si>
    <t>Energetické úspory ve Střední škole stavební a dřevozpracující v Ostravě</t>
  </si>
  <si>
    <t>Energetické úspory v Gymnáziu Hladnov ve Slezské Ostravě</t>
  </si>
  <si>
    <t>Energetické úspory ve Střední průmyslové škole v Karviné</t>
  </si>
  <si>
    <t>Rekonstrukce objektu v Novém Jičíně na chráněné bydlení, Slovanská ul. č.p. 1555</t>
  </si>
  <si>
    <t>Rekonstrukce objektu v Karviné na chráněné bydlení, Polská ul. č.p. 71</t>
  </si>
  <si>
    <t>Komunikace II/479 – ulice Českobratrská, III. stavba</t>
  </si>
  <si>
    <t>Zajištění vzdělávání v eGovernmentu</t>
  </si>
  <si>
    <t>Centra integrované podpory v MSK a podpora vzdělávání žáků se speciálními vzdělávacími potřebami</t>
  </si>
  <si>
    <t>Rekonstrukce objektu na chráněné bydlení Sedlnice</t>
  </si>
  <si>
    <t xml:space="preserve">Moravskoslezský kraj - kraj plný zážitků (Moravskoslezský kraj - turistů cíl a ráj) </t>
  </si>
  <si>
    <t>Revitalizace přednádražního prostoru Svinov, II. etapa - část MSK</t>
  </si>
  <si>
    <t>Přeložka komunikace III/4682 – Vendryně</t>
  </si>
  <si>
    <t>Silnice 2010</t>
  </si>
  <si>
    <t>Rekonstrukce úseku silnice Turzovka – Bílá - II. etapa</t>
  </si>
  <si>
    <t>Rekonstrukce objektu v Kopřivnici na chráněné bydlení</t>
  </si>
  <si>
    <t>Ekologizace Střední školy zemědělské a lesnické, Na Hrázi 1449, Frýdek-Místek</t>
  </si>
  <si>
    <t>Moravskoslezský kraj - kraj plný zážitků II</t>
  </si>
  <si>
    <t>Energetické úspory v oddělení ošetřovatelské péče ve Dvorcích</t>
  </si>
  <si>
    <t>Elektronická spisová služba Moravskoslezského kraje (I. část výzvy)</t>
  </si>
  <si>
    <t>Modernizace, rekonstrukce a výstavba sportovišť vzdělávacích zařízení VI</t>
  </si>
  <si>
    <t>Modernizace, rekonstrukce a výstavba sportovišť vzdělávacích zařízení VII</t>
  </si>
  <si>
    <t>Zpřístupnění území NKP Důl Hlubina</t>
  </si>
  <si>
    <t>3. etapa transformace organizace Marianum</t>
  </si>
  <si>
    <t>Modernizace výuky informačních technologií</t>
  </si>
  <si>
    <t>Industriální atraktivity v Moravskoslezském kraji</t>
  </si>
  <si>
    <t>Silnice 2013 - III. etapa</t>
  </si>
  <si>
    <t>Podíl MSK</t>
  </si>
  <si>
    <t>Dotace</t>
  </si>
  <si>
    <t xml:space="preserve">Celkové výdaje </t>
  </si>
  <si>
    <t>Celkem</t>
  </si>
  <si>
    <t>Projekty ukončené a ukončované</t>
  </si>
  <si>
    <t>Počet stran: 7</t>
  </si>
  <si>
    <t xml:space="preserve">Příloha č. 3 materiálu: 10/9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</si>
</sst>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2" fontId="0" fillId="0" borderId="10" xfId="0" applyNumberFormat="1" applyBorder="1" applyAlignment="1">
      <alignment vertical="center" wrapText="1"/>
    </xf>
    <xf numFmtId="42" fontId="0" fillId="0" borderId="10" xfId="0" applyNumberFormat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0" fillId="33" borderId="11" xfId="0" applyFont="1" applyFill="1" applyBorder="1"/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/>
    <xf numFmtId="0" fontId="21" fillId="0" borderId="0" xfId="0" applyFont="1"/>
    <xf numFmtId="0" fontId="21" fillId="0" borderId="12" xfId="0" applyFont="1" applyFill="1" applyBorder="1" applyAlignment="1"/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/>
    <xf numFmtId="0" fontId="21" fillId="0" borderId="12" xfId="0" applyFont="1" applyFill="1" applyBorder="1" applyAlignment="1">
      <alignment horizontal="center" vertical="center"/>
    </xf>
    <xf numFmtId="42" fontId="21" fillId="0" borderId="12" xfId="0" applyNumberFormat="1" applyFont="1" applyBorder="1"/>
    <xf numFmtId="0" fontId="19" fillId="0" borderId="0" xfId="0" applyFont="1" applyAlignment="1">
      <alignment horizontal="center"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2" formatCode="_-* #,##0\ &quot;Kč&quot;_-;\-* #,##0\ &quot;Kč&quot;_-;_-* &quot;-&quot;\ &quot;Kč&quot;_-;_-@_-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2" formatCode="_-* #,##0\ &quot;Kč&quot;_-;\-* #,##0\ &quot;Kč&quot;_-;_-* &quot;-&quot;\ &quot;Kč&quot;_-;_-@_-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2" formatCode="_-* #,##0\ &quot;Kč&quot;_-;\-* #,##0\ &quot;Kč&quot;_-;_-* &quot;-&quot;\ &quot;Kč&quot;_-;_-@_-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top style="thin">
          <color theme="4" tint="0.39997558519241921"/>
        </top>
        <bottom style="thin">
          <color auto="1"/>
        </bottom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ulka26" displayName="Tabulka26" ref="A4:J168" totalsRowCount="1" headerRowDxfId="23" dataDxfId="22" totalsRowDxfId="20" tableBorderDxfId="21">
  <sortState ref="A4:J166">
    <sortCondition ref="C4:C166"/>
    <sortCondition ref="D4:D166"/>
    <sortCondition ref="F4:F166"/>
    <sortCondition ref="A4:A166"/>
  </sortState>
  <tableColumns count="10">
    <tableColumn id="1" name="Projekt" totalsRowLabel="Celkem" dataDxfId="19" totalsRowDxfId="18"/>
    <tableColumn id="2" name="ORG" dataDxfId="17" totalsRowDxfId="16"/>
    <tableColumn id="3" name="Typ projektu" dataDxfId="15" totalsRowDxfId="14"/>
    <tableColumn id="4" name="Odbor" dataDxfId="13" totalsRowDxfId="12"/>
    <tableColumn id="5" name="Operační program" totalsRowFunction="count" dataDxfId="11" totalsRowDxfId="10"/>
    <tableColumn id="7" name="Stav zpracování" dataDxfId="9" totalsRowDxfId="8"/>
    <tableColumn id="8" name="Projektový manažer" dataDxfId="7" totalsRowDxfId="6"/>
    <tableColumn id="9" name="Celkové výdaje " totalsRowFunction="sum" dataDxfId="5" totalsRowDxfId="4"/>
    <tableColumn id="10" name="Podíl MSK" totalsRowFunction="sum" dataDxfId="3" totalsRowDxfId="2"/>
    <tableColumn id="11" name="Dotace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8"/>
  <sheetViews>
    <sheetView tabSelected="1" workbookViewId="0"/>
  </sheetViews>
  <sheetFormatPr defaultRowHeight="15" x14ac:dyDescent="0.25"/>
  <cols>
    <col min="1" max="1" width="59.42578125" customWidth="1"/>
    <col min="2" max="2" width="9.7109375" style="1" customWidth="1"/>
    <col min="3" max="3" width="17.5703125" style="1" customWidth="1"/>
    <col min="4" max="4" width="33.28515625" customWidth="1"/>
    <col min="5" max="5" width="29.5703125" customWidth="1"/>
    <col min="6" max="6" width="20.28515625" customWidth="1"/>
    <col min="7" max="7" width="24.28515625" customWidth="1"/>
    <col min="8" max="8" width="19.5703125" customWidth="1"/>
    <col min="9" max="10" width="18.7109375" bestFit="1" customWidth="1"/>
    <col min="11" max="11" width="17.42578125" bestFit="1" customWidth="1"/>
    <col min="14" max="14" width="12" bestFit="1" customWidth="1"/>
    <col min="15" max="15" width="16.85546875" customWidth="1"/>
  </cols>
  <sheetData>
    <row r="1" spans="1:11" ht="15.75" x14ac:dyDescent="0.25">
      <c r="A1" s="11" t="s">
        <v>229</v>
      </c>
    </row>
    <row r="2" spans="1:11" ht="15.75" x14ac:dyDescent="0.25">
      <c r="A2" s="11" t="s">
        <v>228</v>
      </c>
    </row>
    <row r="3" spans="1:11" ht="22.5" customHeight="1" x14ac:dyDescent="0.25">
      <c r="A3" s="21" t="s">
        <v>227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5" customFormat="1" ht="15.75" x14ac:dyDescent="0.25">
      <c r="A4" s="12" t="s">
        <v>0</v>
      </c>
      <c r="B4" s="13" t="s">
        <v>6</v>
      </c>
      <c r="C4" s="13" t="s">
        <v>3</v>
      </c>
      <c r="D4" s="14" t="s">
        <v>2</v>
      </c>
      <c r="E4" s="14" t="s">
        <v>1</v>
      </c>
      <c r="F4" s="14" t="s">
        <v>4</v>
      </c>
      <c r="G4" s="14" t="s">
        <v>5</v>
      </c>
      <c r="H4" s="13" t="s">
        <v>225</v>
      </c>
      <c r="I4" s="13" t="s">
        <v>223</v>
      </c>
      <c r="J4" s="13" t="s">
        <v>224</v>
      </c>
    </row>
    <row r="5" spans="1:11" ht="51" customHeight="1" x14ac:dyDescent="0.25">
      <c r="A5" s="4" t="s">
        <v>37</v>
      </c>
      <c r="B5" s="5">
        <v>2579</v>
      </c>
      <c r="C5" s="3" t="s">
        <v>22</v>
      </c>
      <c r="D5" s="4" t="s">
        <v>16</v>
      </c>
      <c r="E5" s="4" t="s">
        <v>17</v>
      </c>
      <c r="F5" s="2" t="s">
        <v>38</v>
      </c>
      <c r="G5" s="4" t="s">
        <v>23</v>
      </c>
      <c r="H5" s="8">
        <v>128997220.00000001</v>
      </c>
      <c r="I5" s="8">
        <v>31665079.999999996</v>
      </c>
      <c r="J5" s="8">
        <v>97332140.000000015</v>
      </c>
    </row>
    <row r="6" spans="1:11" ht="54" customHeight="1" x14ac:dyDescent="0.25">
      <c r="A6" s="4" t="s">
        <v>141</v>
      </c>
      <c r="B6" s="5">
        <v>2593</v>
      </c>
      <c r="C6" s="3" t="s">
        <v>22</v>
      </c>
      <c r="D6" s="4" t="s">
        <v>16</v>
      </c>
      <c r="E6" s="4" t="s">
        <v>17</v>
      </c>
      <c r="F6" s="2" t="s">
        <v>38</v>
      </c>
      <c r="G6" s="4" t="s">
        <v>28</v>
      </c>
      <c r="H6" s="8">
        <v>116297819.99999999</v>
      </c>
      <c r="I6" s="8">
        <v>46708630</v>
      </c>
      <c r="J6" s="8">
        <v>69589190</v>
      </c>
    </row>
    <row r="7" spans="1:11" ht="48" customHeight="1" x14ac:dyDescent="0.25">
      <c r="A7" s="4" t="s">
        <v>137</v>
      </c>
      <c r="B7" s="5">
        <v>2882</v>
      </c>
      <c r="C7" s="3" t="s">
        <v>22</v>
      </c>
      <c r="D7" s="4" t="s">
        <v>16</v>
      </c>
      <c r="E7" s="4" t="s">
        <v>27</v>
      </c>
      <c r="F7" s="2" t="s">
        <v>38</v>
      </c>
      <c r="G7" s="4" t="s">
        <v>28</v>
      </c>
      <c r="H7" s="8">
        <v>59614720</v>
      </c>
      <c r="I7" s="8">
        <v>8396040</v>
      </c>
      <c r="J7" s="8">
        <v>51218680</v>
      </c>
    </row>
    <row r="8" spans="1:11" ht="48.75" customHeight="1" x14ac:dyDescent="0.25">
      <c r="A8" s="4" t="s">
        <v>123</v>
      </c>
      <c r="B8" s="5">
        <v>2880</v>
      </c>
      <c r="C8" s="3" t="s">
        <v>22</v>
      </c>
      <c r="D8" s="4" t="s">
        <v>16</v>
      </c>
      <c r="E8" s="4" t="s">
        <v>27</v>
      </c>
      <c r="F8" s="2" t="s">
        <v>38</v>
      </c>
      <c r="G8" s="4" t="s">
        <v>28</v>
      </c>
      <c r="H8" s="8">
        <v>18283210.000000004</v>
      </c>
      <c r="I8" s="8">
        <v>1819680</v>
      </c>
      <c r="J8" s="8">
        <v>16463529.999999998</v>
      </c>
    </row>
    <row r="9" spans="1:11" ht="50.25" customHeight="1" x14ac:dyDescent="0.25">
      <c r="A9" s="4" t="s">
        <v>122</v>
      </c>
      <c r="B9" s="5">
        <v>2585</v>
      </c>
      <c r="C9" s="3" t="s">
        <v>22</v>
      </c>
      <c r="D9" s="4" t="s">
        <v>16</v>
      </c>
      <c r="E9" s="4" t="s">
        <v>17</v>
      </c>
      <c r="F9" s="2" t="s">
        <v>38</v>
      </c>
      <c r="G9" s="4" t="s">
        <v>28</v>
      </c>
      <c r="H9" s="8">
        <v>409871510</v>
      </c>
      <c r="I9" s="8">
        <v>57137410</v>
      </c>
      <c r="J9" s="8">
        <v>352734099.99999994</v>
      </c>
    </row>
    <row r="10" spans="1:11" ht="30" x14ac:dyDescent="0.25">
      <c r="A10" s="4" t="s">
        <v>47</v>
      </c>
      <c r="B10" s="5">
        <v>2581</v>
      </c>
      <c r="C10" s="3" t="s">
        <v>22</v>
      </c>
      <c r="D10" s="4" t="s">
        <v>16</v>
      </c>
      <c r="E10" s="4" t="s">
        <v>48</v>
      </c>
      <c r="F10" s="2" t="s">
        <v>49</v>
      </c>
      <c r="G10" s="4" t="s">
        <v>23</v>
      </c>
      <c r="H10" s="8">
        <v>547058840</v>
      </c>
      <c r="I10" s="8">
        <v>98324700</v>
      </c>
      <c r="J10" s="8">
        <v>448734140</v>
      </c>
    </row>
    <row r="11" spans="1:11" ht="30" x14ac:dyDescent="0.25">
      <c r="A11" s="4" t="s">
        <v>101</v>
      </c>
      <c r="B11" s="5">
        <v>2618</v>
      </c>
      <c r="C11" s="3" t="s">
        <v>22</v>
      </c>
      <c r="D11" s="4" t="s">
        <v>16</v>
      </c>
      <c r="E11" s="4" t="s">
        <v>17</v>
      </c>
      <c r="F11" s="2" t="s">
        <v>49</v>
      </c>
      <c r="G11" s="4" t="s">
        <v>23</v>
      </c>
      <c r="H11" s="8">
        <v>23599989.999999996</v>
      </c>
      <c r="I11" s="8">
        <v>8720290</v>
      </c>
      <c r="J11" s="8">
        <v>14879700</v>
      </c>
    </row>
    <row r="12" spans="1:11" ht="30" x14ac:dyDescent="0.25">
      <c r="A12" s="4" t="s">
        <v>102</v>
      </c>
      <c r="B12" s="5">
        <v>2619</v>
      </c>
      <c r="C12" s="3" t="s">
        <v>22</v>
      </c>
      <c r="D12" s="4" t="s">
        <v>16</v>
      </c>
      <c r="E12" s="4" t="s">
        <v>17</v>
      </c>
      <c r="F12" s="2" t="s">
        <v>49</v>
      </c>
      <c r="G12" s="4" t="s">
        <v>23</v>
      </c>
      <c r="H12" s="8">
        <v>8999990</v>
      </c>
      <c r="I12" s="8">
        <v>7928610</v>
      </c>
      <c r="J12" s="8">
        <v>1071380</v>
      </c>
    </row>
    <row r="13" spans="1:11" ht="30" x14ac:dyDescent="0.25">
      <c r="A13" s="4" t="s">
        <v>76</v>
      </c>
      <c r="B13" s="5">
        <v>2610</v>
      </c>
      <c r="C13" s="3" t="s">
        <v>22</v>
      </c>
      <c r="D13" s="4" t="s">
        <v>16</v>
      </c>
      <c r="E13" s="4" t="s">
        <v>17</v>
      </c>
      <c r="F13" s="2" t="s">
        <v>49</v>
      </c>
      <c r="G13" s="4" t="s">
        <v>23</v>
      </c>
      <c r="H13" s="8">
        <v>81979910</v>
      </c>
      <c r="I13" s="8">
        <v>36223440</v>
      </c>
      <c r="J13" s="8">
        <v>45756470</v>
      </c>
    </row>
    <row r="14" spans="1:11" ht="30" x14ac:dyDescent="0.25">
      <c r="A14" s="4" t="s">
        <v>70</v>
      </c>
      <c r="B14" s="5">
        <v>2606</v>
      </c>
      <c r="C14" s="3" t="s">
        <v>22</v>
      </c>
      <c r="D14" s="4" t="s">
        <v>16</v>
      </c>
      <c r="E14" s="4" t="s">
        <v>17</v>
      </c>
      <c r="F14" s="2" t="s">
        <v>49</v>
      </c>
      <c r="G14" s="4" t="s">
        <v>28</v>
      </c>
      <c r="H14" s="8">
        <v>13356080</v>
      </c>
      <c r="I14" s="8">
        <v>4115450</v>
      </c>
      <c r="J14" s="8">
        <v>9240630.0000000019</v>
      </c>
    </row>
    <row r="15" spans="1:11" ht="30" x14ac:dyDescent="0.25">
      <c r="A15" s="4" t="s">
        <v>68</v>
      </c>
      <c r="B15" s="5">
        <v>2602</v>
      </c>
      <c r="C15" s="3" t="s">
        <v>22</v>
      </c>
      <c r="D15" s="4" t="s">
        <v>16</v>
      </c>
      <c r="E15" s="4" t="s">
        <v>17</v>
      </c>
      <c r="F15" s="2" t="s">
        <v>49</v>
      </c>
      <c r="G15" s="4" t="s">
        <v>26</v>
      </c>
      <c r="H15" s="8">
        <v>233999990</v>
      </c>
      <c r="I15" s="8">
        <v>38505870</v>
      </c>
      <c r="J15" s="8">
        <v>195494120</v>
      </c>
    </row>
    <row r="16" spans="1:11" ht="30" x14ac:dyDescent="0.25">
      <c r="A16" s="4" t="s">
        <v>71</v>
      </c>
      <c r="B16" s="5">
        <v>2603</v>
      </c>
      <c r="C16" s="3" t="s">
        <v>22</v>
      </c>
      <c r="D16" s="4" t="s">
        <v>16</v>
      </c>
      <c r="E16" s="4" t="s">
        <v>17</v>
      </c>
      <c r="F16" s="2" t="s">
        <v>49</v>
      </c>
      <c r="G16" s="4" t="s">
        <v>32</v>
      </c>
      <c r="H16" s="8">
        <v>97526280</v>
      </c>
      <c r="I16" s="8">
        <v>19050990</v>
      </c>
      <c r="J16" s="8">
        <v>78475290.000000015</v>
      </c>
    </row>
    <row r="17" spans="1:10" ht="30" x14ac:dyDescent="0.25">
      <c r="A17" s="4" t="s">
        <v>72</v>
      </c>
      <c r="B17" s="5">
        <v>2605</v>
      </c>
      <c r="C17" s="3" t="s">
        <v>22</v>
      </c>
      <c r="D17" s="4" t="s">
        <v>16</v>
      </c>
      <c r="E17" s="4" t="s">
        <v>17</v>
      </c>
      <c r="F17" s="2" t="s">
        <v>49</v>
      </c>
      <c r="G17" s="4" t="s">
        <v>32</v>
      </c>
      <c r="H17" s="8">
        <v>276000579.99999994</v>
      </c>
      <c r="I17" s="8">
        <v>46920200</v>
      </c>
      <c r="J17" s="8">
        <v>229080380</v>
      </c>
    </row>
    <row r="18" spans="1:10" s="6" customFormat="1" ht="31.5" customHeight="1" x14ac:dyDescent="0.25">
      <c r="A18" s="2" t="s">
        <v>202</v>
      </c>
      <c r="B18" s="9">
        <v>2591</v>
      </c>
      <c r="C18" s="10" t="s">
        <v>22</v>
      </c>
      <c r="D18" s="2" t="s">
        <v>16</v>
      </c>
      <c r="E18" s="2" t="s">
        <v>17</v>
      </c>
      <c r="F18" s="2" t="s">
        <v>164</v>
      </c>
      <c r="G18" s="2" t="s">
        <v>29</v>
      </c>
      <c r="H18" s="7">
        <v>160995399.99999997</v>
      </c>
      <c r="I18" s="7">
        <v>49557100</v>
      </c>
      <c r="J18" s="7">
        <f>Tabulka26[[#This Row],[Celkové výdaje ]]-Tabulka26[[#This Row],[Podíl MSK]]</f>
        <v>111438299.99999997</v>
      </c>
    </row>
    <row r="19" spans="1:10" s="6" customFormat="1" ht="31.5" customHeight="1" x14ac:dyDescent="0.25">
      <c r="A19" s="2" t="s">
        <v>187</v>
      </c>
      <c r="B19" s="9">
        <v>2879</v>
      </c>
      <c r="C19" s="10" t="s">
        <v>22</v>
      </c>
      <c r="D19" s="2" t="s">
        <v>16</v>
      </c>
      <c r="E19" s="2" t="s">
        <v>105</v>
      </c>
      <c r="F19" s="2" t="s">
        <v>164</v>
      </c>
      <c r="G19" s="2" t="s">
        <v>28</v>
      </c>
      <c r="H19" s="7">
        <v>13132170</v>
      </c>
      <c r="I19" s="7">
        <v>1097070.0000000002</v>
      </c>
      <c r="J19" s="7">
        <v>12035100</v>
      </c>
    </row>
    <row r="20" spans="1:10" s="6" customFormat="1" ht="30.75" customHeight="1" x14ac:dyDescent="0.25">
      <c r="A20" s="2" t="s">
        <v>208</v>
      </c>
      <c r="B20" s="9">
        <v>2589</v>
      </c>
      <c r="C20" s="10" t="s">
        <v>22</v>
      </c>
      <c r="D20" s="2" t="s">
        <v>16</v>
      </c>
      <c r="E20" s="2" t="s">
        <v>17</v>
      </c>
      <c r="F20" s="2" t="s">
        <v>164</v>
      </c>
      <c r="G20" s="2" t="s">
        <v>29</v>
      </c>
      <c r="H20" s="7">
        <v>77737739.999999985</v>
      </c>
      <c r="I20" s="7">
        <f>Tabulka26[[#This Row],[Celkové výdaje ]]-Tabulka26[[#This Row],[Dotace]]</f>
        <v>38971699.999999985</v>
      </c>
      <c r="J20" s="7">
        <v>38766040</v>
      </c>
    </row>
    <row r="21" spans="1:10" s="6" customFormat="1" ht="34.5" customHeight="1" x14ac:dyDescent="0.25">
      <c r="A21" s="2" t="s">
        <v>176</v>
      </c>
      <c r="B21" s="9">
        <v>2571</v>
      </c>
      <c r="C21" s="10" t="s">
        <v>22</v>
      </c>
      <c r="D21" s="2" t="s">
        <v>16</v>
      </c>
      <c r="E21" s="2" t="s">
        <v>17</v>
      </c>
      <c r="F21" s="2" t="s">
        <v>164</v>
      </c>
      <c r="G21" s="2" t="s">
        <v>28</v>
      </c>
      <c r="H21" s="7">
        <v>245852800</v>
      </c>
      <c r="I21" s="7">
        <v>25079790</v>
      </c>
      <c r="J21" s="7">
        <v>220773009.99999997</v>
      </c>
    </row>
    <row r="22" spans="1:10" s="6" customFormat="1" ht="33" customHeight="1" x14ac:dyDescent="0.25">
      <c r="A22" s="2" t="s">
        <v>180</v>
      </c>
      <c r="B22" s="9">
        <v>2582</v>
      </c>
      <c r="C22" s="10" t="s">
        <v>22</v>
      </c>
      <c r="D22" s="2" t="s">
        <v>16</v>
      </c>
      <c r="E22" s="2" t="s">
        <v>17</v>
      </c>
      <c r="F22" s="2" t="s">
        <v>164</v>
      </c>
      <c r="G22" s="2" t="s">
        <v>28</v>
      </c>
      <c r="H22" s="7">
        <v>277471360</v>
      </c>
      <c r="I22" s="7">
        <v>28034010.000000004</v>
      </c>
      <c r="J22" s="7">
        <v>249437350</v>
      </c>
    </row>
    <row r="23" spans="1:10" s="6" customFormat="1" ht="36.75" customHeight="1" x14ac:dyDescent="0.25">
      <c r="A23" s="2" t="s">
        <v>184</v>
      </c>
      <c r="B23" s="9">
        <v>2878</v>
      </c>
      <c r="C23" s="10" t="s">
        <v>22</v>
      </c>
      <c r="D23" s="2" t="s">
        <v>16</v>
      </c>
      <c r="E23" s="2" t="s">
        <v>105</v>
      </c>
      <c r="F23" s="2" t="s">
        <v>164</v>
      </c>
      <c r="G23" s="2" t="s">
        <v>28</v>
      </c>
      <c r="H23" s="7">
        <v>49287950</v>
      </c>
      <c r="I23" s="7">
        <v>5183540</v>
      </c>
      <c r="J23" s="7">
        <v>44104410</v>
      </c>
    </row>
    <row r="24" spans="1:10" s="6" customFormat="1" ht="45" x14ac:dyDescent="0.25">
      <c r="A24" s="2" t="s">
        <v>210</v>
      </c>
      <c r="B24" s="9">
        <v>2884</v>
      </c>
      <c r="C24" s="10" t="s">
        <v>22</v>
      </c>
      <c r="D24" s="2" t="s">
        <v>16</v>
      </c>
      <c r="E24" s="2" t="s">
        <v>27</v>
      </c>
      <c r="F24" s="2" t="s">
        <v>164</v>
      </c>
      <c r="G24" s="2" t="s">
        <v>28</v>
      </c>
      <c r="H24" s="7">
        <v>16735600.000000002</v>
      </c>
      <c r="I24" s="7">
        <v>1867530</v>
      </c>
      <c r="J24" s="7">
        <v>14868070</v>
      </c>
    </row>
    <row r="25" spans="1:10" s="6" customFormat="1" ht="37.5" customHeight="1" x14ac:dyDescent="0.25">
      <c r="A25" s="2" t="s">
        <v>207</v>
      </c>
      <c r="B25" s="9">
        <v>2594</v>
      </c>
      <c r="C25" s="10" t="s">
        <v>22</v>
      </c>
      <c r="D25" s="2" t="s">
        <v>16</v>
      </c>
      <c r="E25" s="2" t="s">
        <v>17</v>
      </c>
      <c r="F25" s="2" t="s">
        <v>164</v>
      </c>
      <c r="G25" s="2" t="s">
        <v>29</v>
      </c>
      <c r="H25" s="7">
        <v>114177329.99999999</v>
      </c>
      <c r="I25" s="7">
        <v>35212340.000000007</v>
      </c>
      <c r="J25" s="7">
        <v>78964990</v>
      </c>
    </row>
    <row r="26" spans="1:10" s="6" customFormat="1" ht="37.5" customHeight="1" x14ac:dyDescent="0.25">
      <c r="A26" s="2" t="s">
        <v>185</v>
      </c>
      <c r="B26" s="9">
        <v>2586</v>
      </c>
      <c r="C26" s="10" t="s">
        <v>22</v>
      </c>
      <c r="D26" s="2" t="s">
        <v>16</v>
      </c>
      <c r="E26" s="2" t="s">
        <v>17</v>
      </c>
      <c r="F26" s="2" t="s">
        <v>164</v>
      </c>
      <c r="G26" s="2" t="s">
        <v>29</v>
      </c>
      <c r="H26" s="7">
        <v>125345250.00000001</v>
      </c>
      <c r="I26" s="7">
        <v>55698649.999999993</v>
      </c>
      <c r="J26" s="7">
        <v>69646600</v>
      </c>
    </row>
    <row r="27" spans="1:10" s="6" customFormat="1" ht="45" x14ac:dyDescent="0.25">
      <c r="A27" s="2" t="s">
        <v>186</v>
      </c>
      <c r="B27" s="9">
        <v>2588</v>
      </c>
      <c r="C27" s="10" t="s">
        <v>22</v>
      </c>
      <c r="D27" s="2" t="s">
        <v>16</v>
      </c>
      <c r="E27" s="2" t="s">
        <v>17</v>
      </c>
      <c r="F27" s="2" t="s">
        <v>164</v>
      </c>
      <c r="G27" s="2" t="s">
        <v>29</v>
      </c>
      <c r="H27" s="7">
        <v>556320220</v>
      </c>
      <c r="I27" s="7">
        <v>258551029.99999997</v>
      </c>
      <c r="J27" s="7">
        <v>297769189.99999994</v>
      </c>
    </row>
    <row r="28" spans="1:10" s="6" customFormat="1" ht="45" x14ac:dyDescent="0.25">
      <c r="A28" s="2" t="s">
        <v>209</v>
      </c>
      <c r="B28" s="9">
        <v>2592</v>
      </c>
      <c r="C28" s="10" t="s">
        <v>22</v>
      </c>
      <c r="D28" s="2" t="s">
        <v>16</v>
      </c>
      <c r="E28" s="2" t="s">
        <v>17</v>
      </c>
      <c r="F28" s="2" t="s">
        <v>164</v>
      </c>
      <c r="G28" s="2" t="s">
        <v>29</v>
      </c>
      <c r="H28" s="7">
        <v>139724520.00000003</v>
      </c>
      <c r="I28" s="7">
        <v>69033080</v>
      </c>
      <c r="J28" s="7">
        <v>70691439.999999985</v>
      </c>
    </row>
    <row r="29" spans="1:10" s="6" customFormat="1" ht="45" x14ac:dyDescent="0.25">
      <c r="A29" s="2" t="s">
        <v>222</v>
      </c>
      <c r="B29" s="9">
        <v>2604</v>
      </c>
      <c r="C29" s="10" t="s">
        <v>22</v>
      </c>
      <c r="D29" s="2" t="s">
        <v>16</v>
      </c>
      <c r="E29" s="2" t="s">
        <v>17</v>
      </c>
      <c r="F29" s="2" t="s">
        <v>164</v>
      </c>
      <c r="G29" s="2" t="s">
        <v>29</v>
      </c>
      <c r="H29" s="7">
        <v>143456979.99999997</v>
      </c>
      <c r="I29" s="7">
        <v>24434379.999999996</v>
      </c>
      <c r="J29" s="7">
        <v>119022600</v>
      </c>
    </row>
    <row r="30" spans="1:10" s="6" customFormat="1" ht="30" x14ac:dyDescent="0.25">
      <c r="A30" s="2" t="s">
        <v>114</v>
      </c>
      <c r="B30" s="5">
        <v>2590</v>
      </c>
      <c r="C30" s="3" t="s">
        <v>22</v>
      </c>
      <c r="D30" s="4" t="s">
        <v>16</v>
      </c>
      <c r="E30" s="4" t="s">
        <v>17</v>
      </c>
      <c r="F30" s="2" t="s">
        <v>109</v>
      </c>
      <c r="G30" s="4" t="s">
        <v>26</v>
      </c>
      <c r="H30" s="8">
        <v>117440110.00000001</v>
      </c>
      <c r="I30" s="8">
        <v>42073340.000000007</v>
      </c>
      <c r="J30" s="8">
        <v>75366770</v>
      </c>
    </row>
    <row r="31" spans="1:10" s="6" customFormat="1" ht="30" x14ac:dyDescent="0.25">
      <c r="A31" s="2" t="s">
        <v>115</v>
      </c>
      <c r="B31" s="5">
        <v>2596</v>
      </c>
      <c r="C31" s="3" t="s">
        <v>22</v>
      </c>
      <c r="D31" s="4" t="s">
        <v>16</v>
      </c>
      <c r="E31" s="4" t="s">
        <v>17</v>
      </c>
      <c r="F31" s="2" t="s">
        <v>109</v>
      </c>
      <c r="G31" s="4" t="s">
        <v>28</v>
      </c>
      <c r="H31" s="8">
        <v>484997620</v>
      </c>
      <c r="I31" s="8">
        <v>153329310.00000003</v>
      </c>
      <c r="J31" s="8">
        <v>331668310</v>
      </c>
    </row>
    <row r="32" spans="1:10" s="6" customFormat="1" ht="30" x14ac:dyDescent="0.25">
      <c r="A32" s="2" t="s">
        <v>116</v>
      </c>
      <c r="B32" s="5">
        <v>2597</v>
      </c>
      <c r="C32" s="3" t="s">
        <v>22</v>
      </c>
      <c r="D32" s="4" t="s">
        <v>16</v>
      </c>
      <c r="E32" s="4" t="s">
        <v>17</v>
      </c>
      <c r="F32" s="2" t="s">
        <v>109</v>
      </c>
      <c r="G32" s="4" t="s">
        <v>28</v>
      </c>
      <c r="H32" s="8">
        <v>110834450.00000001</v>
      </c>
      <c r="I32" s="8">
        <v>34878580.000000007</v>
      </c>
      <c r="J32" s="8">
        <v>75955870</v>
      </c>
    </row>
    <row r="33" spans="1:10" s="6" customFormat="1" ht="30" x14ac:dyDescent="0.25">
      <c r="A33" s="2" t="s">
        <v>119</v>
      </c>
      <c r="B33" s="5">
        <v>2600</v>
      </c>
      <c r="C33" s="3" t="s">
        <v>22</v>
      </c>
      <c r="D33" s="4" t="s">
        <v>16</v>
      </c>
      <c r="E33" s="4" t="s">
        <v>17</v>
      </c>
      <c r="F33" s="2" t="s">
        <v>109</v>
      </c>
      <c r="G33" s="4" t="s">
        <v>32</v>
      </c>
      <c r="H33" s="8">
        <v>66229040.000000007</v>
      </c>
      <c r="I33" s="8">
        <v>19947469.999999996</v>
      </c>
      <c r="J33" s="8">
        <v>46281570.000000007</v>
      </c>
    </row>
    <row r="34" spans="1:10" s="6" customFormat="1" ht="30" x14ac:dyDescent="0.25">
      <c r="A34" s="2" t="s">
        <v>112</v>
      </c>
      <c r="B34" s="5">
        <v>2587</v>
      </c>
      <c r="C34" s="3" t="s">
        <v>22</v>
      </c>
      <c r="D34" s="4" t="s">
        <v>16</v>
      </c>
      <c r="E34" s="4" t="s">
        <v>17</v>
      </c>
      <c r="F34" s="2" t="s">
        <v>109</v>
      </c>
      <c r="G34" s="4" t="s">
        <v>28</v>
      </c>
      <c r="H34" s="8">
        <v>125287750</v>
      </c>
      <c r="I34" s="8">
        <v>54434070</v>
      </c>
      <c r="J34" s="8">
        <v>70853680</v>
      </c>
    </row>
    <row r="35" spans="1:10" s="6" customFormat="1" ht="30" x14ac:dyDescent="0.25">
      <c r="A35" s="2" t="s">
        <v>111</v>
      </c>
      <c r="B35" s="5">
        <v>2876</v>
      </c>
      <c r="C35" s="3" t="s">
        <v>22</v>
      </c>
      <c r="D35" s="4" t="s">
        <v>16</v>
      </c>
      <c r="E35" s="4" t="s">
        <v>105</v>
      </c>
      <c r="F35" s="2" t="s">
        <v>109</v>
      </c>
      <c r="G35" s="4" t="s">
        <v>28</v>
      </c>
      <c r="H35" s="8">
        <v>9526603.3300000019</v>
      </c>
      <c r="I35" s="8">
        <v>910593.33000000007</v>
      </c>
      <c r="J35" s="8">
        <v>8616010</v>
      </c>
    </row>
    <row r="36" spans="1:10" s="6" customFormat="1" ht="45" x14ac:dyDescent="0.25">
      <c r="A36" s="2" t="s">
        <v>215</v>
      </c>
      <c r="B36" s="9">
        <v>2810</v>
      </c>
      <c r="C36" s="10" t="s">
        <v>22</v>
      </c>
      <c r="D36" s="2" t="s">
        <v>7</v>
      </c>
      <c r="E36" s="2" t="s">
        <v>56</v>
      </c>
      <c r="F36" s="2" t="s">
        <v>164</v>
      </c>
      <c r="G36" s="2" t="s">
        <v>103</v>
      </c>
      <c r="H36" s="7">
        <v>4003590</v>
      </c>
      <c r="I36" s="7">
        <v>1100230</v>
      </c>
      <c r="J36" s="7">
        <v>2903359.9999999995</v>
      </c>
    </row>
    <row r="37" spans="1:10" s="6" customFormat="1" ht="30" x14ac:dyDescent="0.25">
      <c r="A37" s="2" t="s">
        <v>66</v>
      </c>
      <c r="B37" s="5">
        <v>2911</v>
      </c>
      <c r="C37" s="3" t="s">
        <v>22</v>
      </c>
      <c r="D37" s="4" t="s">
        <v>8</v>
      </c>
      <c r="E37" s="4" t="s">
        <v>51</v>
      </c>
      <c r="F37" s="2" t="s">
        <v>49</v>
      </c>
      <c r="G37" s="4" t="s">
        <v>67</v>
      </c>
      <c r="H37" s="8">
        <v>8503740</v>
      </c>
      <c r="I37" s="8">
        <v>918600</v>
      </c>
      <c r="J37" s="8">
        <v>7585140</v>
      </c>
    </row>
    <row r="38" spans="1:10" s="6" customFormat="1" ht="45" x14ac:dyDescent="0.25">
      <c r="A38" s="2" t="s">
        <v>169</v>
      </c>
      <c r="B38" s="9">
        <v>2721</v>
      </c>
      <c r="C38" s="10" t="s">
        <v>22</v>
      </c>
      <c r="D38" s="2" t="s">
        <v>8</v>
      </c>
      <c r="E38" s="2" t="s">
        <v>17</v>
      </c>
      <c r="F38" s="2" t="s">
        <v>164</v>
      </c>
      <c r="G38" s="2" t="s">
        <v>31</v>
      </c>
      <c r="H38" s="7">
        <v>669405542.06000006</v>
      </c>
      <c r="I38" s="7">
        <f>Tabulka26[[#This Row],[Celkové výdaje ]]-Tabulka26[[#This Row],[Dotace]]</f>
        <v>72746382.060000181</v>
      </c>
      <c r="J38" s="7">
        <v>596659159.99999988</v>
      </c>
    </row>
    <row r="39" spans="1:10" s="6" customFormat="1" ht="48.75" customHeight="1" x14ac:dyDescent="0.25">
      <c r="A39" s="2" t="s">
        <v>132</v>
      </c>
      <c r="B39" s="5">
        <v>2569</v>
      </c>
      <c r="C39" s="3" t="s">
        <v>22</v>
      </c>
      <c r="D39" s="4" t="s">
        <v>10</v>
      </c>
      <c r="E39" s="4" t="s">
        <v>56</v>
      </c>
      <c r="F39" s="2" t="s">
        <v>38</v>
      </c>
      <c r="G39" s="4" t="s">
        <v>36</v>
      </c>
      <c r="H39" s="8">
        <v>22494490</v>
      </c>
      <c r="I39" s="8">
        <v>2906950</v>
      </c>
      <c r="J39" s="8">
        <v>19587540</v>
      </c>
    </row>
    <row r="40" spans="1:10" s="6" customFormat="1" ht="48.75" customHeight="1" x14ac:dyDescent="0.25">
      <c r="A40" s="2" t="s">
        <v>131</v>
      </c>
      <c r="B40" s="5">
        <v>2568</v>
      </c>
      <c r="C40" s="3" t="s">
        <v>22</v>
      </c>
      <c r="D40" s="4" t="s">
        <v>10</v>
      </c>
      <c r="E40" s="4" t="s">
        <v>17</v>
      </c>
      <c r="F40" s="2" t="s">
        <v>38</v>
      </c>
      <c r="G40" s="4" t="s">
        <v>36</v>
      </c>
      <c r="H40" s="8">
        <v>17834729.999999996</v>
      </c>
      <c r="I40" s="8">
        <v>2724450</v>
      </c>
      <c r="J40" s="8">
        <v>15110279.999999998</v>
      </c>
    </row>
    <row r="41" spans="1:10" s="6" customFormat="1" ht="43.5" customHeight="1" x14ac:dyDescent="0.25">
      <c r="A41" s="2" t="s">
        <v>150</v>
      </c>
      <c r="B41" s="5">
        <v>2736</v>
      </c>
      <c r="C41" s="3" t="s">
        <v>22</v>
      </c>
      <c r="D41" s="4" t="s">
        <v>10</v>
      </c>
      <c r="E41" s="4" t="s">
        <v>17</v>
      </c>
      <c r="F41" s="2" t="s">
        <v>38</v>
      </c>
      <c r="G41" s="4" t="s">
        <v>24</v>
      </c>
      <c r="H41" s="8">
        <v>24357200</v>
      </c>
      <c r="I41" s="8">
        <v>6905360</v>
      </c>
      <c r="J41" s="8">
        <v>17451840</v>
      </c>
    </row>
    <row r="42" spans="1:10" s="6" customFormat="1" ht="50.25" customHeight="1" x14ac:dyDescent="0.25">
      <c r="A42" s="2" t="s">
        <v>40</v>
      </c>
      <c r="B42" s="5">
        <v>2731</v>
      </c>
      <c r="C42" s="3" t="s">
        <v>22</v>
      </c>
      <c r="D42" s="4" t="s">
        <v>10</v>
      </c>
      <c r="E42" s="4" t="s">
        <v>17</v>
      </c>
      <c r="F42" s="2" t="s">
        <v>38</v>
      </c>
      <c r="G42" s="4" t="s">
        <v>25</v>
      </c>
      <c r="H42" s="8">
        <v>26162229.999999996</v>
      </c>
      <c r="I42" s="8">
        <v>7249829.9999999991</v>
      </c>
      <c r="J42" s="8">
        <v>18912399.999999996</v>
      </c>
    </row>
    <row r="43" spans="1:10" s="6" customFormat="1" ht="51.75" customHeight="1" x14ac:dyDescent="0.25">
      <c r="A43" s="2" t="s">
        <v>151</v>
      </c>
      <c r="B43" s="5">
        <v>2738</v>
      </c>
      <c r="C43" s="3" t="s">
        <v>22</v>
      </c>
      <c r="D43" s="4" t="s">
        <v>10</v>
      </c>
      <c r="E43" s="4" t="s">
        <v>17</v>
      </c>
      <c r="F43" s="2" t="s">
        <v>38</v>
      </c>
      <c r="G43" s="4" t="s">
        <v>24</v>
      </c>
      <c r="H43" s="8">
        <v>10487350.000000002</v>
      </c>
      <c r="I43" s="8">
        <v>2479070</v>
      </c>
      <c r="J43" s="8">
        <v>8008280.0000000009</v>
      </c>
    </row>
    <row r="44" spans="1:10" s="6" customFormat="1" ht="51.75" customHeight="1" x14ac:dyDescent="0.25">
      <c r="A44" s="2" t="s">
        <v>158</v>
      </c>
      <c r="B44" s="5">
        <v>2823</v>
      </c>
      <c r="C44" s="3" t="s">
        <v>22</v>
      </c>
      <c r="D44" s="4" t="s">
        <v>10</v>
      </c>
      <c r="E44" s="4" t="s">
        <v>56</v>
      </c>
      <c r="F44" s="2" t="s">
        <v>38</v>
      </c>
      <c r="G44" s="4" t="s">
        <v>35</v>
      </c>
      <c r="H44" s="8">
        <v>990609.99999999988</v>
      </c>
      <c r="I44" s="8">
        <v>633140</v>
      </c>
      <c r="J44" s="8">
        <v>357470</v>
      </c>
    </row>
    <row r="45" spans="1:10" s="6" customFormat="1" ht="60" x14ac:dyDescent="0.25">
      <c r="A45" s="2" t="s">
        <v>130</v>
      </c>
      <c r="B45" s="5">
        <v>2739</v>
      </c>
      <c r="C45" s="3" t="s">
        <v>22</v>
      </c>
      <c r="D45" s="4" t="s">
        <v>10</v>
      </c>
      <c r="E45" s="4" t="s">
        <v>17</v>
      </c>
      <c r="F45" s="2" t="s">
        <v>38</v>
      </c>
      <c r="G45" s="4" t="s">
        <v>54</v>
      </c>
      <c r="H45" s="8">
        <v>6487499.9999999991</v>
      </c>
      <c r="I45" s="8">
        <v>1475940</v>
      </c>
      <c r="J45" s="8">
        <v>5011559.9999999991</v>
      </c>
    </row>
    <row r="46" spans="1:10" s="6" customFormat="1" ht="30" x14ac:dyDescent="0.25">
      <c r="A46" s="2" t="s">
        <v>55</v>
      </c>
      <c r="B46" s="5">
        <v>2820</v>
      </c>
      <c r="C46" s="3" t="s">
        <v>22</v>
      </c>
      <c r="D46" s="4" t="s">
        <v>10</v>
      </c>
      <c r="E46" s="4" t="s">
        <v>56</v>
      </c>
      <c r="F46" s="2" t="s">
        <v>49</v>
      </c>
      <c r="G46" s="4" t="s">
        <v>36</v>
      </c>
      <c r="H46" s="8">
        <v>25999960</v>
      </c>
      <c r="I46" s="8">
        <v>3825460</v>
      </c>
      <c r="J46" s="8">
        <v>22174500</v>
      </c>
    </row>
    <row r="47" spans="1:10" s="6" customFormat="1" ht="30" x14ac:dyDescent="0.25">
      <c r="A47" s="2" t="s">
        <v>61</v>
      </c>
      <c r="B47" s="5">
        <v>2735</v>
      </c>
      <c r="C47" s="3" t="s">
        <v>22</v>
      </c>
      <c r="D47" s="4" t="s">
        <v>10</v>
      </c>
      <c r="E47" s="4" t="s">
        <v>17</v>
      </c>
      <c r="F47" s="2" t="s">
        <v>49</v>
      </c>
      <c r="G47" s="4" t="s">
        <v>34</v>
      </c>
      <c r="H47" s="8">
        <v>33688520.000000007</v>
      </c>
      <c r="I47" s="8">
        <v>10394919.999999998</v>
      </c>
      <c r="J47" s="8">
        <v>23293600</v>
      </c>
    </row>
    <row r="48" spans="1:10" s="6" customFormat="1" ht="30" x14ac:dyDescent="0.25">
      <c r="A48" s="2" t="s">
        <v>78</v>
      </c>
      <c r="B48" s="5">
        <v>2564</v>
      </c>
      <c r="C48" s="3" t="s">
        <v>22</v>
      </c>
      <c r="D48" s="4" t="s">
        <v>10</v>
      </c>
      <c r="E48" s="4" t="s">
        <v>17</v>
      </c>
      <c r="F48" s="2" t="s">
        <v>49</v>
      </c>
      <c r="G48" s="4" t="s">
        <v>24</v>
      </c>
      <c r="H48" s="8">
        <v>6654009.9999999991</v>
      </c>
      <c r="I48" s="8">
        <v>1242010</v>
      </c>
      <c r="J48" s="8">
        <v>5412000</v>
      </c>
    </row>
    <row r="49" spans="1:10" s="6" customFormat="1" ht="45" x14ac:dyDescent="0.25">
      <c r="A49" s="2" t="s">
        <v>219</v>
      </c>
      <c r="B49" s="9">
        <v>2822</v>
      </c>
      <c r="C49" s="10" t="s">
        <v>22</v>
      </c>
      <c r="D49" s="2" t="s">
        <v>10</v>
      </c>
      <c r="E49" s="2" t="s">
        <v>56</v>
      </c>
      <c r="F49" s="2" t="s">
        <v>164</v>
      </c>
      <c r="G49" s="2" t="s">
        <v>35</v>
      </c>
      <c r="H49" s="7">
        <v>4837670</v>
      </c>
      <c r="I49" s="7">
        <v>1586340</v>
      </c>
      <c r="J49" s="7">
        <v>3251330</v>
      </c>
    </row>
    <row r="50" spans="1:10" s="6" customFormat="1" ht="45" x14ac:dyDescent="0.25">
      <c r="A50" s="2" t="s">
        <v>182</v>
      </c>
      <c r="B50" s="9">
        <v>2567</v>
      </c>
      <c r="C50" s="10" t="s">
        <v>22</v>
      </c>
      <c r="D50" s="2" t="s">
        <v>10</v>
      </c>
      <c r="E50" s="2" t="s">
        <v>17</v>
      </c>
      <c r="F50" s="2" t="s">
        <v>164</v>
      </c>
      <c r="G50" s="2" t="s">
        <v>54</v>
      </c>
      <c r="H50" s="7">
        <v>13771480</v>
      </c>
      <c r="I50" s="7">
        <v>1417659.9999999998</v>
      </c>
      <c r="J50" s="7">
        <v>12353820</v>
      </c>
    </row>
    <row r="51" spans="1:10" s="6" customFormat="1" ht="45" x14ac:dyDescent="0.25">
      <c r="A51" s="2" t="s">
        <v>191</v>
      </c>
      <c r="B51" s="9">
        <v>2730</v>
      </c>
      <c r="C51" s="10" t="s">
        <v>22</v>
      </c>
      <c r="D51" s="2" t="s">
        <v>10</v>
      </c>
      <c r="E51" s="2" t="s">
        <v>17</v>
      </c>
      <c r="F51" s="2" t="s">
        <v>164</v>
      </c>
      <c r="G51" s="2" t="s">
        <v>32</v>
      </c>
      <c r="H51" s="7">
        <v>20939380</v>
      </c>
      <c r="I51" s="7">
        <v>3876140</v>
      </c>
      <c r="J51" s="7">
        <v>17063240</v>
      </c>
    </row>
    <row r="52" spans="1:10" s="6" customFormat="1" ht="45" x14ac:dyDescent="0.25">
      <c r="A52" s="2" t="s">
        <v>205</v>
      </c>
      <c r="B52" s="9">
        <v>2732</v>
      </c>
      <c r="C52" s="10" t="s">
        <v>22</v>
      </c>
      <c r="D52" s="2" t="s">
        <v>10</v>
      </c>
      <c r="E52" s="2" t="s">
        <v>17</v>
      </c>
      <c r="F52" s="2" t="s">
        <v>164</v>
      </c>
      <c r="G52" s="2" t="s">
        <v>30</v>
      </c>
      <c r="H52" s="7">
        <v>12429270</v>
      </c>
      <c r="I52" s="7">
        <v>4754000</v>
      </c>
      <c r="J52" s="7">
        <f>Tabulka26[[#This Row],[Celkové výdaje ]]-Tabulka26[[#This Row],[Podíl MSK]]</f>
        <v>7675270</v>
      </c>
    </row>
    <row r="53" spans="1:10" s="6" customFormat="1" ht="45" x14ac:dyDescent="0.25">
      <c r="A53" s="2" t="s">
        <v>193</v>
      </c>
      <c r="B53" s="9">
        <v>2570</v>
      </c>
      <c r="C53" s="10" t="s">
        <v>22</v>
      </c>
      <c r="D53" s="2" t="s">
        <v>10</v>
      </c>
      <c r="E53" s="2" t="s">
        <v>17</v>
      </c>
      <c r="F53" s="2" t="s">
        <v>164</v>
      </c>
      <c r="G53" s="2" t="s">
        <v>23</v>
      </c>
      <c r="H53" s="7">
        <v>19057249.999999996</v>
      </c>
      <c r="I53" s="7">
        <v>1429330.0000000002</v>
      </c>
      <c r="J53" s="7">
        <v>17627920</v>
      </c>
    </row>
    <row r="54" spans="1:10" s="6" customFormat="1" ht="45" x14ac:dyDescent="0.25">
      <c r="A54" s="2" t="s">
        <v>201</v>
      </c>
      <c r="B54" s="9">
        <v>2726</v>
      </c>
      <c r="C54" s="10" t="s">
        <v>22</v>
      </c>
      <c r="D54" s="2" t="s">
        <v>10</v>
      </c>
      <c r="E54" s="2" t="s">
        <v>17</v>
      </c>
      <c r="F54" s="2" t="s">
        <v>164</v>
      </c>
      <c r="G54" s="2" t="s">
        <v>32</v>
      </c>
      <c r="H54" s="7">
        <v>7514468.0000000009</v>
      </c>
      <c r="I54" s="7">
        <v>1470518</v>
      </c>
      <c r="J54" s="7">
        <v>6043950</v>
      </c>
    </row>
    <row r="55" spans="1:10" s="6" customFormat="1" ht="45" x14ac:dyDescent="0.25">
      <c r="A55" s="2" t="s">
        <v>211</v>
      </c>
      <c r="B55" s="9">
        <v>2733</v>
      </c>
      <c r="C55" s="10" t="s">
        <v>22</v>
      </c>
      <c r="D55" s="2" t="s">
        <v>10</v>
      </c>
      <c r="E55" s="2" t="s">
        <v>17</v>
      </c>
      <c r="F55" s="2" t="s">
        <v>164</v>
      </c>
      <c r="G55" s="2" t="s">
        <v>54</v>
      </c>
      <c r="H55" s="7">
        <v>8675189.9999999981</v>
      </c>
      <c r="I55" s="7">
        <v>1391740</v>
      </c>
      <c r="J55" s="7">
        <v>7283450</v>
      </c>
    </row>
    <row r="56" spans="1:10" s="6" customFormat="1" ht="45" x14ac:dyDescent="0.25">
      <c r="A56" s="2" t="s">
        <v>192</v>
      </c>
      <c r="B56" s="9">
        <v>2727</v>
      </c>
      <c r="C56" s="10" t="s">
        <v>22</v>
      </c>
      <c r="D56" s="2" t="s">
        <v>10</v>
      </c>
      <c r="E56" s="2" t="s">
        <v>17</v>
      </c>
      <c r="F56" s="2" t="s">
        <v>164</v>
      </c>
      <c r="G56" s="2" t="s">
        <v>31</v>
      </c>
      <c r="H56" s="7">
        <v>10490710</v>
      </c>
      <c r="I56" s="7">
        <v>2213430</v>
      </c>
      <c r="J56" s="7">
        <v>8277279.9999999991</v>
      </c>
    </row>
    <row r="57" spans="1:10" s="6" customFormat="1" ht="45" x14ac:dyDescent="0.25">
      <c r="A57" s="2" t="s">
        <v>200</v>
      </c>
      <c r="B57" s="9">
        <v>2728</v>
      </c>
      <c r="C57" s="10" t="s">
        <v>22</v>
      </c>
      <c r="D57" s="2" t="s">
        <v>10</v>
      </c>
      <c r="E57" s="2" t="s">
        <v>17</v>
      </c>
      <c r="F57" s="2" t="s">
        <v>164</v>
      </c>
      <c r="G57" s="2" t="s">
        <v>54</v>
      </c>
      <c r="H57" s="7">
        <v>7760459.9999999991</v>
      </c>
      <c r="I57" s="7">
        <v>823920</v>
      </c>
      <c r="J57" s="7">
        <v>6936540</v>
      </c>
    </row>
    <row r="58" spans="1:10" s="6" customFormat="1" ht="45" x14ac:dyDescent="0.25">
      <c r="A58" s="2" t="s">
        <v>190</v>
      </c>
      <c r="B58" s="9">
        <v>2729</v>
      </c>
      <c r="C58" s="10" t="s">
        <v>22</v>
      </c>
      <c r="D58" s="2" t="s">
        <v>10</v>
      </c>
      <c r="E58" s="2" t="s">
        <v>17</v>
      </c>
      <c r="F58" s="2" t="s">
        <v>164</v>
      </c>
      <c r="G58" s="2" t="s">
        <v>31</v>
      </c>
      <c r="H58" s="7">
        <v>6944790</v>
      </c>
      <c r="I58" s="7">
        <v>630710</v>
      </c>
      <c r="J58" s="7">
        <v>6314080</v>
      </c>
    </row>
    <row r="59" spans="1:10" s="6" customFormat="1" ht="60" x14ac:dyDescent="0.25">
      <c r="A59" s="2" t="s">
        <v>153</v>
      </c>
      <c r="B59" s="5">
        <v>2749</v>
      </c>
      <c r="C59" s="3" t="s">
        <v>22</v>
      </c>
      <c r="D59" s="4" t="s">
        <v>11</v>
      </c>
      <c r="E59" s="4" t="s">
        <v>17</v>
      </c>
      <c r="F59" s="2" t="s">
        <v>38</v>
      </c>
      <c r="G59" s="4" t="s">
        <v>25</v>
      </c>
      <c r="H59" s="8">
        <v>8311459.9999999991</v>
      </c>
      <c r="I59" s="8">
        <v>1378790</v>
      </c>
      <c r="J59" s="8">
        <v>6932670</v>
      </c>
    </row>
    <row r="60" spans="1:10" s="6" customFormat="1" ht="60" x14ac:dyDescent="0.25">
      <c r="A60" s="2" t="s">
        <v>124</v>
      </c>
      <c r="B60" s="5">
        <v>2510</v>
      </c>
      <c r="C60" s="3" t="s">
        <v>22</v>
      </c>
      <c r="D60" s="4" t="s">
        <v>11</v>
      </c>
      <c r="E60" s="4" t="s">
        <v>17</v>
      </c>
      <c r="F60" s="2" t="s">
        <v>38</v>
      </c>
      <c r="G60" s="4" t="s">
        <v>36</v>
      </c>
      <c r="H60" s="8">
        <v>40941840</v>
      </c>
      <c r="I60" s="8">
        <v>9885800</v>
      </c>
      <c r="J60" s="8">
        <v>31056040.000000007</v>
      </c>
    </row>
    <row r="61" spans="1:10" s="6" customFormat="1" ht="54" customHeight="1" x14ac:dyDescent="0.25">
      <c r="A61" s="2" t="s">
        <v>135</v>
      </c>
      <c r="B61" s="5">
        <v>2937</v>
      </c>
      <c r="C61" s="3" t="s">
        <v>22</v>
      </c>
      <c r="D61" s="4" t="s">
        <v>11</v>
      </c>
      <c r="E61" s="4" t="s">
        <v>51</v>
      </c>
      <c r="F61" s="2" t="s">
        <v>38</v>
      </c>
      <c r="G61" s="4" t="s">
        <v>52</v>
      </c>
      <c r="H61" s="8">
        <v>43726820</v>
      </c>
      <c r="I61" s="8">
        <v>13083280</v>
      </c>
      <c r="J61" s="8">
        <v>30643540</v>
      </c>
    </row>
    <row r="62" spans="1:10" s="6" customFormat="1" ht="51.75" customHeight="1" x14ac:dyDescent="0.25">
      <c r="A62" s="2" t="s">
        <v>136</v>
      </c>
      <c r="B62" s="5">
        <v>2940</v>
      </c>
      <c r="C62" s="3" t="s">
        <v>22</v>
      </c>
      <c r="D62" s="4" t="s">
        <v>11</v>
      </c>
      <c r="E62" s="4" t="s">
        <v>51</v>
      </c>
      <c r="F62" s="2" t="s">
        <v>38</v>
      </c>
      <c r="G62" s="4" t="s">
        <v>52</v>
      </c>
      <c r="H62" s="8">
        <v>23776910</v>
      </c>
      <c r="I62" s="8">
        <v>7516080</v>
      </c>
      <c r="J62" s="8">
        <v>16260830</v>
      </c>
    </row>
    <row r="63" spans="1:10" s="6" customFormat="1" ht="48.75" customHeight="1" x14ac:dyDescent="0.25">
      <c r="A63" s="2" t="s">
        <v>133</v>
      </c>
      <c r="B63" s="5">
        <v>2933</v>
      </c>
      <c r="C63" s="3" t="s">
        <v>22</v>
      </c>
      <c r="D63" s="4" t="s">
        <v>11</v>
      </c>
      <c r="E63" s="4" t="s">
        <v>51</v>
      </c>
      <c r="F63" s="2" t="s">
        <v>38</v>
      </c>
      <c r="G63" s="4" t="s">
        <v>52</v>
      </c>
      <c r="H63" s="8">
        <v>6779970</v>
      </c>
      <c r="I63" s="8">
        <v>3285810</v>
      </c>
      <c r="J63" s="8">
        <v>3494160</v>
      </c>
    </row>
    <row r="64" spans="1:10" s="6" customFormat="1" ht="50.25" customHeight="1" x14ac:dyDescent="0.25">
      <c r="A64" s="2" t="s">
        <v>139</v>
      </c>
      <c r="B64" s="5">
        <v>2515</v>
      </c>
      <c r="C64" s="3" t="s">
        <v>22</v>
      </c>
      <c r="D64" s="4" t="s">
        <v>11</v>
      </c>
      <c r="E64" s="4" t="s">
        <v>17</v>
      </c>
      <c r="F64" s="2" t="s">
        <v>38</v>
      </c>
      <c r="G64" s="4" t="s">
        <v>25</v>
      </c>
      <c r="H64" s="8">
        <v>43742490.000000007</v>
      </c>
      <c r="I64" s="8">
        <v>6836860.0000000009</v>
      </c>
      <c r="J64" s="8">
        <v>36905630.000000007</v>
      </c>
    </row>
    <row r="65" spans="1:10" s="6" customFormat="1" ht="51" customHeight="1" x14ac:dyDescent="0.25">
      <c r="A65" s="2" t="s">
        <v>159</v>
      </c>
      <c r="B65" s="5">
        <v>2714</v>
      </c>
      <c r="C65" s="3" t="s">
        <v>22</v>
      </c>
      <c r="D65" s="4" t="s">
        <v>11</v>
      </c>
      <c r="E65" s="4" t="s">
        <v>17</v>
      </c>
      <c r="F65" s="2" t="s">
        <v>38</v>
      </c>
      <c r="G65" s="4" t="s">
        <v>35</v>
      </c>
      <c r="H65" s="8">
        <v>8383150</v>
      </c>
      <c r="I65" s="8">
        <v>1424800</v>
      </c>
      <c r="J65" s="8">
        <v>6958350</v>
      </c>
    </row>
    <row r="66" spans="1:10" s="6" customFormat="1" ht="52.5" customHeight="1" x14ac:dyDescent="0.25">
      <c r="A66" s="2" t="s">
        <v>46</v>
      </c>
      <c r="B66" s="5">
        <v>2715</v>
      </c>
      <c r="C66" s="3" t="s">
        <v>22</v>
      </c>
      <c r="D66" s="4" t="s">
        <v>11</v>
      </c>
      <c r="E66" s="4" t="s">
        <v>17</v>
      </c>
      <c r="F66" s="2" t="s">
        <v>38</v>
      </c>
      <c r="G66" s="4" t="s">
        <v>25</v>
      </c>
      <c r="H66" s="8">
        <v>7036600</v>
      </c>
      <c r="I66" s="8">
        <v>1074939.9999999998</v>
      </c>
      <c r="J66" s="8">
        <v>5961660</v>
      </c>
    </row>
    <row r="67" spans="1:10" s="6" customFormat="1" ht="60" x14ac:dyDescent="0.25">
      <c r="A67" s="2" t="s">
        <v>39</v>
      </c>
      <c r="B67" s="5">
        <v>2512</v>
      </c>
      <c r="C67" s="3" t="s">
        <v>22</v>
      </c>
      <c r="D67" s="4" t="s">
        <v>11</v>
      </c>
      <c r="E67" s="4" t="s">
        <v>17</v>
      </c>
      <c r="F67" s="2" t="s">
        <v>38</v>
      </c>
      <c r="G67" s="4" t="s">
        <v>25</v>
      </c>
      <c r="H67" s="8">
        <v>34878830</v>
      </c>
      <c r="I67" s="8">
        <v>6214450.0000000009</v>
      </c>
      <c r="J67" s="8">
        <v>28664380</v>
      </c>
    </row>
    <row r="68" spans="1:10" s="6" customFormat="1" ht="60" x14ac:dyDescent="0.25">
      <c r="A68" s="2" t="s">
        <v>145</v>
      </c>
      <c r="B68" s="5">
        <v>2514</v>
      </c>
      <c r="C68" s="3" t="s">
        <v>22</v>
      </c>
      <c r="D68" s="4" t="s">
        <v>11</v>
      </c>
      <c r="E68" s="4" t="s">
        <v>17</v>
      </c>
      <c r="F68" s="2" t="s">
        <v>38</v>
      </c>
      <c r="G68" s="4" t="s">
        <v>25</v>
      </c>
      <c r="H68" s="8">
        <v>22210150</v>
      </c>
      <c r="I68" s="8">
        <v>4250820</v>
      </c>
      <c r="J68" s="8">
        <v>17959329.999999996</v>
      </c>
    </row>
    <row r="69" spans="1:10" s="6" customFormat="1" ht="60" x14ac:dyDescent="0.25">
      <c r="A69" s="2" t="s">
        <v>152</v>
      </c>
      <c r="B69" s="5">
        <v>2747</v>
      </c>
      <c r="C69" s="3" t="s">
        <v>22</v>
      </c>
      <c r="D69" s="4" t="s">
        <v>11</v>
      </c>
      <c r="E69" s="4" t="s">
        <v>17</v>
      </c>
      <c r="F69" s="2" t="s">
        <v>38</v>
      </c>
      <c r="G69" s="4" t="s">
        <v>54</v>
      </c>
      <c r="H69" s="8">
        <v>8753890</v>
      </c>
      <c r="I69" s="8">
        <v>1760330</v>
      </c>
      <c r="J69" s="8">
        <v>6993560</v>
      </c>
    </row>
    <row r="70" spans="1:10" s="6" customFormat="1" ht="60" x14ac:dyDescent="0.25">
      <c r="A70" s="2" t="s">
        <v>134</v>
      </c>
      <c r="B70" s="5">
        <v>2932</v>
      </c>
      <c r="C70" s="3" t="s">
        <v>22</v>
      </c>
      <c r="D70" s="4" t="s">
        <v>11</v>
      </c>
      <c r="E70" s="4" t="s">
        <v>51</v>
      </c>
      <c r="F70" s="2" t="s">
        <v>38</v>
      </c>
      <c r="G70" s="4" t="s">
        <v>52</v>
      </c>
      <c r="H70" s="8">
        <v>25063680</v>
      </c>
      <c r="I70" s="8">
        <v>6742160</v>
      </c>
      <c r="J70" s="8">
        <v>18321520</v>
      </c>
    </row>
    <row r="71" spans="1:10" s="6" customFormat="1" ht="60" x14ac:dyDescent="0.25">
      <c r="A71" s="2" t="s">
        <v>146</v>
      </c>
      <c r="B71" s="5">
        <v>2988</v>
      </c>
      <c r="C71" s="3" t="s">
        <v>22</v>
      </c>
      <c r="D71" s="4" t="s">
        <v>11</v>
      </c>
      <c r="E71" s="4" t="s">
        <v>51</v>
      </c>
      <c r="F71" s="2" t="s">
        <v>38</v>
      </c>
      <c r="G71" s="4" t="s">
        <v>30</v>
      </c>
      <c r="H71" s="8">
        <v>43002250</v>
      </c>
      <c r="I71" s="8">
        <v>23309000</v>
      </c>
      <c r="J71" s="8">
        <v>19693250</v>
      </c>
    </row>
    <row r="72" spans="1:10" s="6" customFormat="1" ht="60" x14ac:dyDescent="0.25">
      <c r="A72" s="2" t="s">
        <v>147</v>
      </c>
      <c r="B72" s="5">
        <v>2987</v>
      </c>
      <c r="C72" s="3" t="s">
        <v>22</v>
      </c>
      <c r="D72" s="4" t="s">
        <v>11</v>
      </c>
      <c r="E72" s="4" t="s">
        <v>51</v>
      </c>
      <c r="F72" s="2" t="s">
        <v>38</v>
      </c>
      <c r="G72" s="4" t="s">
        <v>52</v>
      </c>
      <c r="H72" s="8">
        <v>17166790</v>
      </c>
      <c r="I72" s="8">
        <v>5161880</v>
      </c>
      <c r="J72" s="8">
        <v>12004910</v>
      </c>
    </row>
    <row r="73" spans="1:10" s="6" customFormat="1" ht="30" x14ac:dyDescent="0.25">
      <c r="A73" s="2" t="s">
        <v>53</v>
      </c>
      <c r="B73" s="5">
        <v>2922</v>
      </c>
      <c r="C73" s="3" t="s">
        <v>22</v>
      </c>
      <c r="D73" s="4" t="s">
        <v>11</v>
      </c>
      <c r="E73" s="4" t="s">
        <v>51</v>
      </c>
      <c r="F73" s="2" t="s">
        <v>49</v>
      </c>
      <c r="G73" s="4" t="s">
        <v>52</v>
      </c>
      <c r="H73" s="8">
        <v>129702050.00000001</v>
      </c>
      <c r="I73" s="8">
        <v>104545670.00000001</v>
      </c>
      <c r="J73" s="8">
        <v>25156380</v>
      </c>
    </row>
    <row r="74" spans="1:10" s="6" customFormat="1" ht="30" x14ac:dyDescent="0.25">
      <c r="A74" s="2" t="s">
        <v>85</v>
      </c>
      <c r="B74" s="5">
        <v>3001</v>
      </c>
      <c r="C74" s="3" t="s">
        <v>22</v>
      </c>
      <c r="D74" s="4" t="s">
        <v>11</v>
      </c>
      <c r="E74" s="4" t="s">
        <v>51</v>
      </c>
      <c r="F74" s="2" t="s">
        <v>49</v>
      </c>
      <c r="G74" s="4" t="s">
        <v>81</v>
      </c>
      <c r="H74" s="8">
        <v>13497540</v>
      </c>
      <c r="I74" s="8">
        <v>4622690</v>
      </c>
      <c r="J74" s="8">
        <v>8874850</v>
      </c>
    </row>
    <row r="75" spans="1:10" s="6" customFormat="1" ht="30" x14ac:dyDescent="0.25">
      <c r="A75" s="2" t="s">
        <v>62</v>
      </c>
      <c r="B75" s="5">
        <v>2750</v>
      </c>
      <c r="C75" s="3" t="s">
        <v>22</v>
      </c>
      <c r="D75" s="4" t="s">
        <v>11</v>
      </c>
      <c r="E75" s="4" t="s">
        <v>17</v>
      </c>
      <c r="F75" s="2" t="s">
        <v>49</v>
      </c>
      <c r="G75" s="4" t="s">
        <v>35</v>
      </c>
      <c r="H75" s="8">
        <v>20705170</v>
      </c>
      <c r="I75" s="8">
        <v>3326200</v>
      </c>
      <c r="J75" s="8">
        <v>17378969.999999996</v>
      </c>
    </row>
    <row r="76" spans="1:10" s="6" customFormat="1" ht="30" x14ac:dyDescent="0.25">
      <c r="A76" s="2" t="s">
        <v>80</v>
      </c>
      <c r="B76" s="5">
        <v>3012</v>
      </c>
      <c r="C76" s="3" t="s">
        <v>22</v>
      </c>
      <c r="D76" s="4" t="s">
        <v>11</v>
      </c>
      <c r="E76" s="4" t="s">
        <v>51</v>
      </c>
      <c r="F76" s="2" t="s">
        <v>49</v>
      </c>
      <c r="G76" s="4" t="s">
        <v>67</v>
      </c>
      <c r="H76" s="8">
        <v>5555280.0000000009</v>
      </c>
      <c r="I76" s="8">
        <v>2504640.0000000005</v>
      </c>
      <c r="J76" s="8">
        <v>3050640.0000000005</v>
      </c>
    </row>
    <row r="77" spans="1:10" s="6" customFormat="1" ht="30" x14ac:dyDescent="0.25">
      <c r="A77" s="2" t="s">
        <v>79</v>
      </c>
      <c r="B77" s="5">
        <v>2532</v>
      </c>
      <c r="C77" s="3" t="s">
        <v>22</v>
      </c>
      <c r="D77" s="4" t="s">
        <v>11</v>
      </c>
      <c r="E77" s="4" t="s">
        <v>17</v>
      </c>
      <c r="F77" s="2" t="s">
        <v>49</v>
      </c>
      <c r="G77" s="4" t="s">
        <v>25</v>
      </c>
      <c r="H77" s="8">
        <v>7502990</v>
      </c>
      <c r="I77" s="8">
        <v>1386000</v>
      </c>
      <c r="J77" s="8">
        <v>6116990</v>
      </c>
    </row>
    <row r="78" spans="1:10" s="6" customFormat="1" ht="45" x14ac:dyDescent="0.25">
      <c r="A78" s="2" t="s">
        <v>99</v>
      </c>
      <c r="B78" s="5">
        <v>2997</v>
      </c>
      <c r="C78" s="3" t="s">
        <v>22</v>
      </c>
      <c r="D78" s="4" t="s">
        <v>11</v>
      </c>
      <c r="E78" s="4" t="s">
        <v>51</v>
      </c>
      <c r="F78" s="2" t="s">
        <v>49</v>
      </c>
      <c r="G78" s="4" t="s">
        <v>52</v>
      </c>
      <c r="H78" s="8">
        <v>28481200.000000004</v>
      </c>
      <c r="I78" s="8">
        <v>10004490.000000002</v>
      </c>
      <c r="J78" s="8">
        <v>18476710</v>
      </c>
    </row>
    <row r="79" spans="1:10" s="6" customFormat="1" ht="30" x14ac:dyDescent="0.25">
      <c r="A79" s="2" t="s">
        <v>88</v>
      </c>
      <c r="B79" s="5">
        <v>3008</v>
      </c>
      <c r="C79" s="3" t="s">
        <v>22</v>
      </c>
      <c r="D79" s="4" t="s">
        <v>11</v>
      </c>
      <c r="E79" s="4" t="s">
        <v>51</v>
      </c>
      <c r="F79" s="2" t="s">
        <v>49</v>
      </c>
      <c r="G79" s="4" t="s">
        <v>54</v>
      </c>
      <c r="H79" s="8">
        <v>3644150.0000000005</v>
      </c>
      <c r="I79" s="8">
        <v>946300.00000000012</v>
      </c>
      <c r="J79" s="8">
        <v>2697850</v>
      </c>
    </row>
    <row r="80" spans="1:10" s="6" customFormat="1" ht="30" x14ac:dyDescent="0.25">
      <c r="A80" s="2" t="s">
        <v>92</v>
      </c>
      <c r="B80" s="5">
        <v>3018</v>
      </c>
      <c r="C80" s="3" t="s">
        <v>22</v>
      </c>
      <c r="D80" s="4" t="s">
        <v>11</v>
      </c>
      <c r="E80" s="4" t="s">
        <v>51</v>
      </c>
      <c r="F80" s="2" t="s">
        <v>49</v>
      </c>
      <c r="G80" s="4" t="s">
        <v>67</v>
      </c>
      <c r="H80" s="8">
        <v>3246609.9999999995</v>
      </c>
      <c r="I80" s="8">
        <v>1143240</v>
      </c>
      <c r="J80" s="8">
        <v>2103370</v>
      </c>
    </row>
    <row r="81" spans="1:10" s="6" customFormat="1" ht="30" x14ac:dyDescent="0.25">
      <c r="A81" s="2" t="s">
        <v>95</v>
      </c>
      <c r="B81" s="5">
        <v>3005</v>
      </c>
      <c r="C81" s="3" t="s">
        <v>22</v>
      </c>
      <c r="D81" s="4" t="s">
        <v>11</v>
      </c>
      <c r="E81" s="4" t="s">
        <v>51</v>
      </c>
      <c r="F81" s="2" t="s">
        <v>49</v>
      </c>
      <c r="G81" s="4" t="s">
        <v>52</v>
      </c>
      <c r="H81" s="8">
        <v>11483930</v>
      </c>
      <c r="I81" s="8">
        <v>3881900</v>
      </c>
      <c r="J81" s="8">
        <v>7602030</v>
      </c>
    </row>
    <row r="82" spans="1:10" s="6" customFormat="1" ht="30" x14ac:dyDescent="0.25">
      <c r="A82" s="2" t="s">
        <v>89</v>
      </c>
      <c r="B82" s="5">
        <v>3015</v>
      </c>
      <c r="C82" s="3" t="s">
        <v>22</v>
      </c>
      <c r="D82" s="4" t="s">
        <v>11</v>
      </c>
      <c r="E82" s="4" t="s">
        <v>51</v>
      </c>
      <c r="F82" s="2" t="s">
        <v>49</v>
      </c>
      <c r="G82" s="4" t="s">
        <v>54</v>
      </c>
      <c r="H82" s="8">
        <v>3752060</v>
      </c>
      <c r="I82" s="8">
        <v>1131550.0000000002</v>
      </c>
      <c r="J82" s="8">
        <v>2620509.9999999995</v>
      </c>
    </row>
    <row r="83" spans="1:10" s="6" customFormat="1" ht="30" x14ac:dyDescent="0.25">
      <c r="A83" s="2" t="s">
        <v>82</v>
      </c>
      <c r="B83" s="5">
        <v>2999</v>
      </c>
      <c r="C83" s="3" t="s">
        <v>22</v>
      </c>
      <c r="D83" s="4" t="s">
        <v>11</v>
      </c>
      <c r="E83" s="4" t="s">
        <v>51</v>
      </c>
      <c r="F83" s="2" t="s">
        <v>49</v>
      </c>
      <c r="G83" s="4" t="s">
        <v>81</v>
      </c>
      <c r="H83" s="8">
        <v>23482200</v>
      </c>
      <c r="I83" s="8">
        <v>13258380.000000002</v>
      </c>
      <c r="J83" s="8">
        <v>10223820</v>
      </c>
    </row>
    <row r="84" spans="1:10" s="6" customFormat="1" ht="30" x14ac:dyDescent="0.25">
      <c r="A84" s="2" t="s">
        <v>83</v>
      </c>
      <c r="B84" s="5">
        <v>3007</v>
      </c>
      <c r="C84" s="3" t="s">
        <v>22</v>
      </c>
      <c r="D84" s="4" t="s">
        <v>11</v>
      </c>
      <c r="E84" s="4" t="s">
        <v>51</v>
      </c>
      <c r="F84" s="2" t="s">
        <v>49</v>
      </c>
      <c r="G84" s="4" t="s">
        <v>81</v>
      </c>
      <c r="H84" s="8">
        <v>13174260</v>
      </c>
      <c r="I84" s="8">
        <v>5842940</v>
      </c>
      <c r="J84" s="8">
        <v>7331320</v>
      </c>
    </row>
    <row r="85" spans="1:10" s="6" customFormat="1" ht="30" x14ac:dyDescent="0.25">
      <c r="A85" s="2" t="s">
        <v>96</v>
      </c>
      <c r="B85" s="5">
        <v>2995</v>
      </c>
      <c r="C85" s="3" t="s">
        <v>22</v>
      </c>
      <c r="D85" s="4" t="s">
        <v>11</v>
      </c>
      <c r="E85" s="4" t="s">
        <v>51</v>
      </c>
      <c r="F85" s="2" t="s">
        <v>49</v>
      </c>
      <c r="G85" s="4" t="s">
        <v>52</v>
      </c>
      <c r="H85" s="8">
        <v>4954030.0000000009</v>
      </c>
      <c r="I85" s="8">
        <v>1431170</v>
      </c>
      <c r="J85" s="8">
        <v>3522860</v>
      </c>
    </row>
    <row r="86" spans="1:10" s="6" customFormat="1" ht="30" x14ac:dyDescent="0.25">
      <c r="A86" s="2" t="s">
        <v>90</v>
      </c>
      <c r="B86" s="5">
        <v>3013</v>
      </c>
      <c r="C86" s="3" t="s">
        <v>22</v>
      </c>
      <c r="D86" s="4" t="s">
        <v>11</v>
      </c>
      <c r="E86" s="4" t="s">
        <v>51</v>
      </c>
      <c r="F86" s="2" t="s">
        <v>49</v>
      </c>
      <c r="G86" s="4" t="s">
        <v>54</v>
      </c>
      <c r="H86" s="8">
        <v>6063240</v>
      </c>
      <c r="I86" s="8">
        <v>1249410</v>
      </c>
      <c r="J86" s="8">
        <v>4813830</v>
      </c>
    </row>
    <row r="87" spans="1:10" s="6" customFormat="1" ht="30" x14ac:dyDescent="0.25">
      <c r="A87" s="2" t="s">
        <v>91</v>
      </c>
      <c r="B87" s="5">
        <v>3014</v>
      </c>
      <c r="C87" s="3" t="s">
        <v>22</v>
      </c>
      <c r="D87" s="4" t="s">
        <v>11</v>
      </c>
      <c r="E87" s="4" t="s">
        <v>51</v>
      </c>
      <c r="F87" s="2" t="s">
        <v>49</v>
      </c>
      <c r="G87" s="4" t="s">
        <v>54</v>
      </c>
      <c r="H87" s="8">
        <v>4185550</v>
      </c>
      <c r="I87" s="8">
        <v>1039540</v>
      </c>
      <c r="J87" s="8">
        <v>3146010</v>
      </c>
    </row>
    <row r="88" spans="1:10" s="6" customFormat="1" ht="30" x14ac:dyDescent="0.25">
      <c r="A88" s="2" t="s">
        <v>98</v>
      </c>
      <c r="B88" s="5">
        <v>3004</v>
      </c>
      <c r="C88" s="3" t="s">
        <v>22</v>
      </c>
      <c r="D88" s="4" t="s">
        <v>11</v>
      </c>
      <c r="E88" s="4" t="s">
        <v>51</v>
      </c>
      <c r="F88" s="2" t="s">
        <v>49</v>
      </c>
      <c r="G88" s="4" t="s">
        <v>52</v>
      </c>
      <c r="H88" s="8">
        <v>12510190</v>
      </c>
      <c r="I88" s="8">
        <v>3159560</v>
      </c>
      <c r="J88" s="8">
        <v>9350630.0000000019</v>
      </c>
    </row>
    <row r="89" spans="1:10" s="6" customFormat="1" ht="30" x14ac:dyDescent="0.25">
      <c r="A89" s="2" t="s">
        <v>93</v>
      </c>
      <c r="B89" s="5">
        <v>2994</v>
      </c>
      <c r="C89" s="3" t="s">
        <v>22</v>
      </c>
      <c r="D89" s="4" t="s">
        <v>11</v>
      </c>
      <c r="E89" s="4" t="s">
        <v>51</v>
      </c>
      <c r="F89" s="2" t="s">
        <v>49</v>
      </c>
      <c r="G89" s="4" t="s">
        <v>52</v>
      </c>
      <c r="H89" s="8">
        <v>48841289.999999993</v>
      </c>
      <c r="I89" s="8">
        <v>22265170.000000004</v>
      </c>
      <c r="J89" s="8">
        <v>26576120.000000004</v>
      </c>
    </row>
    <row r="90" spans="1:10" s="6" customFormat="1" ht="30" x14ac:dyDescent="0.25">
      <c r="A90" s="2" t="s">
        <v>84</v>
      </c>
      <c r="B90" s="5">
        <v>3017</v>
      </c>
      <c r="C90" s="3" t="s">
        <v>22</v>
      </c>
      <c r="D90" s="4" t="s">
        <v>11</v>
      </c>
      <c r="E90" s="4" t="s">
        <v>51</v>
      </c>
      <c r="F90" s="2" t="s">
        <v>49</v>
      </c>
      <c r="G90" s="4" t="s">
        <v>81</v>
      </c>
      <c r="H90" s="8">
        <v>11386660</v>
      </c>
      <c r="I90" s="8">
        <v>3163690</v>
      </c>
      <c r="J90" s="8">
        <v>8222969.9999999991</v>
      </c>
    </row>
    <row r="91" spans="1:10" s="6" customFormat="1" ht="30" x14ac:dyDescent="0.25">
      <c r="A91" s="2" t="s">
        <v>97</v>
      </c>
      <c r="B91" s="5">
        <v>2990</v>
      </c>
      <c r="C91" s="3" t="s">
        <v>22</v>
      </c>
      <c r="D91" s="4" t="s">
        <v>11</v>
      </c>
      <c r="E91" s="4" t="s">
        <v>51</v>
      </c>
      <c r="F91" s="2" t="s">
        <v>49</v>
      </c>
      <c r="G91" s="4" t="s">
        <v>52</v>
      </c>
      <c r="H91" s="8">
        <v>20284820</v>
      </c>
      <c r="I91" s="8">
        <v>5268540</v>
      </c>
      <c r="J91" s="8">
        <v>15016279.999999998</v>
      </c>
    </row>
    <row r="92" spans="1:10" s="6" customFormat="1" ht="30" x14ac:dyDescent="0.25">
      <c r="A92" s="2" t="s">
        <v>86</v>
      </c>
      <c r="B92" s="5">
        <v>2998</v>
      </c>
      <c r="C92" s="3" t="s">
        <v>22</v>
      </c>
      <c r="D92" s="4" t="s">
        <v>11</v>
      </c>
      <c r="E92" s="4" t="s">
        <v>51</v>
      </c>
      <c r="F92" s="2" t="s">
        <v>49</v>
      </c>
      <c r="G92" s="4" t="s">
        <v>81</v>
      </c>
      <c r="H92" s="8">
        <v>3444939.9999999995</v>
      </c>
      <c r="I92" s="8">
        <v>1296830</v>
      </c>
      <c r="J92" s="8">
        <v>2148110</v>
      </c>
    </row>
    <row r="93" spans="1:10" s="6" customFormat="1" ht="30" x14ac:dyDescent="0.25">
      <c r="A93" s="2" t="s">
        <v>100</v>
      </c>
      <c r="B93" s="5">
        <v>2992</v>
      </c>
      <c r="C93" s="3" t="s">
        <v>22</v>
      </c>
      <c r="D93" s="4" t="s">
        <v>11</v>
      </c>
      <c r="E93" s="4" t="s">
        <v>51</v>
      </c>
      <c r="F93" s="2" t="s">
        <v>49</v>
      </c>
      <c r="G93" s="4" t="s">
        <v>54</v>
      </c>
      <c r="H93" s="8">
        <v>12335910</v>
      </c>
      <c r="I93" s="8">
        <v>3266390</v>
      </c>
      <c r="J93" s="8">
        <v>9069520</v>
      </c>
    </row>
    <row r="94" spans="1:10" s="6" customFormat="1" ht="30" x14ac:dyDescent="0.25">
      <c r="A94" s="2" t="s">
        <v>87</v>
      </c>
      <c r="B94" s="5">
        <v>3010</v>
      </c>
      <c r="C94" s="3" t="s">
        <v>22</v>
      </c>
      <c r="D94" s="4" t="s">
        <v>11</v>
      </c>
      <c r="E94" s="4" t="s">
        <v>51</v>
      </c>
      <c r="F94" s="2" t="s">
        <v>49</v>
      </c>
      <c r="G94" s="4" t="s">
        <v>81</v>
      </c>
      <c r="H94" s="8">
        <v>5522809.9999999991</v>
      </c>
      <c r="I94" s="8">
        <v>2232850</v>
      </c>
      <c r="J94" s="8">
        <v>3289960</v>
      </c>
    </row>
    <row r="95" spans="1:10" s="6" customFormat="1" ht="30" x14ac:dyDescent="0.25">
      <c r="A95" s="2" t="s">
        <v>94</v>
      </c>
      <c r="B95" s="5">
        <v>3016</v>
      </c>
      <c r="C95" s="3" t="s">
        <v>22</v>
      </c>
      <c r="D95" s="4" t="s">
        <v>11</v>
      </c>
      <c r="E95" s="4" t="s">
        <v>51</v>
      </c>
      <c r="F95" s="2" t="s">
        <v>49</v>
      </c>
      <c r="G95" s="4" t="s">
        <v>52</v>
      </c>
      <c r="H95" s="8">
        <v>7710670</v>
      </c>
      <c r="I95" s="8">
        <v>4074010</v>
      </c>
      <c r="J95" s="8">
        <v>3636660</v>
      </c>
    </row>
    <row r="96" spans="1:10" s="6" customFormat="1" ht="30" x14ac:dyDescent="0.25">
      <c r="A96" s="2" t="s">
        <v>63</v>
      </c>
      <c r="B96" s="5">
        <v>2713</v>
      </c>
      <c r="C96" s="3" t="s">
        <v>22</v>
      </c>
      <c r="D96" s="4" t="s">
        <v>11</v>
      </c>
      <c r="E96" s="4" t="s">
        <v>17</v>
      </c>
      <c r="F96" s="2" t="s">
        <v>49</v>
      </c>
      <c r="G96" s="4" t="s">
        <v>35</v>
      </c>
      <c r="H96" s="8">
        <v>22114040</v>
      </c>
      <c r="I96" s="8">
        <v>3608080</v>
      </c>
      <c r="J96" s="8">
        <v>18505960</v>
      </c>
    </row>
    <row r="97" spans="1:10" s="6" customFormat="1" ht="45" x14ac:dyDescent="0.25">
      <c r="A97" s="2" t="s">
        <v>170</v>
      </c>
      <c r="B97" s="9">
        <v>2504</v>
      </c>
      <c r="C97" s="10" t="s">
        <v>22</v>
      </c>
      <c r="D97" s="2" t="s">
        <v>11</v>
      </c>
      <c r="E97" s="2" t="s">
        <v>17</v>
      </c>
      <c r="F97" s="2" t="s">
        <v>164</v>
      </c>
      <c r="G97" s="2" t="s">
        <v>34</v>
      </c>
      <c r="H97" s="7">
        <v>58271250</v>
      </c>
      <c r="I97" s="7">
        <v>13631540</v>
      </c>
      <c r="J97" s="7">
        <v>44639710</v>
      </c>
    </row>
    <row r="98" spans="1:10" s="6" customFormat="1" ht="45" x14ac:dyDescent="0.25">
      <c r="A98" s="2" t="s">
        <v>212</v>
      </c>
      <c r="B98" s="9">
        <v>2986</v>
      </c>
      <c r="C98" s="10" t="s">
        <v>22</v>
      </c>
      <c r="D98" s="2" t="s">
        <v>11</v>
      </c>
      <c r="E98" s="2" t="s">
        <v>51</v>
      </c>
      <c r="F98" s="2" t="s">
        <v>164</v>
      </c>
      <c r="G98" s="2" t="s">
        <v>54</v>
      </c>
      <c r="H98" s="7">
        <v>19855070</v>
      </c>
      <c r="I98" s="7">
        <v>9650390</v>
      </c>
      <c r="J98" s="7">
        <v>10204680</v>
      </c>
    </row>
    <row r="99" spans="1:10" s="6" customFormat="1" ht="45" x14ac:dyDescent="0.25">
      <c r="A99" s="2" t="s">
        <v>198</v>
      </c>
      <c r="B99" s="9">
        <v>2931</v>
      </c>
      <c r="C99" s="10" t="s">
        <v>22</v>
      </c>
      <c r="D99" s="2" t="s">
        <v>11</v>
      </c>
      <c r="E99" s="2" t="s">
        <v>51</v>
      </c>
      <c r="F99" s="2" t="s">
        <v>164</v>
      </c>
      <c r="G99" s="2" t="s">
        <v>52</v>
      </c>
      <c r="H99" s="7">
        <v>24670310</v>
      </c>
      <c r="I99" s="7">
        <v>7841100</v>
      </c>
      <c r="J99" s="7">
        <v>16829210</v>
      </c>
    </row>
    <row r="100" spans="1:10" s="6" customFormat="1" ht="45" x14ac:dyDescent="0.25">
      <c r="A100" s="2" t="s">
        <v>196</v>
      </c>
      <c r="B100" s="9">
        <v>2934</v>
      </c>
      <c r="C100" s="10" t="s">
        <v>22</v>
      </c>
      <c r="D100" s="2" t="s">
        <v>11</v>
      </c>
      <c r="E100" s="2" t="s">
        <v>51</v>
      </c>
      <c r="F100" s="2" t="s">
        <v>164</v>
      </c>
      <c r="G100" s="2" t="s">
        <v>52</v>
      </c>
      <c r="H100" s="7">
        <v>27931019.999999996</v>
      </c>
      <c r="I100" s="7">
        <v>8034550</v>
      </c>
      <c r="J100" s="7">
        <v>19896470</v>
      </c>
    </row>
    <row r="101" spans="1:10" s="6" customFormat="1" ht="45" x14ac:dyDescent="0.25">
      <c r="A101" s="2" t="s">
        <v>194</v>
      </c>
      <c r="B101" s="9">
        <v>2935</v>
      </c>
      <c r="C101" s="10" t="s">
        <v>22</v>
      </c>
      <c r="D101" s="2" t="s">
        <v>11</v>
      </c>
      <c r="E101" s="2" t="s">
        <v>51</v>
      </c>
      <c r="F101" s="2" t="s">
        <v>164</v>
      </c>
      <c r="G101" s="2" t="s">
        <v>52</v>
      </c>
      <c r="H101" s="7">
        <v>36683410</v>
      </c>
      <c r="I101" s="7">
        <v>10834220</v>
      </c>
      <c r="J101" s="7">
        <v>25849190</v>
      </c>
    </row>
    <row r="102" spans="1:10" s="6" customFormat="1" ht="45" x14ac:dyDescent="0.25">
      <c r="A102" s="2" t="s">
        <v>199</v>
      </c>
      <c r="B102" s="9">
        <v>2936</v>
      </c>
      <c r="C102" s="10" t="s">
        <v>22</v>
      </c>
      <c r="D102" s="2" t="s">
        <v>11</v>
      </c>
      <c r="E102" s="2" t="s">
        <v>51</v>
      </c>
      <c r="F102" s="2" t="s">
        <v>164</v>
      </c>
      <c r="G102" s="2" t="s">
        <v>52</v>
      </c>
      <c r="H102" s="7">
        <v>61670930</v>
      </c>
      <c r="I102" s="7">
        <v>54489500</v>
      </c>
      <c r="J102" s="7">
        <v>7181430</v>
      </c>
    </row>
    <row r="103" spans="1:10" s="6" customFormat="1" ht="45" x14ac:dyDescent="0.25">
      <c r="A103" s="2" t="s">
        <v>195</v>
      </c>
      <c r="B103" s="9">
        <v>2938</v>
      </c>
      <c r="C103" s="10" t="s">
        <v>22</v>
      </c>
      <c r="D103" s="2" t="s">
        <v>11</v>
      </c>
      <c r="E103" s="2" t="s">
        <v>51</v>
      </c>
      <c r="F103" s="2" t="s">
        <v>164</v>
      </c>
      <c r="G103" s="2" t="s">
        <v>52</v>
      </c>
      <c r="H103" s="7">
        <v>40999510</v>
      </c>
      <c r="I103" s="7">
        <v>14242510</v>
      </c>
      <c r="J103" s="7">
        <v>26757000</v>
      </c>
    </row>
    <row r="104" spans="1:10" s="6" customFormat="1" ht="45" x14ac:dyDescent="0.25">
      <c r="A104" s="2" t="s">
        <v>197</v>
      </c>
      <c r="B104" s="9">
        <v>2939</v>
      </c>
      <c r="C104" s="10" t="s">
        <v>22</v>
      </c>
      <c r="D104" s="2" t="s">
        <v>11</v>
      </c>
      <c r="E104" s="2" t="s">
        <v>51</v>
      </c>
      <c r="F104" s="2" t="s">
        <v>164</v>
      </c>
      <c r="G104" s="2" t="s">
        <v>52</v>
      </c>
      <c r="H104" s="7">
        <v>21720360</v>
      </c>
      <c r="I104" s="7">
        <v>7590880</v>
      </c>
      <c r="J104" s="7">
        <v>14129480</v>
      </c>
    </row>
    <row r="105" spans="1:10" s="6" customFormat="1" ht="45" x14ac:dyDescent="0.25">
      <c r="A105" s="2" t="s">
        <v>220</v>
      </c>
      <c r="B105" s="9">
        <v>2711</v>
      </c>
      <c r="C105" s="10" t="s">
        <v>22</v>
      </c>
      <c r="D105" s="2" t="s">
        <v>11</v>
      </c>
      <c r="E105" s="2" t="s">
        <v>17</v>
      </c>
      <c r="F105" s="2" t="s">
        <v>164</v>
      </c>
      <c r="G105" s="2" t="s">
        <v>23</v>
      </c>
      <c r="H105" s="7">
        <v>18389820</v>
      </c>
      <c r="I105" s="7">
        <v>2798770</v>
      </c>
      <c r="J105" s="7">
        <v>15591050.000000002</v>
      </c>
    </row>
    <row r="106" spans="1:10" s="6" customFormat="1" ht="45" x14ac:dyDescent="0.25">
      <c r="A106" s="2" t="s">
        <v>216</v>
      </c>
      <c r="B106" s="9">
        <v>2519</v>
      </c>
      <c r="C106" s="10" t="s">
        <v>22</v>
      </c>
      <c r="D106" s="2" t="s">
        <v>11</v>
      </c>
      <c r="E106" s="2" t="s">
        <v>17</v>
      </c>
      <c r="F106" s="2" t="s">
        <v>164</v>
      </c>
      <c r="G106" s="2" t="s">
        <v>24</v>
      </c>
      <c r="H106" s="7">
        <v>5604889.9999999991</v>
      </c>
      <c r="I106" s="7">
        <v>1420190</v>
      </c>
      <c r="J106" s="7">
        <v>4184700</v>
      </c>
    </row>
    <row r="107" spans="1:10" s="6" customFormat="1" ht="45" x14ac:dyDescent="0.25">
      <c r="A107" s="2" t="s">
        <v>217</v>
      </c>
      <c r="B107" s="9">
        <v>2520</v>
      </c>
      <c r="C107" s="10" t="s">
        <v>22</v>
      </c>
      <c r="D107" s="2" t="s">
        <v>11</v>
      </c>
      <c r="E107" s="2" t="s">
        <v>17</v>
      </c>
      <c r="F107" s="2" t="s">
        <v>164</v>
      </c>
      <c r="G107" s="2" t="s">
        <v>24</v>
      </c>
      <c r="H107" s="7">
        <v>5111300</v>
      </c>
      <c r="I107" s="7">
        <v>1074410.0000000002</v>
      </c>
      <c r="J107" s="7">
        <v>4036890</v>
      </c>
    </row>
    <row r="108" spans="1:10" s="6" customFormat="1" ht="45" x14ac:dyDescent="0.25">
      <c r="A108" s="2" t="s">
        <v>175</v>
      </c>
      <c r="B108" s="9">
        <v>2503</v>
      </c>
      <c r="C108" s="10" t="s">
        <v>22</v>
      </c>
      <c r="D108" s="2" t="s">
        <v>11</v>
      </c>
      <c r="E108" s="2" t="s">
        <v>17</v>
      </c>
      <c r="F108" s="2" t="s">
        <v>164</v>
      </c>
      <c r="G108" s="2" t="s">
        <v>31</v>
      </c>
      <c r="H108" s="7">
        <v>13394670</v>
      </c>
      <c r="I108" s="7">
        <v>4231519.9999999991</v>
      </c>
      <c r="J108" s="7">
        <v>9163150</v>
      </c>
    </row>
    <row r="109" spans="1:10" s="6" customFormat="1" ht="45" x14ac:dyDescent="0.25">
      <c r="A109" s="2" t="s">
        <v>163</v>
      </c>
      <c r="B109" s="9">
        <v>2505</v>
      </c>
      <c r="C109" s="10" t="s">
        <v>22</v>
      </c>
      <c r="D109" s="2" t="s">
        <v>11</v>
      </c>
      <c r="E109" s="2" t="s">
        <v>17</v>
      </c>
      <c r="F109" s="2" t="s">
        <v>164</v>
      </c>
      <c r="G109" s="2" t="s">
        <v>52</v>
      </c>
      <c r="H109" s="7">
        <v>27584750</v>
      </c>
      <c r="I109" s="7">
        <v>8573010</v>
      </c>
      <c r="J109" s="7">
        <v>19011739.999999996</v>
      </c>
    </row>
    <row r="110" spans="1:10" s="6" customFormat="1" ht="30" x14ac:dyDescent="0.25">
      <c r="A110" s="2" t="s">
        <v>113</v>
      </c>
      <c r="B110" s="5">
        <v>2509</v>
      </c>
      <c r="C110" s="3" t="s">
        <v>22</v>
      </c>
      <c r="D110" s="4" t="s">
        <v>11</v>
      </c>
      <c r="E110" s="4" t="s">
        <v>17</v>
      </c>
      <c r="F110" s="2" t="s">
        <v>109</v>
      </c>
      <c r="G110" s="4" t="s">
        <v>31</v>
      </c>
      <c r="H110" s="8">
        <v>7611299.9999999991</v>
      </c>
      <c r="I110" s="8">
        <v>1211409.9999999998</v>
      </c>
      <c r="J110" s="8">
        <v>6399890</v>
      </c>
    </row>
    <row r="111" spans="1:10" s="6" customFormat="1" ht="30" x14ac:dyDescent="0.25">
      <c r="A111" s="2" t="s">
        <v>108</v>
      </c>
      <c r="B111" s="5">
        <v>2506</v>
      </c>
      <c r="C111" s="3" t="s">
        <v>22</v>
      </c>
      <c r="D111" s="4" t="s">
        <v>11</v>
      </c>
      <c r="E111" s="4" t="s">
        <v>17</v>
      </c>
      <c r="F111" s="2" t="s">
        <v>109</v>
      </c>
      <c r="G111" s="4" t="s">
        <v>35</v>
      </c>
      <c r="H111" s="8">
        <v>47517930</v>
      </c>
      <c r="I111" s="8">
        <v>4237650.0000000009</v>
      </c>
      <c r="J111" s="8">
        <v>43280280</v>
      </c>
    </row>
    <row r="112" spans="1:10" s="6" customFormat="1" ht="30" x14ac:dyDescent="0.25">
      <c r="A112" s="2" t="s">
        <v>120</v>
      </c>
      <c r="B112" s="5">
        <v>2716</v>
      </c>
      <c r="C112" s="3" t="s">
        <v>22</v>
      </c>
      <c r="D112" s="4" t="s">
        <v>11</v>
      </c>
      <c r="E112" s="4" t="s">
        <v>17</v>
      </c>
      <c r="F112" s="2" t="s">
        <v>109</v>
      </c>
      <c r="G112" s="4" t="s">
        <v>81</v>
      </c>
      <c r="H112" s="8">
        <v>9185080</v>
      </c>
      <c r="I112" s="8">
        <v>1377760</v>
      </c>
      <c r="J112" s="8">
        <v>7807320</v>
      </c>
    </row>
    <row r="113" spans="1:10" s="6" customFormat="1" ht="45" x14ac:dyDescent="0.25">
      <c r="A113" s="2" t="s">
        <v>178</v>
      </c>
      <c r="B113" s="9">
        <v>2802</v>
      </c>
      <c r="C113" s="10" t="s">
        <v>22</v>
      </c>
      <c r="D113" s="2" t="s">
        <v>12</v>
      </c>
      <c r="E113" s="2" t="s">
        <v>56</v>
      </c>
      <c r="F113" s="2" t="s">
        <v>164</v>
      </c>
      <c r="G113" s="2" t="s">
        <v>54</v>
      </c>
      <c r="H113" s="7">
        <v>1085280</v>
      </c>
      <c r="I113" s="7">
        <v>280</v>
      </c>
      <c r="J113" s="7">
        <v>1085000</v>
      </c>
    </row>
    <row r="114" spans="1:10" s="6" customFormat="1" ht="45" x14ac:dyDescent="0.25">
      <c r="A114" s="2" t="s">
        <v>218</v>
      </c>
      <c r="B114" s="9">
        <v>2559</v>
      </c>
      <c r="C114" s="10" t="s">
        <v>22</v>
      </c>
      <c r="D114" s="2" t="s">
        <v>12</v>
      </c>
      <c r="E114" s="2" t="s">
        <v>17</v>
      </c>
      <c r="F114" s="2" t="s">
        <v>164</v>
      </c>
      <c r="G114" s="2" t="s">
        <v>36</v>
      </c>
      <c r="H114" s="7">
        <v>2701959.9999999995</v>
      </c>
      <c r="I114" s="7">
        <v>820320</v>
      </c>
      <c r="J114" s="7">
        <v>1881639.9999999998</v>
      </c>
    </row>
    <row r="115" spans="1:10" s="6" customFormat="1" ht="45" x14ac:dyDescent="0.25">
      <c r="A115" s="2" t="s">
        <v>173</v>
      </c>
      <c r="B115" s="9">
        <v>2295</v>
      </c>
      <c r="C115" s="10" t="s">
        <v>22</v>
      </c>
      <c r="D115" s="2" t="s">
        <v>12</v>
      </c>
      <c r="E115" s="2" t="s">
        <v>174</v>
      </c>
      <c r="F115" s="2" t="s">
        <v>164</v>
      </c>
      <c r="G115" s="2" t="s">
        <v>103</v>
      </c>
      <c r="H115" s="7">
        <v>7668210</v>
      </c>
      <c r="I115" s="7">
        <v>1158020</v>
      </c>
      <c r="J115" s="7">
        <v>6510190</v>
      </c>
    </row>
    <row r="116" spans="1:10" s="6" customFormat="1" ht="60" x14ac:dyDescent="0.25">
      <c r="A116" s="2" t="s">
        <v>121</v>
      </c>
      <c r="B116" s="5">
        <v>2521</v>
      </c>
      <c r="C116" s="3" t="s">
        <v>22</v>
      </c>
      <c r="D116" s="4" t="s">
        <v>13</v>
      </c>
      <c r="E116" s="4" t="s">
        <v>17</v>
      </c>
      <c r="F116" s="2" t="s">
        <v>38</v>
      </c>
      <c r="G116" s="4" t="s">
        <v>28</v>
      </c>
      <c r="H116" s="8">
        <v>11149789.999999998</v>
      </c>
      <c r="I116" s="8">
        <v>1455560</v>
      </c>
      <c r="J116" s="8">
        <v>9694230</v>
      </c>
    </row>
    <row r="117" spans="1:10" s="6" customFormat="1" ht="30" x14ac:dyDescent="0.25">
      <c r="A117" s="2" t="s">
        <v>50</v>
      </c>
      <c r="B117" s="5">
        <v>2916</v>
      </c>
      <c r="C117" s="3" t="s">
        <v>22</v>
      </c>
      <c r="D117" s="4" t="s">
        <v>13</v>
      </c>
      <c r="E117" s="4" t="s">
        <v>51</v>
      </c>
      <c r="F117" s="2" t="s">
        <v>49</v>
      </c>
      <c r="G117" s="4" t="s">
        <v>52</v>
      </c>
      <c r="H117" s="8">
        <v>165207319.99999997</v>
      </c>
      <c r="I117" s="8">
        <v>153509110</v>
      </c>
      <c r="J117" s="8">
        <v>11698210</v>
      </c>
    </row>
    <row r="118" spans="1:10" s="6" customFormat="1" ht="30" x14ac:dyDescent="0.25">
      <c r="A118" s="2" t="s">
        <v>33</v>
      </c>
      <c r="B118" s="5">
        <v>2529</v>
      </c>
      <c r="C118" s="3" t="s">
        <v>22</v>
      </c>
      <c r="D118" s="4" t="s">
        <v>13</v>
      </c>
      <c r="E118" s="4" t="s">
        <v>17</v>
      </c>
      <c r="F118" s="2" t="s">
        <v>49</v>
      </c>
      <c r="G118" s="4" t="s">
        <v>34</v>
      </c>
      <c r="H118" s="8">
        <v>46032750</v>
      </c>
      <c r="I118" s="8">
        <v>8235039.9999999991</v>
      </c>
      <c r="J118" s="8">
        <v>37797710</v>
      </c>
    </row>
    <row r="119" spans="1:10" s="6" customFormat="1" ht="30" x14ac:dyDescent="0.25">
      <c r="A119" s="2" t="s">
        <v>59</v>
      </c>
      <c r="B119" s="5">
        <v>2919</v>
      </c>
      <c r="C119" s="3" t="s">
        <v>22</v>
      </c>
      <c r="D119" s="4" t="s">
        <v>13</v>
      </c>
      <c r="E119" s="4" t="s">
        <v>51</v>
      </c>
      <c r="F119" s="2" t="s">
        <v>49</v>
      </c>
      <c r="G119" s="4" t="s">
        <v>52</v>
      </c>
      <c r="H119" s="8">
        <v>61884710</v>
      </c>
      <c r="I119" s="8">
        <v>34825570.000000007</v>
      </c>
      <c r="J119" s="8">
        <v>27059140</v>
      </c>
    </row>
    <row r="120" spans="1:10" s="6" customFormat="1" ht="30" x14ac:dyDescent="0.25">
      <c r="A120" s="2" t="s">
        <v>77</v>
      </c>
      <c r="B120" s="5">
        <v>2927</v>
      </c>
      <c r="C120" s="3" t="s">
        <v>22</v>
      </c>
      <c r="D120" s="4" t="s">
        <v>13</v>
      </c>
      <c r="E120" s="4" t="s">
        <v>51</v>
      </c>
      <c r="F120" s="2" t="s">
        <v>49</v>
      </c>
      <c r="G120" s="4" t="s">
        <v>52</v>
      </c>
      <c r="H120" s="8">
        <v>49586390</v>
      </c>
      <c r="I120" s="8">
        <v>36306110</v>
      </c>
      <c r="J120" s="8">
        <v>13280280</v>
      </c>
    </row>
    <row r="121" spans="1:10" s="6" customFormat="1" ht="30" x14ac:dyDescent="0.25">
      <c r="A121" s="2" t="s">
        <v>60</v>
      </c>
      <c r="B121" s="5">
        <v>2918</v>
      </c>
      <c r="C121" s="3" t="s">
        <v>22</v>
      </c>
      <c r="D121" s="4" t="s">
        <v>13</v>
      </c>
      <c r="E121" s="4" t="s">
        <v>51</v>
      </c>
      <c r="F121" s="2" t="s">
        <v>49</v>
      </c>
      <c r="G121" s="4" t="s">
        <v>52</v>
      </c>
      <c r="H121" s="8">
        <v>59060680</v>
      </c>
      <c r="I121" s="8">
        <v>31942130</v>
      </c>
      <c r="J121" s="8">
        <v>27118549.999999996</v>
      </c>
    </row>
    <row r="122" spans="1:10" s="6" customFormat="1" ht="45" x14ac:dyDescent="0.25">
      <c r="A122" s="2" t="s">
        <v>214</v>
      </c>
      <c r="B122" s="9">
        <v>2917</v>
      </c>
      <c r="C122" s="10" t="s">
        <v>22</v>
      </c>
      <c r="D122" s="2" t="s">
        <v>13</v>
      </c>
      <c r="E122" s="2" t="s">
        <v>51</v>
      </c>
      <c r="F122" s="2" t="s">
        <v>164</v>
      </c>
      <c r="G122" s="2" t="s">
        <v>52</v>
      </c>
      <c r="H122" s="7">
        <v>7708720.0000000009</v>
      </c>
      <c r="I122" s="7">
        <v>3570750</v>
      </c>
      <c r="J122" s="7">
        <v>4137970.0000000005</v>
      </c>
    </row>
    <row r="123" spans="1:10" s="6" customFormat="1" ht="45" x14ac:dyDescent="0.25">
      <c r="A123" s="2" t="s">
        <v>181</v>
      </c>
      <c r="B123" s="9">
        <v>2524</v>
      </c>
      <c r="C123" s="10" t="s">
        <v>22</v>
      </c>
      <c r="D123" s="2" t="s">
        <v>13</v>
      </c>
      <c r="E123" s="2" t="s">
        <v>17</v>
      </c>
      <c r="F123" s="2" t="s">
        <v>164</v>
      </c>
      <c r="G123" s="2" t="s">
        <v>30</v>
      </c>
      <c r="H123" s="7">
        <v>51183200.000000007</v>
      </c>
      <c r="I123" s="7">
        <v>4012810.0000000005</v>
      </c>
      <c r="J123" s="7">
        <v>47170390</v>
      </c>
    </row>
    <row r="124" spans="1:10" s="6" customFormat="1" ht="30" x14ac:dyDescent="0.25">
      <c r="A124" s="2" t="s">
        <v>110</v>
      </c>
      <c r="B124" s="5">
        <v>2523</v>
      </c>
      <c r="C124" s="3" t="s">
        <v>22</v>
      </c>
      <c r="D124" s="4" t="s">
        <v>13</v>
      </c>
      <c r="E124" s="4" t="s">
        <v>17</v>
      </c>
      <c r="F124" s="2" t="s">
        <v>109</v>
      </c>
      <c r="G124" s="4" t="s">
        <v>28</v>
      </c>
      <c r="H124" s="8">
        <v>167984470.99999997</v>
      </c>
      <c r="I124" s="8">
        <v>12794941</v>
      </c>
      <c r="J124" s="8">
        <v>155189530</v>
      </c>
    </row>
    <row r="125" spans="1:10" s="6" customFormat="1" ht="30" x14ac:dyDescent="0.25">
      <c r="A125" s="2" t="s">
        <v>117</v>
      </c>
      <c r="B125" s="5">
        <v>2526</v>
      </c>
      <c r="C125" s="3" t="s">
        <v>22</v>
      </c>
      <c r="D125" s="4" t="s">
        <v>13</v>
      </c>
      <c r="E125" s="4" t="s">
        <v>17</v>
      </c>
      <c r="F125" s="2" t="s">
        <v>109</v>
      </c>
      <c r="G125" s="4" t="s">
        <v>23</v>
      </c>
      <c r="H125" s="8">
        <v>69166660</v>
      </c>
      <c r="I125" s="8">
        <v>11565710.000000002</v>
      </c>
      <c r="J125" s="8">
        <v>57600950.000000007</v>
      </c>
    </row>
    <row r="126" spans="1:10" s="6" customFormat="1" ht="54.75" customHeight="1" x14ac:dyDescent="0.25">
      <c r="A126" s="2" t="s">
        <v>128</v>
      </c>
      <c r="B126" s="5">
        <v>2908</v>
      </c>
      <c r="C126" s="3" t="s">
        <v>22</v>
      </c>
      <c r="D126" s="4" t="s">
        <v>14</v>
      </c>
      <c r="E126" s="4" t="s">
        <v>51</v>
      </c>
      <c r="F126" s="2" t="s">
        <v>38</v>
      </c>
      <c r="G126" s="4" t="s">
        <v>30</v>
      </c>
      <c r="H126" s="8">
        <v>1828389.9999999998</v>
      </c>
      <c r="I126" s="8">
        <v>0</v>
      </c>
      <c r="J126" s="8">
        <v>1828389.9999999998</v>
      </c>
    </row>
    <row r="127" spans="1:10" s="6" customFormat="1" ht="60" x14ac:dyDescent="0.25">
      <c r="A127" s="2" t="s">
        <v>155</v>
      </c>
      <c r="B127" s="5">
        <v>2909</v>
      </c>
      <c r="C127" s="3" t="s">
        <v>22</v>
      </c>
      <c r="D127" s="4" t="s">
        <v>14</v>
      </c>
      <c r="E127" s="4" t="s">
        <v>51</v>
      </c>
      <c r="F127" s="2" t="s">
        <v>38</v>
      </c>
      <c r="G127" s="4" t="s">
        <v>30</v>
      </c>
      <c r="H127" s="8">
        <v>7860890</v>
      </c>
      <c r="I127" s="8">
        <v>859060</v>
      </c>
      <c r="J127" s="8">
        <v>7001830</v>
      </c>
    </row>
    <row r="128" spans="1:10" s="6" customFormat="1" ht="53.25" customHeight="1" x14ac:dyDescent="0.25">
      <c r="A128" s="2" t="s">
        <v>162</v>
      </c>
      <c r="B128" s="5">
        <v>2912</v>
      </c>
      <c r="C128" s="3" t="s">
        <v>22</v>
      </c>
      <c r="D128" s="4" t="s">
        <v>14</v>
      </c>
      <c r="E128" s="4" t="s">
        <v>51</v>
      </c>
      <c r="F128" s="2" t="s">
        <v>38</v>
      </c>
      <c r="G128" s="4" t="s">
        <v>30</v>
      </c>
      <c r="H128" s="8">
        <v>811410</v>
      </c>
      <c r="I128" s="8">
        <v>311630</v>
      </c>
      <c r="J128" s="8">
        <v>499779.99999999994</v>
      </c>
    </row>
    <row r="129" spans="1:10" s="6" customFormat="1" ht="45" x14ac:dyDescent="0.25">
      <c r="A129" s="2" t="s">
        <v>179</v>
      </c>
      <c r="B129" s="9">
        <v>2904</v>
      </c>
      <c r="C129" s="10" t="s">
        <v>22</v>
      </c>
      <c r="D129" s="2" t="s">
        <v>14</v>
      </c>
      <c r="E129" s="2" t="s">
        <v>51</v>
      </c>
      <c r="F129" s="2" t="s">
        <v>164</v>
      </c>
      <c r="G129" s="2" t="s">
        <v>30</v>
      </c>
      <c r="H129" s="7">
        <v>5447220</v>
      </c>
      <c r="I129" s="7">
        <v>142790</v>
      </c>
      <c r="J129" s="7">
        <v>5304430</v>
      </c>
    </row>
    <row r="130" spans="1:10" s="6" customFormat="1" ht="45" x14ac:dyDescent="0.25">
      <c r="A130" s="2" t="s">
        <v>171</v>
      </c>
      <c r="B130" s="9">
        <v>2906</v>
      </c>
      <c r="C130" s="10" t="s">
        <v>22</v>
      </c>
      <c r="D130" s="2" t="s">
        <v>14</v>
      </c>
      <c r="E130" s="2" t="s">
        <v>51</v>
      </c>
      <c r="F130" s="2" t="s">
        <v>164</v>
      </c>
      <c r="G130" s="2" t="s">
        <v>30</v>
      </c>
      <c r="H130" s="7">
        <v>6644920</v>
      </c>
      <c r="I130" s="7">
        <v>1132649.9999999998</v>
      </c>
      <c r="J130" s="7">
        <v>5512270</v>
      </c>
    </row>
    <row r="131" spans="1:10" s="6" customFormat="1" ht="45" x14ac:dyDescent="0.25">
      <c r="A131" s="2" t="s">
        <v>177</v>
      </c>
      <c r="B131" s="9">
        <v>2907</v>
      </c>
      <c r="C131" s="10" t="s">
        <v>22</v>
      </c>
      <c r="D131" s="2" t="s">
        <v>14</v>
      </c>
      <c r="E131" s="2" t="s">
        <v>51</v>
      </c>
      <c r="F131" s="2" t="s">
        <v>164</v>
      </c>
      <c r="G131" s="2" t="s">
        <v>81</v>
      </c>
      <c r="H131" s="7">
        <v>1767260</v>
      </c>
      <c r="I131" s="7">
        <v>401650</v>
      </c>
      <c r="J131" s="7">
        <v>1365610.0000000002</v>
      </c>
    </row>
    <row r="132" spans="1:10" s="6" customFormat="1" ht="60" x14ac:dyDescent="0.25">
      <c r="A132" s="2" t="s">
        <v>129</v>
      </c>
      <c r="B132" s="5">
        <v>2873</v>
      </c>
      <c r="C132" s="3" t="s">
        <v>19</v>
      </c>
      <c r="D132" s="4" t="s">
        <v>15</v>
      </c>
      <c r="E132" s="4" t="s">
        <v>27</v>
      </c>
      <c r="F132" s="2" t="s">
        <v>38</v>
      </c>
      <c r="G132" s="4" t="s">
        <v>106</v>
      </c>
      <c r="H132" s="8">
        <v>435420.00000000006</v>
      </c>
      <c r="I132" s="8">
        <v>43540</v>
      </c>
      <c r="J132" s="8">
        <v>391880</v>
      </c>
    </row>
    <row r="133" spans="1:10" s="6" customFormat="1" ht="60" x14ac:dyDescent="0.25">
      <c r="A133" s="2" t="s">
        <v>156</v>
      </c>
      <c r="B133" s="5">
        <v>3101</v>
      </c>
      <c r="C133" s="3" t="s">
        <v>19</v>
      </c>
      <c r="D133" s="4" t="s">
        <v>15</v>
      </c>
      <c r="E133" s="4" t="s">
        <v>157</v>
      </c>
      <c r="F133" s="2" t="s">
        <v>38</v>
      </c>
      <c r="G133" s="4" t="s">
        <v>106</v>
      </c>
      <c r="H133" s="8">
        <v>312140</v>
      </c>
      <c r="I133" s="8">
        <v>19430</v>
      </c>
      <c r="J133" s="8">
        <v>292710</v>
      </c>
    </row>
    <row r="134" spans="1:10" s="6" customFormat="1" ht="60" x14ac:dyDescent="0.25">
      <c r="A134" s="2" t="s">
        <v>143</v>
      </c>
      <c r="B134" s="5">
        <v>2885</v>
      </c>
      <c r="C134" s="3" t="s">
        <v>19</v>
      </c>
      <c r="D134" s="4" t="s">
        <v>15</v>
      </c>
      <c r="E134" s="4" t="s">
        <v>105</v>
      </c>
      <c r="F134" s="2" t="s">
        <v>38</v>
      </c>
      <c r="G134" s="4" t="s">
        <v>106</v>
      </c>
      <c r="H134" s="8">
        <v>4089010</v>
      </c>
      <c r="I134" s="8">
        <v>452500</v>
      </c>
      <c r="J134" s="8">
        <v>3636510</v>
      </c>
    </row>
    <row r="135" spans="1:10" s="6" customFormat="1" ht="45" x14ac:dyDescent="0.25">
      <c r="A135" s="2" t="s">
        <v>203</v>
      </c>
      <c r="B135" s="9">
        <v>2790</v>
      </c>
      <c r="C135" s="10" t="s">
        <v>19</v>
      </c>
      <c r="D135" s="2" t="s">
        <v>7</v>
      </c>
      <c r="E135" s="2" t="s">
        <v>42</v>
      </c>
      <c r="F135" s="2" t="s">
        <v>164</v>
      </c>
      <c r="G135" s="2" t="s">
        <v>43</v>
      </c>
      <c r="H135" s="7">
        <v>1862150</v>
      </c>
      <c r="I135" s="7">
        <v>584179.99999999802</v>
      </c>
      <c r="J135" s="7">
        <v>1277970</v>
      </c>
    </row>
    <row r="136" spans="1:10" s="6" customFormat="1" ht="60" x14ac:dyDescent="0.25">
      <c r="A136" s="2" t="s">
        <v>41</v>
      </c>
      <c r="B136" s="5">
        <v>2772</v>
      </c>
      <c r="C136" s="3" t="s">
        <v>19</v>
      </c>
      <c r="D136" s="4" t="s">
        <v>9</v>
      </c>
      <c r="E136" s="4" t="s">
        <v>42</v>
      </c>
      <c r="F136" s="2" t="s">
        <v>38</v>
      </c>
      <c r="G136" s="4" t="s">
        <v>43</v>
      </c>
      <c r="H136" s="8">
        <v>9543080</v>
      </c>
      <c r="I136" s="8">
        <v>1589150</v>
      </c>
      <c r="J136" s="8">
        <v>7953930</v>
      </c>
    </row>
    <row r="137" spans="1:10" s="6" customFormat="1" ht="60" x14ac:dyDescent="0.25">
      <c r="A137" s="2" t="s">
        <v>148</v>
      </c>
      <c r="B137" s="5">
        <v>2788</v>
      </c>
      <c r="C137" s="3" t="s">
        <v>19</v>
      </c>
      <c r="D137" s="4" t="s">
        <v>9</v>
      </c>
      <c r="E137" s="4" t="s">
        <v>42</v>
      </c>
      <c r="F137" s="2" t="s">
        <v>38</v>
      </c>
      <c r="G137" s="4" t="s">
        <v>21</v>
      </c>
      <c r="H137" s="8">
        <v>7305560</v>
      </c>
      <c r="I137" s="8">
        <v>1121520</v>
      </c>
      <c r="J137" s="8">
        <v>6184040</v>
      </c>
    </row>
    <row r="138" spans="1:10" s="6" customFormat="1" ht="60" x14ac:dyDescent="0.25">
      <c r="A138" s="2" t="s">
        <v>149</v>
      </c>
      <c r="B138" s="5">
        <v>2789</v>
      </c>
      <c r="C138" s="3" t="s">
        <v>19</v>
      </c>
      <c r="D138" s="4" t="s">
        <v>9</v>
      </c>
      <c r="E138" s="4" t="s">
        <v>42</v>
      </c>
      <c r="F138" s="2" t="s">
        <v>38</v>
      </c>
      <c r="G138" s="4" t="s">
        <v>58</v>
      </c>
      <c r="H138" s="8">
        <v>3372380</v>
      </c>
      <c r="I138" s="8">
        <v>505909.99999999994</v>
      </c>
      <c r="J138" s="8">
        <v>2866470.0000000005</v>
      </c>
    </row>
    <row r="139" spans="1:10" s="6" customFormat="1" ht="60" x14ac:dyDescent="0.25">
      <c r="A139" s="2" t="s">
        <v>154</v>
      </c>
      <c r="B139" s="5">
        <v>2774</v>
      </c>
      <c r="C139" s="3" t="s">
        <v>19</v>
      </c>
      <c r="D139" s="4" t="s">
        <v>9</v>
      </c>
      <c r="E139" s="4" t="s">
        <v>42</v>
      </c>
      <c r="F139" s="2" t="s">
        <v>38</v>
      </c>
      <c r="G139" s="4" t="s">
        <v>43</v>
      </c>
      <c r="H139" s="8">
        <v>7154250</v>
      </c>
      <c r="I139" s="8">
        <v>1073139.9999999998</v>
      </c>
      <c r="J139" s="8">
        <v>6081109.9999999991</v>
      </c>
    </row>
    <row r="140" spans="1:10" s="6" customFormat="1" ht="30" x14ac:dyDescent="0.25">
      <c r="A140" s="2" t="s">
        <v>69</v>
      </c>
      <c r="B140" s="5">
        <v>2787</v>
      </c>
      <c r="C140" s="3" t="s">
        <v>19</v>
      </c>
      <c r="D140" s="4" t="s">
        <v>9</v>
      </c>
      <c r="E140" s="4" t="s">
        <v>42</v>
      </c>
      <c r="F140" s="2" t="s">
        <v>49</v>
      </c>
      <c r="G140" s="4" t="s">
        <v>43</v>
      </c>
      <c r="H140" s="8">
        <v>9640410</v>
      </c>
      <c r="I140" s="8">
        <v>1432590.0000000002</v>
      </c>
      <c r="J140" s="8">
        <v>8207820</v>
      </c>
    </row>
    <row r="141" spans="1:10" s="6" customFormat="1" ht="45" x14ac:dyDescent="0.25">
      <c r="A141" s="2" t="s">
        <v>172</v>
      </c>
      <c r="B141" s="9">
        <v>2846</v>
      </c>
      <c r="C141" s="10" t="s">
        <v>19</v>
      </c>
      <c r="D141" s="2" t="s">
        <v>9</v>
      </c>
      <c r="E141" s="2" t="s">
        <v>42</v>
      </c>
      <c r="F141" s="2" t="s">
        <v>164</v>
      </c>
      <c r="G141" s="2" t="s">
        <v>21</v>
      </c>
      <c r="H141" s="7">
        <v>2697900</v>
      </c>
      <c r="I141" s="7">
        <v>1060</v>
      </c>
      <c r="J141" s="7">
        <v>2696839.9999999995</v>
      </c>
    </row>
    <row r="142" spans="1:10" s="6" customFormat="1" ht="30" x14ac:dyDescent="0.25">
      <c r="A142" s="2" t="s">
        <v>57</v>
      </c>
      <c r="B142" s="5">
        <v>2545</v>
      </c>
      <c r="C142" s="3" t="s">
        <v>19</v>
      </c>
      <c r="D142" s="4" t="s">
        <v>18</v>
      </c>
      <c r="E142" s="4" t="s">
        <v>17</v>
      </c>
      <c r="F142" s="2" t="s">
        <v>49</v>
      </c>
      <c r="G142" s="4" t="s">
        <v>58</v>
      </c>
      <c r="H142" s="8">
        <v>17476790</v>
      </c>
      <c r="I142" s="8">
        <v>3222690</v>
      </c>
      <c r="J142" s="8">
        <v>14254100.000000002</v>
      </c>
    </row>
    <row r="143" spans="1:10" s="6" customFormat="1" ht="45" x14ac:dyDescent="0.25">
      <c r="A143" s="2" t="s">
        <v>64</v>
      </c>
      <c r="B143" s="5">
        <v>2861</v>
      </c>
      <c r="C143" s="3" t="s">
        <v>19</v>
      </c>
      <c r="D143" s="4" t="s">
        <v>18</v>
      </c>
      <c r="E143" s="4" t="s">
        <v>42</v>
      </c>
      <c r="F143" s="2" t="s">
        <v>49</v>
      </c>
      <c r="G143" s="4" t="s">
        <v>58</v>
      </c>
      <c r="H143" s="8">
        <v>9640260</v>
      </c>
      <c r="I143" s="8">
        <v>192430</v>
      </c>
      <c r="J143" s="8">
        <v>9447830</v>
      </c>
    </row>
    <row r="144" spans="1:10" s="6" customFormat="1" ht="30" x14ac:dyDescent="0.25">
      <c r="A144" s="2" t="s">
        <v>73</v>
      </c>
      <c r="B144" s="5">
        <v>2536</v>
      </c>
      <c r="C144" s="3" t="s">
        <v>19</v>
      </c>
      <c r="D144" s="4" t="s">
        <v>18</v>
      </c>
      <c r="E144" s="4" t="s">
        <v>17</v>
      </c>
      <c r="F144" s="2" t="s">
        <v>49</v>
      </c>
      <c r="G144" s="4" t="s">
        <v>74</v>
      </c>
      <c r="H144" s="8">
        <v>779530</v>
      </c>
      <c r="I144" s="8">
        <v>0</v>
      </c>
      <c r="J144" s="8">
        <v>779530</v>
      </c>
    </row>
    <row r="145" spans="1:10" s="6" customFormat="1" ht="45" x14ac:dyDescent="0.25">
      <c r="A145" s="2" t="s">
        <v>183</v>
      </c>
      <c r="B145" s="9">
        <v>2872</v>
      </c>
      <c r="C145" s="10" t="s">
        <v>19</v>
      </c>
      <c r="D145" s="2" t="s">
        <v>18</v>
      </c>
      <c r="E145" s="2" t="s">
        <v>17</v>
      </c>
      <c r="F145" s="2" t="s">
        <v>164</v>
      </c>
      <c r="G145" s="2" t="s">
        <v>21</v>
      </c>
      <c r="H145" s="7">
        <v>7717910</v>
      </c>
      <c r="I145" s="7">
        <v>926600</v>
      </c>
      <c r="J145" s="7">
        <v>6791310</v>
      </c>
    </row>
    <row r="146" spans="1:10" s="6" customFormat="1" ht="45" x14ac:dyDescent="0.25">
      <c r="A146" s="2" t="s">
        <v>221</v>
      </c>
      <c r="B146" s="9">
        <v>2681</v>
      </c>
      <c r="C146" s="10" t="s">
        <v>19</v>
      </c>
      <c r="D146" s="2" t="s">
        <v>18</v>
      </c>
      <c r="E146" s="2" t="s">
        <v>17</v>
      </c>
      <c r="F146" s="2" t="s">
        <v>164</v>
      </c>
      <c r="G146" s="2" t="s">
        <v>20</v>
      </c>
      <c r="H146" s="7">
        <v>11938810</v>
      </c>
      <c r="I146" s="7">
        <v>1791040.0000000002</v>
      </c>
      <c r="J146" s="7">
        <v>10147770</v>
      </c>
    </row>
    <row r="147" spans="1:10" s="6" customFormat="1" ht="45" x14ac:dyDescent="0.25">
      <c r="A147" s="2" t="s">
        <v>165</v>
      </c>
      <c r="B147" s="9">
        <v>2542</v>
      </c>
      <c r="C147" s="10" t="s">
        <v>19</v>
      </c>
      <c r="D147" s="2" t="s">
        <v>18</v>
      </c>
      <c r="E147" s="2" t="s">
        <v>17</v>
      </c>
      <c r="F147" s="2" t="s">
        <v>164</v>
      </c>
      <c r="G147" s="2" t="s">
        <v>20</v>
      </c>
      <c r="H147" s="7">
        <v>29646790</v>
      </c>
      <c r="I147" s="7">
        <v>3212970</v>
      </c>
      <c r="J147" s="7">
        <v>26433820</v>
      </c>
    </row>
    <row r="148" spans="1:10" s="6" customFormat="1" ht="45" x14ac:dyDescent="0.25">
      <c r="A148" s="2" t="s">
        <v>206</v>
      </c>
      <c r="B148" s="9">
        <v>2543</v>
      </c>
      <c r="C148" s="10" t="s">
        <v>19</v>
      </c>
      <c r="D148" s="2" t="s">
        <v>18</v>
      </c>
      <c r="E148" s="2" t="s">
        <v>17</v>
      </c>
      <c r="F148" s="2" t="s">
        <v>164</v>
      </c>
      <c r="G148" s="2" t="s">
        <v>20</v>
      </c>
      <c r="H148" s="7">
        <v>34441539.999999993</v>
      </c>
      <c r="I148" s="7">
        <v>2682890</v>
      </c>
      <c r="J148" s="7">
        <v>31758650</v>
      </c>
    </row>
    <row r="149" spans="1:10" s="6" customFormat="1" ht="45" x14ac:dyDescent="0.25">
      <c r="A149" s="2" t="s">
        <v>213</v>
      </c>
      <c r="B149" s="9">
        <v>2544</v>
      </c>
      <c r="C149" s="10" t="s">
        <v>19</v>
      </c>
      <c r="D149" s="2" t="s">
        <v>18</v>
      </c>
      <c r="E149" s="2" t="s">
        <v>17</v>
      </c>
      <c r="F149" s="2" t="s">
        <v>164</v>
      </c>
      <c r="G149" s="2" t="s">
        <v>20</v>
      </c>
      <c r="H149" s="7">
        <v>29195609.999999996</v>
      </c>
      <c r="I149" s="7">
        <v>4552289.9999999991</v>
      </c>
      <c r="J149" s="7">
        <v>24643319.999999996</v>
      </c>
    </row>
    <row r="150" spans="1:10" s="6" customFormat="1" ht="45" x14ac:dyDescent="0.25">
      <c r="A150" s="2" t="s">
        <v>167</v>
      </c>
      <c r="B150" s="9">
        <v>2541</v>
      </c>
      <c r="C150" s="10" t="s">
        <v>19</v>
      </c>
      <c r="D150" s="2" t="s">
        <v>18</v>
      </c>
      <c r="E150" s="2" t="s">
        <v>17</v>
      </c>
      <c r="F150" s="2" t="s">
        <v>164</v>
      </c>
      <c r="G150" s="2" t="s">
        <v>20</v>
      </c>
      <c r="H150" s="7">
        <v>56540700.000000007</v>
      </c>
      <c r="I150" s="7">
        <v>4952910</v>
      </c>
      <c r="J150" s="7">
        <v>51587790</v>
      </c>
    </row>
    <row r="151" spans="1:10" s="6" customFormat="1" ht="60" x14ac:dyDescent="0.25">
      <c r="A151" s="2" t="s">
        <v>126</v>
      </c>
      <c r="B151" s="5">
        <v>2762</v>
      </c>
      <c r="C151" s="3" t="s">
        <v>19</v>
      </c>
      <c r="D151" s="4" t="s">
        <v>10</v>
      </c>
      <c r="E151" s="4" t="s">
        <v>42</v>
      </c>
      <c r="F151" s="2" t="s">
        <v>38</v>
      </c>
      <c r="G151" s="4" t="s">
        <v>58</v>
      </c>
      <c r="H151" s="8">
        <v>10575340</v>
      </c>
      <c r="I151" s="8">
        <v>180</v>
      </c>
      <c r="J151" s="8">
        <v>10575160</v>
      </c>
    </row>
    <row r="152" spans="1:10" s="6" customFormat="1" ht="60" x14ac:dyDescent="0.25">
      <c r="A152" s="2" t="s">
        <v>127</v>
      </c>
      <c r="B152" s="5">
        <v>2764</v>
      </c>
      <c r="C152" s="3" t="s">
        <v>19</v>
      </c>
      <c r="D152" s="4" t="s">
        <v>10</v>
      </c>
      <c r="E152" s="4" t="s">
        <v>42</v>
      </c>
      <c r="F152" s="2" t="s">
        <v>38</v>
      </c>
      <c r="G152" s="4" t="s">
        <v>43</v>
      </c>
      <c r="H152" s="8">
        <v>32429129.999999996</v>
      </c>
      <c r="I152" s="8">
        <v>0</v>
      </c>
      <c r="J152" s="8">
        <v>32429129.999999996</v>
      </c>
    </row>
    <row r="153" spans="1:10" s="6" customFormat="1" ht="60" x14ac:dyDescent="0.25">
      <c r="A153" s="2" t="s">
        <v>142</v>
      </c>
      <c r="B153" s="5">
        <v>2767</v>
      </c>
      <c r="C153" s="3" t="s">
        <v>19</v>
      </c>
      <c r="D153" s="4" t="s">
        <v>10</v>
      </c>
      <c r="E153" s="4" t="s">
        <v>42</v>
      </c>
      <c r="F153" s="2" t="s">
        <v>38</v>
      </c>
      <c r="G153" s="4" t="s">
        <v>45</v>
      </c>
      <c r="H153" s="8">
        <v>8229480</v>
      </c>
      <c r="I153" s="8">
        <v>250</v>
      </c>
      <c r="J153" s="8">
        <v>8229230</v>
      </c>
    </row>
    <row r="154" spans="1:10" s="6" customFormat="1" ht="75" x14ac:dyDescent="0.25">
      <c r="A154" s="2" t="s">
        <v>44</v>
      </c>
      <c r="B154" s="5">
        <v>2765</v>
      </c>
      <c r="C154" s="3" t="s">
        <v>19</v>
      </c>
      <c r="D154" s="4" t="s">
        <v>10</v>
      </c>
      <c r="E154" s="4" t="s">
        <v>42</v>
      </c>
      <c r="F154" s="2" t="s">
        <v>38</v>
      </c>
      <c r="G154" s="4" t="s">
        <v>43</v>
      </c>
      <c r="H154" s="8">
        <v>12714400</v>
      </c>
      <c r="I154" s="8">
        <v>0</v>
      </c>
      <c r="J154" s="8">
        <v>12714400.000000002</v>
      </c>
    </row>
    <row r="155" spans="1:10" s="6" customFormat="1" ht="45" x14ac:dyDescent="0.25">
      <c r="A155" s="2" t="s">
        <v>166</v>
      </c>
      <c r="B155" s="9">
        <v>2763</v>
      </c>
      <c r="C155" s="10" t="s">
        <v>19</v>
      </c>
      <c r="D155" s="2" t="s">
        <v>10</v>
      </c>
      <c r="E155" s="2" t="s">
        <v>42</v>
      </c>
      <c r="F155" s="2" t="s">
        <v>164</v>
      </c>
      <c r="G155" s="2" t="s">
        <v>45</v>
      </c>
      <c r="H155" s="7">
        <v>558362509.99999988</v>
      </c>
      <c r="I155" s="7">
        <v>1143660</v>
      </c>
      <c r="J155" s="7">
        <v>557218850</v>
      </c>
    </row>
    <row r="156" spans="1:10" s="6" customFormat="1" ht="51" customHeight="1" x14ac:dyDescent="0.25">
      <c r="A156" s="2" t="s">
        <v>160</v>
      </c>
      <c r="B156" s="5">
        <v>3055</v>
      </c>
      <c r="C156" s="3" t="s">
        <v>19</v>
      </c>
      <c r="D156" s="4" t="s">
        <v>11</v>
      </c>
      <c r="E156" s="4" t="s">
        <v>104</v>
      </c>
      <c r="F156" s="2" t="s">
        <v>38</v>
      </c>
      <c r="G156" s="4" t="s">
        <v>58</v>
      </c>
      <c r="H156" s="8">
        <v>584859.99999999988</v>
      </c>
      <c r="I156" s="8">
        <v>25750</v>
      </c>
      <c r="J156" s="8">
        <v>559110</v>
      </c>
    </row>
    <row r="157" spans="1:10" s="6" customFormat="1" ht="52.5" customHeight="1" x14ac:dyDescent="0.25">
      <c r="A157" s="2" t="s">
        <v>140</v>
      </c>
      <c r="B157" s="5">
        <v>3052</v>
      </c>
      <c r="C157" s="3" t="s">
        <v>19</v>
      </c>
      <c r="D157" s="4" t="s">
        <v>11</v>
      </c>
      <c r="E157" s="4" t="s">
        <v>104</v>
      </c>
      <c r="F157" s="2" t="s">
        <v>38</v>
      </c>
      <c r="G157" s="4" t="s">
        <v>58</v>
      </c>
      <c r="H157" s="8">
        <v>472190</v>
      </c>
      <c r="I157" s="8">
        <v>20710</v>
      </c>
      <c r="J157" s="8">
        <v>451479.99999999994</v>
      </c>
    </row>
    <row r="158" spans="1:10" s="6" customFormat="1" ht="47.25" customHeight="1" x14ac:dyDescent="0.25">
      <c r="A158" s="2" t="s">
        <v>144</v>
      </c>
      <c r="B158" s="5">
        <v>3053</v>
      </c>
      <c r="C158" s="3" t="s">
        <v>19</v>
      </c>
      <c r="D158" s="4" t="s">
        <v>11</v>
      </c>
      <c r="E158" s="4" t="s">
        <v>104</v>
      </c>
      <c r="F158" s="2" t="s">
        <v>38</v>
      </c>
      <c r="G158" s="4" t="s">
        <v>58</v>
      </c>
      <c r="H158" s="8">
        <v>481470</v>
      </c>
      <c r="I158" s="8">
        <v>15530</v>
      </c>
      <c r="J158" s="8">
        <v>465940</v>
      </c>
    </row>
    <row r="159" spans="1:10" s="6" customFormat="1" ht="60" x14ac:dyDescent="0.25">
      <c r="A159" s="2" t="s">
        <v>125</v>
      </c>
      <c r="B159" s="5">
        <v>2844</v>
      </c>
      <c r="C159" s="3" t="s">
        <v>19</v>
      </c>
      <c r="D159" s="4" t="s">
        <v>11</v>
      </c>
      <c r="E159" s="4" t="s">
        <v>107</v>
      </c>
      <c r="F159" s="2" t="s">
        <v>38</v>
      </c>
      <c r="G159" s="4" t="s">
        <v>74</v>
      </c>
      <c r="H159" s="8">
        <v>501130</v>
      </c>
      <c r="I159" s="8">
        <v>80</v>
      </c>
      <c r="J159" s="8">
        <v>501050</v>
      </c>
    </row>
    <row r="160" spans="1:10" s="6" customFormat="1" ht="60" x14ac:dyDescent="0.25">
      <c r="A160" s="2" t="s">
        <v>138</v>
      </c>
      <c r="B160" s="5">
        <v>3051</v>
      </c>
      <c r="C160" s="3" t="s">
        <v>19</v>
      </c>
      <c r="D160" s="4" t="s">
        <v>11</v>
      </c>
      <c r="E160" s="4" t="s">
        <v>104</v>
      </c>
      <c r="F160" s="2" t="s">
        <v>38</v>
      </c>
      <c r="G160" s="4" t="s">
        <v>65</v>
      </c>
      <c r="H160" s="8">
        <v>367400</v>
      </c>
      <c r="I160" s="8">
        <v>0</v>
      </c>
      <c r="J160" s="8">
        <v>367400</v>
      </c>
    </row>
    <row r="161" spans="1:10" s="6" customFormat="1" ht="60" x14ac:dyDescent="0.25">
      <c r="A161" s="2" t="s">
        <v>161</v>
      </c>
      <c r="B161" s="5">
        <v>3057</v>
      </c>
      <c r="C161" s="3" t="s">
        <v>19</v>
      </c>
      <c r="D161" s="4" t="s">
        <v>11</v>
      </c>
      <c r="E161" s="4" t="s">
        <v>104</v>
      </c>
      <c r="F161" s="2" t="s">
        <v>38</v>
      </c>
      <c r="G161" s="4" t="s">
        <v>106</v>
      </c>
      <c r="H161" s="8">
        <v>521750</v>
      </c>
      <c r="I161" s="8">
        <v>33040</v>
      </c>
      <c r="J161" s="8">
        <v>488710</v>
      </c>
    </row>
    <row r="162" spans="1:10" s="6" customFormat="1" ht="30" x14ac:dyDescent="0.25">
      <c r="A162" s="2" t="s">
        <v>75</v>
      </c>
      <c r="B162" s="5">
        <v>2888</v>
      </c>
      <c r="C162" s="3" t="s">
        <v>19</v>
      </c>
      <c r="D162" s="4" t="s">
        <v>11</v>
      </c>
      <c r="E162" s="4" t="s">
        <v>27</v>
      </c>
      <c r="F162" s="2" t="s">
        <v>49</v>
      </c>
      <c r="G162" s="4" t="s">
        <v>74</v>
      </c>
      <c r="H162" s="8">
        <v>1002210</v>
      </c>
      <c r="I162" s="8">
        <v>100450</v>
      </c>
      <c r="J162" s="8">
        <v>901760</v>
      </c>
    </row>
    <row r="163" spans="1:10" s="6" customFormat="1" ht="45" x14ac:dyDescent="0.25">
      <c r="A163" s="2" t="s">
        <v>204</v>
      </c>
      <c r="B163" s="9">
        <v>2842</v>
      </c>
      <c r="C163" s="10" t="s">
        <v>19</v>
      </c>
      <c r="D163" s="2" t="s">
        <v>11</v>
      </c>
      <c r="E163" s="2" t="s">
        <v>107</v>
      </c>
      <c r="F163" s="2" t="s">
        <v>164</v>
      </c>
      <c r="G163" s="2" t="s">
        <v>74</v>
      </c>
      <c r="H163" s="7">
        <v>11910710.000000002</v>
      </c>
      <c r="I163" s="7">
        <v>1289450.0000000002</v>
      </c>
      <c r="J163" s="7">
        <v>10621260</v>
      </c>
    </row>
    <row r="164" spans="1:10" s="6" customFormat="1" ht="45" x14ac:dyDescent="0.25">
      <c r="A164" s="2" t="s">
        <v>189</v>
      </c>
      <c r="B164" s="9">
        <v>2845</v>
      </c>
      <c r="C164" s="10" t="s">
        <v>19</v>
      </c>
      <c r="D164" s="2" t="s">
        <v>11</v>
      </c>
      <c r="E164" s="2" t="s">
        <v>107</v>
      </c>
      <c r="F164" s="2" t="s">
        <v>164</v>
      </c>
      <c r="G164" s="2" t="s">
        <v>74</v>
      </c>
      <c r="H164" s="7">
        <v>14710100</v>
      </c>
      <c r="I164" s="7">
        <v>365460</v>
      </c>
      <c r="J164" s="7">
        <v>14344640</v>
      </c>
    </row>
    <row r="165" spans="1:10" s="6" customFormat="1" ht="45" x14ac:dyDescent="0.25">
      <c r="A165" s="2" t="s">
        <v>168</v>
      </c>
      <c r="B165" s="9">
        <v>2834</v>
      </c>
      <c r="C165" s="10" t="s">
        <v>19</v>
      </c>
      <c r="D165" s="2" t="s">
        <v>11</v>
      </c>
      <c r="E165" s="2" t="s">
        <v>107</v>
      </c>
      <c r="F165" s="2" t="s">
        <v>164</v>
      </c>
      <c r="G165" s="2" t="s">
        <v>43</v>
      </c>
      <c r="H165" s="7">
        <v>9362640</v>
      </c>
      <c r="I165" s="7">
        <v>1379020</v>
      </c>
      <c r="J165" s="7">
        <v>7983619.9999999991</v>
      </c>
    </row>
    <row r="166" spans="1:10" s="6" customFormat="1" ht="45" x14ac:dyDescent="0.25">
      <c r="A166" s="2" t="s">
        <v>188</v>
      </c>
      <c r="B166" s="9">
        <v>2833</v>
      </c>
      <c r="C166" s="10" t="s">
        <v>19</v>
      </c>
      <c r="D166" s="2" t="s">
        <v>11</v>
      </c>
      <c r="E166" s="2" t="s">
        <v>107</v>
      </c>
      <c r="F166" s="2" t="s">
        <v>164</v>
      </c>
      <c r="G166" s="2" t="s">
        <v>74</v>
      </c>
      <c r="H166" s="7">
        <v>13864770</v>
      </c>
      <c r="I166" s="7">
        <v>82800</v>
      </c>
      <c r="J166" s="7">
        <v>13781970.000000002</v>
      </c>
    </row>
    <row r="167" spans="1:10" ht="30" x14ac:dyDescent="0.25">
      <c r="A167" s="2" t="s">
        <v>118</v>
      </c>
      <c r="B167" s="9">
        <v>2858</v>
      </c>
      <c r="C167" s="10" t="s">
        <v>19</v>
      </c>
      <c r="D167" s="2" t="s">
        <v>11</v>
      </c>
      <c r="E167" s="2" t="s">
        <v>107</v>
      </c>
      <c r="F167" s="2" t="s">
        <v>109</v>
      </c>
      <c r="G167" s="4" t="s">
        <v>74</v>
      </c>
      <c r="H167" s="8">
        <v>716630.00000000012</v>
      </c>
      <c r="I167" s="8">
        <v>0</v>
      </c>
      <c r="J167" s="8">
        <v>716630.00000000012</v>
      </c>
    </row>
    <row r="168" spans="1:10" s="15" customFormat="1" ht="26.25" customHeight="1" x14ac:dyDescent="0.25">
      <c r="A168" s="16" t="s">
        <v>226</v>
      </c>
      <c r="B168" s="17"/>
      <c r="C168" s="17"/>
      <c r="D168" s="18"/>
      <c r="E168" s="19">
        <f>SUBTOTAL(103,Tabulka26[Operační program])</f>
        <v>163</v>
      </c>
      <c r="F168" s="17"/>
      <c r="G168" s="18"/>
      <c r="H168" s="20">
        <f>SUBTOTAL(109,Tabulka26[[Celkové výdaje ]])</f>
        <v>8648564384.3899994</v>
      </c>
      <c r="I168" s="20">
        <f>SUBTOTAL(109,Tabulka26[Podíl MSK])</f>
        <v>2221677104.3900003</v>
      </c>
      <c r="J168" s="20">
        <f>SUBTOTAL(109,Tabulka26[Dotace])</f>
        <v>6426887280</v>
      </c>
    </row>
  </sheetData>
  <mergeCells count="1">
    <mergeCell ref="A3:K3"/>
  </mergeCells>
  <printOptions horizontalCentered="1"/>
  <pageMargins left="0.31496062992125984" right="0.11811023622047245" top="0.19685039370078741" bottom="0.19685039370078741" header="0.31496062992125984" footer="0.31496062992125984"/>
  <pageSetup paperSize="9" scale="53" fitToHeight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Udržitelnost a ukončované</vt:lpstr>
      <vt:lpstr>'Udržitelnost a ukončované'!Názvy_tisku</vt:lpstr>
      <vt:lpstr>'Udržitelnost a ukončované'!Oblast_tisku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Kortan Rostislav</dc:creator>
  <cp:lastModifiedBy>Kortan Rostislav</cp:lastModifiedBy>
  <cp:lastPrinted>2015-08-31T10:31:16Z</cp:lastPrinted>
  <dcterms:created xsi:type="dcterms:W3CDTF">2015-08-27T17:31:10Z</dcterms:created>
  <dcterms:modified xsi:type="dcterms:W3CDTF">2015-09-11T09:52:12Z</dcterms:modified>
</cp:coreProperties>
</file>