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1355" windowHeight="5640"/>
  </bookViews>
  <sheets>
    <sheet name="II polovina 2015 - 2017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0" i="4" l="1"/>
  <c r="B10" i="4"/>
  <c r="B25" i="4" l="1"/>
  <c r="C24" i="4"/>
  <c r="C25" i="4" s="1"/>
  <c r="C18" i="4"/>
  <c r="B18" i="4"/>
  <c r="C15" i="4"/>
  <c r="B15" i="4"/>
  <c r="C27" i="4"/>
  <c r="B27" i="4" l="1"/>
  <c r="B29" i="4" s="1"/>
  <c r="C30" i="4"/>
  <c r="B30" i="4" l="1"/>
  <c r="B28" i="4"/>
  <c r="C28" i="4" s="1"/>
  <c r="C29" i="4" s="1"/>
</calcChain>
</file>

<file path=xl/sharedStrings.xml><?xml version="1.0" encoding="utf-8"?>
<sst xmlns="http://schemas.openxmlformats.org/spreadsheetml/2006/main" count="44" uniqueCount="40">
  <si>
    <t>Kč</t>
  </si>
  <si>
    <t>poznámky</t>
  </si>
  <si>
    <t>Položka</t>
  </si>
  <si>
    <t>Experti</t>
  </si>
  <si>
    <t>dohody o provedení práce</t>
  </si>
  <si>
    <t>cestovné expertů</t>
  </si>
  <si>
    <t>ubytování expertů</t>
  </si>
  <si>
    <t>Projekt celkem</t>
  </si>
  <si>
    <t>celkem</t>
  </si>
  <si>
    <t>Externí služby</t>
  </si>
  <si>
    <t xml:space="preserve">cestovné </t>
  </si>
  <si>
    <t>semináře - občerstvení</t>
  </si>
  <si>
    <t>tlumočení</t>
  </si>
  <si>
    <t>externí přednášející</t>
  </si>
  <si>
    <t>Výdaje na publicitu</t>
  </si>
  <si>
    <t>Personální výdaje - 
Hrubé mzdy a odvody zaměstnavatele</t>
  </si>
  <si>
    <t>propagace - inzerce v tisku</t>
  </si>
  <si>
    <t xml:space="preserve">21 500Kč/měsíc/0,5 úvazek </t>
  </si>
  <si>
    <t>EUR (28Kč/EUR)</t>
  </si>
  <si>
    <t>0,5 úvazek (polovina roku 2015)</t>
  </si>
  <si>
    <t>na akce ŘO,NO, partnerských krajů PL, semináře ostatní ve vztahu k Programu (cca 12 000/rok)</t>
  </si>
  <si>
    <t>každý rok dva panely expertů (2016 -2021 -6 let), 4 experti na jeden panel, cestovné cca 1 000 Kč/expert/panel (experti předloží kopii cesťáků a jízdních dokladů)</t>
  </si>
  <si>
    <t>dle potřeby,2*rok, cca 5 000 Kč*potřeba</t>
  </si>
  <si>
    <t>konzultační dny - občerstvení</t>
  </si>
  <si>
    <t>85% ERDF</t>
  </si>
  <si>
    <t>5% SR</t>
  </si>
  <si>
    <t>10% rozpočet MSK</t>
  </si>
  <si>
    <t>1 úvazek (rok 2016 - 2017 - 2 x 0,5 úvazku)</t>
  </si>
  <si>
    <t>1500 Kč/projekt - předpoklad 250 projektů (cca 40 projektů za rok)</t>
  </si>
  <si>
    <t>4 experti na jeden panel, cestovné cca 1 500 Kč/expert/panel (experti předloží kopii dokladů o ubytování)</t>
  </si>
  <si>
    <t>dle vyhlášené výzvy, dle aktualit Programu 2*rok cca 2 inzeráty (z minulého období cca 15 000 / inzerát)</t>
  </si>
  <si>
    <t>open akce Programu v Moravskoslezském kraji 2017</t>
  </si>
  <si>
    <t>aktivity související s uspořádáním Výroční akce v Moravskoslezském kraji</t>
  </si>
  <si>
    <t>2 semináře/rok, 5 000 Kč/seminář, aktuálně dle výzev 2016 - 2019</t>
  </si>
  <si>
    <t>2x8 000 Kč, na seminářích, např. veřejná podpora, zakázky, apod. ve vztahu k Programu</t>
  </si>
  <si>
    <t>Interreg V-A Česká republika - Polsko 2014-2020, období II polovina 2015 - 2017; 2,5 roku</t>
  </si>
  <si>
    <t>1 500 Kč*rok, aktuálně dle výzev</t>
  </si>
  <si>
    <t>Návrh rozpočtu</t>
  </si>
  <si>
    <t>Počet stran přílohy: 1</t>
  </si>
  <si>
    <t>Příloha č. 1  k materiálu č.: 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</si>
</sst>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3" fontId="0" fillId="0" borderId="1" xfId="0" applyNumberFormat="1" applyBorder="1"/>
    <xf numFmtId="0" fontId="0" fillId="3" borderId="1" xfId="0" applyFill="1" applyBorder="1"/>
    <xf numFmtId="3" fontId="0" fillId="3" borderId="1" xfId="0" applyNumberFormat="1" applyFill="1" applyBorder="1"/>
    <xf numFmtId="0" fontId="0" fillId="3" borderId="3" xfId="0" applyFill="1" applyBorder="1"/>
    <xf numFmtId="0" fontId="0" fillId="0" borderId="2" xfId="0" applyBorder="1" applyAlignment="1">
      <alignment wrapText="1"/>
    </xf>
    <xf numFmtId="0" fontId="2" fillId="0" borderId="3" xfId="0" applyFont="1" applyBorder="1"/>
    <xf numFmtId="3" fontId="2" fillId="0" borderId="3" xfId="0" applyNumberFormat="1" applyFont="1" applyBorder="1"/>
    <xf numFmtId="0" fontId="1" fillId="2" borderId="1" xfId="0" applyFont="1" applyFill="1" applyBorder="1"/>
    <xf numFmtId="0" fontId="1" fillId="3" borderId="3" xfId="0" applyFont="1" applyFill="1" applyBorder="1"/>
    <xf numFmtId="3" fontId="1" fillId="3" borderId="3" xfId="0" applyNumberFormat="1" applyFont="1" applyFill="1" applyBorder="1"/>
    <xf numFmtId="3" fontId="2" fillId="0" borderId="2" xfId="0" applyNumberFormat="1" applyFont="1" applyBorder="1"/>
    <xf numFmtId="0" fontId="2" fillId="0" borderId="2" xfId="0" applyFont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3" fontId="0" fillId="0" borderId="4" xfId="0" applyNumberFormat="1" applyFont="1" applyBorder="1"/>
    <xf numFmtId="3" fontId="0" fillId="0" borderId="0" xfId="0" applyNumberFormat="1" applyFont="1" applyBorder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 shrinkToFit="1"/>
    </xf>
    <xf numFmtId="0" fontId="0" fillId="0" borderId="2" xfId="0" applyFont="1" applyBorder="1"/>
    <xf numFmtId="3" fontId="0" fillId="0" borderId="2" xfId="0" applyNumberFormat="1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A2" sqref="A2"/>
    </sheetView>
  </sheetViews>
  <sheetFormatPr defaultRowHeight="15" x14ac:dyDescent="0.25"/>
  <cols>
    <col min="1" max="1" width="46.85546875" customWidth="1"/>
    <col min="2" max="2" width="13.7109375" customWidth="1"/>
    <col min="3" max="3" width="15.42578125" customWidth="1"/>
    <col min="4" max="4" width="64.28515625" customWidth="1"/>
  </cols>
  <sheetData>
    <row r="1" spans="1:4" x14ac:dyDescent="0.25">
      <c r="A1" s="29" t="s">
        <v>39</v>
      </c>
    </row>
    <row r="2" spans="1:4" x14ac:dyDescent="0.25">
      <c r="A2" s="30" t="s">
        <v>38</v>
      </c>
    </row>
    <row r="3" spans="1:4" x14ac:dyDescent="0.25">
      <c r="A3" t="s">
        <v>37</v>
      </c>
      <c r="D3" s="21"/>
    </row>
    <row r="4" spans="1:4" ht="16.5" thickBot="1" x14ac:dyDescent="0.3">
      <c r="A4" s="31" t="s">
        <v>35</v>
      </c>
      <c r="B4" s="31"/>
      <c r="C4" s="31"/>
      <c r="D4" s="31"/>
    </row>
    <row r="5" spans="1:4" ht="16.5" thickTop="1" thickBot="1" x14ac:dyDescent="0.3">
      <c r="A5" s="13" t="s">
        <v>2</v>
      </c>
      <c r="B5" s="13" t="s">
        <v>0</v>
      </c>
      <c r="C5" s="13" t="s">
        <v>18</v>
      </c>
      <c r="D5" s="13" t="s">
        <v>1</v>
      </c>
    </row>
    <row r="6" spans="1:4" ht="30.75" thickTop="1" x14ac:dyDescent="0.25">
      <c r="A6" s="20" t="s">
        <v>15</v>
      </c>
      <c r="B6" s="6"/>
      <c r="C6" s="6"/>
      <c r="D6" s="2"/>
    </row>
    <row r="7" spans="1:4" x14ac:dyDescent="0.25">
      <c r="A7" s="24" t="s">
        <v>19</v>
      </c>
      <c r="B7" s="4">
        <v>129000</v>
      </c>
      <c r="C7" s="4">
        <v>4600</v>
      </c>
      <c r="D7" s="3" t="s">
        <v>17</v>
      </c>
    </row>
    <row r="8" spans="1:4" x14ac:dyDescent="0.25">
      <c r="A8" s="25" t="s">
        <v>27</v>
      </c>
      <c r="B8" s="4">
        <v>1032000</v>
      </c>
      <c r="C8" s="4">
        <v>36800</v>
      </c>
      <c r="D8" s="3" t="s">
        <v>17</v>
      </c>
    </row>
    <row r="9" spans="1:4" ht="30" x14ac:dyDescent="0.25">
      <c r="A9" s="3" t="s">
        <v>10</v>
      </c>
      <c r="B9" s="4">
        <v>36000</v>
      </c>
      <c r="C9" s="4">
        <v>1285</v>
      </c>
      <c r="D9" s="25" t="s">
        <v>20</v>
      </c>
    </row>
    <row r="10" spans="1:4" ht="15.75" thickBot="1" x14ac:dyDescent="0.3">
      <c r="A10" s="11" t="s">
        <v>8</v>
      </c>
      <c r="B10" s="12">
        <f>SUM(B7:B9)</f>
        <v>1197000</v>
      </c>
      <c r="C10" s="16">
        <f>SUM(C7:C9)</f>
        <v>42685</v>
      </c>
      <c r="D10" s="5"/>
    </row>
    <row r="11" spans="1:4" ht="15.75" thickTop="1" x14ac:dyDescent="0.25">
      <c r="A11" s="17" t="s">
        <v>3</v>
      </c>
      <c r="B11" s="16"/>
      <c r="C11" s="6"/>
      <c r="D11" s="2"/>
    </row>
    <row r="12" spans="1:4" x14ac:dyDescent="0.25">
      <c r="A12" s="3" t="s">
        <v>4</v>
      </c>
      <c r="B12" s="4">
        <v>60000</v>
      </c>
      <c r="C12" s="4">
        <v>2140</v>
      </c>
      <c r="D12" s="3" t="s">
        <v>28</v>
      </c>
    </row>
    <row r="13" spans="1:4" ht="45" x14ac:dyDescent="0.25">
      <c r="A13" s="3" t="s">
        <v>5</v>
      </c>
      <c r="B13" s="4">
        <v>8000</v>
      </c>
      <c r="C13" s="4">
        <v>290</v>
      </c>
      <c r="D13" s="10" t="s">
        <v>21</v>
      </c>
    </row>
    <row r="14" spans="1:4" ht="30" x14ac:dyDescent="0.25">
      <c r="A14" s="3" t="s">
        <v>6</v>
      </c>
      <c r="B14" s="4">
        <v>12000</v>
      </c>
      <c r="C14" s="4">
        <v>430</v>
      </c>
      <c r="D14" s="10" t="s">
        <v>29</v>
      </c>
    </row>
    <row r="15" spans="1:4" ht="15.75" thickBot="1" x14ac:dyDescent="0.3">
      <c r="A15" s="11" t="s">
        <v>8</v>
      </c>
      <c r="B15" s="16">
        <f>SUM(B12:B14)</f>
        <v>80000</v>
      </c>
      <c r="C15" s="12">
        <f>SUM(C12:C14)</f>
        <v>2860</v>
      </c>
      <c r="D15" s="10"/>
    </row>
    <row r="16" spans="1:4" ht="15.75" thickTop="1" x14ac:dyDescent="0.25">
      <c r="A16" s="17" t="s">
        <v>14</v>
      </c>
      <c r="B16" s="6"/>
      <c r="C16" s="4"/>
      <c r="D16" s="2"/>
    </row>
    <row r="17" spans="1:4" ht="30" x14ac:dyDescent="0.25">
      <c r="A17" s="3" t="s">
        <v>16</v>
      </c>
      <c r="B17" s="4">
        <v>180000</v>
      </c>
      <c r="C17" s="4">
        <v>6400</v>
      </c>
      <c r="D17" s="25" t="s">
        <v>30</v>
      </c>
    </row>
    <row r="18" spans="1:4" ht="15.75" thickBot="1" x14ac:dyDescent="0.3">
      <c r="A18" s="11" t="s">
        <v>8</v>
      </c>
      <c r="B18" s="16">
        <f>SUM(B17:B17)</f>
        <v>180000</v>
      </c>
      <c r="C18" s="12">
        <f>SUM(C17:C17)</f>
        <v>6400</v>
      </c>
      <c r="D18" s="3"/>
    </row>
    <row r="19" spans="1:4" ht="15.75" thickTop="1" x14ac:dyDescent="0.25">
      <c r="A19" s="19" t="s">
        <v>9</v>
      </c>
      <c r="B19" s="6"/>
      <c r="C19" s="18"/>
      <c r="D19" s="2"/>
    </row>
    <row r="20" spans="1:4" x14ac:dyDescent="0.25">
      <c r="A20" s="26" t="s">
        <v>31</v>
      </c>
      <c r="B20" s="4">
        <v>250000</v>
      </c>
      <c r="C20" s="27">
        <v>8900</v>
      </c>
      <c r="D20" s="3" t="s">
        <v>32</v>
      </c>
    </row>
    <row r="21" spans="1:4" x14ac:dyDescent="0.25">
      <c r="A21" s="3" t="s">
        <v>11</v>
      </c>
      <c r="B21" s="4">
        <v>20000</v>
      </c>
      <c r="C21" s="4">
        <v>720</v>
      </c>
      <c r="D21" s="3" t="s">
        <v>33</v>
      </c>
    </row>
    <row r="22" spans="1:4" x14ac:dyDescent="0.25">
      <c r="A22" s="3" t="s">
        <v>23</v>
      </c>
      <c r="B22" s="4">
        <v>4500</v>
      </c>
      <c r="C22" s="4">
        <v>160</v>
      </c>
      <c r="D22" s="3" t="s">
        <v>36</v>
      </c>
    </row>
    <row r="23" spans="1:4" x14ac:dyDescent="0.25">
      <c r="A23" s="3" t="s">
        <v>12</v>
      </c>
      <c r="B23" s="4">
        <v>20000</v>
      </c>
      <c r="C23" s="4">
        <v>715</v>
      </c>
      <c r="D23" s="3" t="s">
        <v>22</v>
      </c>
    </row>
    <row r="24" spans="1:4" ht="30" x14ac:dyDescent="0.25">
      <c r="A24" s="3" t="s">
        <v>13</v>
      </c>
      <c r="B24" s="4">
        <v>16000</v>
      </c>
      <c r="C24" s="4">
        <f>B24/25</f>
        <v>640</v>
      </c>
      <c r="D24" s="25" t="s">
        <v>34</v>
      </c>
    </row>
    <row r="25" spans="1:4" ht="15.75" thickBot="1" x14ac:dyDescent="0.3">
      <c r="A25" s="17" t="s">
        <v>8</v>
      </c>
      <c r="B25" s="16">
        <f>SUM(B20:B24)</f>
        <v>310500</v>
      </c>
      <c r="C25" s="16">
        <f>SUM(C20:C24)</f>
        <v>11135</v>
      </c>
      <c r="D25" s="3"/>
    </row>
    <row r="26" spans="1:4" ht="15.75" thickTop="1" x14ac:dyDescent="0.25">
      <c r="A26" s="7"/>
      <c r="B26" s="8"/>
      <c r="C26" s="8"/>
      <c r="D26" s="7"/>
    </row>
    <row r="27" spans="1:4" ht="15.75" thickBot="1" x14ac:dyDescent="0.3">
      <c r="A27" s="14" t="s">
        <v>7</v>
      </c>
      <c r="B27" s="15">
        <f>B10+B15+B18+B25</f>
        <v>1767500</v>
      </c>
      <c r="C27" s="15">
        <f>C10+C15+C18+C25</f>
        <v>63080</v>
      </c>
      <c r="D27" s="9"/>
    </row>
    <row r="28" spans="1:4" ht="15.75" thickTop="1" x14ac:dyDescent="0.25">
      <c r="A28" s="28" t="s">
        <v>24</v>
      </c>
      <c r="B28" s="22">
        <f>B27*85%</f>
        <v>1502375</v>
      </c>
      <c r="C28" s="22">
        <f t="shared" ref="C28" si="0">B28/25</f>
        <v>60095</v>
      </c>
    </row>
    <row r="29" spans="1:4" x14ac:dyDescent="0.25">
      <c r="A29" s="28" t="s">
        <v>25</v>
      </c>
      <c r="B29" s="23">
        <f>B27*5%</f>
        <v>88375</v>
      </c>
      <c r="C29" s="23">
        <f>C27-C28</f>
        <v>2985</v>
      </c>
    </row>
    <row r="30" spans="1:4" x14ac:dyDescent="0.25">
      <c r="A30" s="28" t="s">
        <v>26</v>
      </c>
      <c r="B30" s="1">
        <f>B27*10%</f>
        <v>176750</v>
      </c>
      <c r="C30" s="1">
        <f>C27*10%</f>
        <v>6308</v>
      </c>
    </row>
  </sheetData>
  <mergeCells count="1">
    <mergeCell ref="A4:D4"/>
  </mergeCells>
  <pageMargins left="0.7" right="0.7" top="0.78740157499999996" bottom="0.78740157499999996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II polovina 2015 - 2017</vt:lpstr>
      <vt:lpstr>List2</vt:lpstr>
      <vt:lpstr>List3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Petr Zajac</cp:lastModifiedBy>
  <cp:lastPrinted>2015-08-26T06:52:11Z</cp:lastPrinted>
  <dcterms:created xsi:type="dcterms:W3CDTF">2015-08-10T20:03:10Z</dcterms:created>
  <dcterms:modified xsi:type="dcterms:W3CDTF">2015-09-11T12:25:29Z</dcterms:modified>
</cp:coreProperties>
</file>