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DT 1 poskytnutí" sheetId="1" r:id="rId1"/>
  </sheets>
  <definedNames>
    <definedName name="_xlnm._FilterDatabase" localSheetId="0">'DT 1 poskytnutí'!$A$4:$R$4</definedName>
  </definedNames>
  <calcPr calcId="145621"/>
</workbook>
</file>

<file path=xl/calcChain.xml><?xml version="1.0" encoding="utf-8"?>
<calcChain xmlns="http://schemas.openxmlformats.org/spreadsheetml/2006/main">
  <c r="Q5" i="1" l="1"/>
  <c r="J12" i="1" l="1"/>
  <c r="J7" i="1"/>
  <c r="J14" i="1"/>
  <c r="J13" i="1"/>
  <c r="J16" i="1"/>
  <c r="J11" i="1"/>
  <c r="J10" i="1"/>
  <c r="J9" i="1"/>
  <c r="J6" i="1"/>
  <c r="J5" i="1"/>
  <c r="J15" i="1"/>
  <c r="J8" i="1"/>
  <c r="P17" i="1" l="1"/>
  <c r="O17" i="1" l="1"/>
  <c r="Q6" i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</calcChain>
</file>

<file path=xl/sharedStrings.xml><?xml version="1.0" encoding="utf-8"?>
<sst xmlns="http://schemas.openxmlformats.org/spreadsheetml/2006/main" count="94" uniqueCount="83">
  <si>
    <t>Pořadové číslo</t>
  </si>
  <si>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</si>
  <si>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</si>
  <si>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</si>
  <si>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</si>
  <si>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</si>
  <si>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</si>
  <si>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</si>
  <si>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</si>
  <si>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</si>
  <si>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</si>
  <si>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</si>
  <si>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neinvestiční (Kč)</t>
  </si>
  <si>
    <t>Kumulativní součet dotace   (Kč)</t>
  </si>
  <si>
    <t>Maximální časová použitelnost dotace do</t>
  </si>
  <si>
    <t>Mírová 178, 739 31 Řepiště</t>
  </si>
  <si>
    <t xml:space="preserve">Celkem </t>
  </si>
  <si>
    <t>Žadatel (MAS)</t>
  </si>
  <si>
    <t>Rozvoj Krnovska o.p.s.</t>
  </si>
  <si>
    <t>26838401</t>
  </si>
  <si>
    <t>Na Náměstí 106, 793 99 Osoblaha</t>
  </si>
  <si>
    <t>Manažer a poradce MAS Rozvoj Krnovska</t>
  </si>
  <si>
    <t>02989972</t>
  </si>
  <si>
    <t>Čeladná 1, 739 12 Čeladná</t>
  </si>
  <si>
    <t>MAS Frýdlantsko - Beskydy z.s.</t>
  </si>
  <si>
    <t>MAS Frýdlantsko - Beskydy pro rozvoj území</t>
  </si>
  <si>
    <t xml:space="preserve">1.11.2015 - 30.6.2016 </t>
  </si>
  <si>
    <t>1.9.2015 - 31.3.2016</t>
  </si>
  <si>
    <t>MAS Jablunkovsko, z.s.</t>
  </si>
  <si>
    <t>zapsaný spolek</t>
  </si>
  <si>
    <t>00739286</t>
  </si>
  <si>
    <t>Bystřice 334, 739 95 Bystřice</t>
  </si>
  <si>
    <t>Komunitní rozvoj Jablunkovska</t>
  </si>
  <si>
    <t>1.11.2015 - 30.6.2016</t>
  </si>
  <si>
    <t>MAS Pobeskydí, z.s.</t>
  </si>
  <si>
    <t>71212612</t>
  </si>
  <si>
    <t>Třanovice 1, 739 53 Třanovice</t>
  </si>
  <si>
    <t>Komunitní rozvoj venkova v Pobeskydí</t>
  </si>
  <si>
    <t>1.10.2015 - 30.4.2016</t>
  </si>
  <si>
    <t>MAS Slezská brána, z.s.</t>
  </si>
  <si>
    <t>01141422</t>
  </si>
  <si>
    <t>Posílení komunitně vedeného místního rozvoje MAS Slezská brána</t>
  </si>
  <si>
    <t>1.9.2015 - 30.6.2016</t>
  </si>
  <si>
    <t>1.</t>
  </si>
  <si>
    <t>2.</t>
  </si>
  <si>
    <t>MAS Lašsko, z.s.</t>
  </si>
  <si>
    <t>27029875</t>
  </si>
  <si>
    <t>Dolní Bašta 269, 742 66 Štramberk</t>
  </si>
  <si>
    <t>Komunitní rozvoj venkoa na území MAS Lašsko, z.s.</t>
  </si>
  <si>
    <t>1.1.2016 - 31.6.2016</t>
  </si>
  <si>
    <t>MAS Hrubý Jeseník, z.s.</t>
  </si>
  <si>
    <t>27028640</t>
  </si>
  <si>
    <t>MAS Hrubý Jeseník pro region</t>
  </si>
  <si>
    <t>1.1.2016 - 30.6.2016</t>
  </si>
  <si>
    <t>Místní akční skupina Bohumínsko, z.s.</t>
  </si>
  <si>
    <t>00738557</t>
  </si>
  <si>
    <t>Zámecké náměstí 19/4, 792 01 Bruntál</t>
  </si>
  <si>
    <t>Masarykova 158, 735 81 Bohumín - Nový Bohumín</t>
  </si>
  <si>
    <t>Komunitní rozvoj venkova na území MAS Bohumínsko, z.s.</t>
  </si>
  <si>
    <t>MAS Regionu Poodří, z.s.</t>
  </si>
  <si>
    <t>26661578</t>
  </si>
  <si>
    <t>Bartošovice 1-zámek, 742 54 Bartošovice</t>
  </si>
  <si>
    <t>Podpora aktivit na územní působnosti MAS Regionu Poodří, z.s.</t>
  </si>
  <si>
    <t>1.9.2015 - 31.12.2015</t>
  </si>
  <si>
    <t>Místní akční skupina Hlučínsko z.s.</t>
  </si>
  <si>
    <t>27044939</t>
  </si>
  <si>
    <t>Mírové náměstí 24, 748 01 Hlučín</t>
  </si>
  <si>
    <t>Komunitní rozvoj venkova na území MAS Hlučínsko z.s.</t>
  </si>
  <si>
    <t>1.11.2015 - 30.5.2016</t>
  </si>
  <si>
    <t>obecně prospěšná společnost</t>
  </si>
  <si>
    <t>26836122</t>
  </si>
  <si>
    <t>Komunitně vedený rozvoj na Rýmařovsku</t>
  </si>
  <si>
    <t>náměstí Míru 1, 795 01 Rýmařov</t>
  </si>
  <si>
    <t>1.9.2015 - 30.4.2016</t>
  </si>
  <si>
    <t>Místní akční skupina Opavsko z.s.</t>
  </si>
  <si>
    <t>27023818</t>
  </si>
  <si>
    <t>Opavská 228, 747 41 Hradec nad Moravicí</t>
  </si>
  <si>
    <t>Komunitní rozvoj venkova na území MAS Opavsko z.s.</t>
  </si>
  <si>
    <t>1.10.2015 - 31.12.2015</t>
  </si>
  <si>
    <t>Poskytnutí neinvestičních dotací</t>
  </si>
  <si>
    <t>RÝMAŘOVSKO, o.p.s.</t>
  </si>
  <si>
    <t>Návrh</t>
  </si>
  <si>
    <t>Příloha č. 1 k materiálu č. 10/26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</si>
</sst>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4"/>
      <name val="Arial CE"/>
      <charset val="238"/>
    </font>
    <font>
      <b/>
      <sz val="10"/>
      <name val="Tahoma"/>
      <family val="2"/>
    </font>
    <font>
      <b/>
      <i/>
      <sz val="10"/>
      <name val="Tahoma"/>
      <family val="2"/>
    </font>
    <font>
      <b/>
      <i/>
      <sz val="10"/>
      <name val="Tahoma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2"/>
      <color theme="1"/>
      <name val="Tahoma"/>
      <family val="2"/>
      <charset val="238"/>
    </font>
    <font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4" fontId="0" fillId="0" borderId="0" xfId="0" applyNumberFormat="1" applyAlignment="1">
      <alignment horizontal="center"/>
    </xf>
    <xf numFmtId="10" fontId="0" fillId="0" borderId="0" xfId="0" applyNumberFormat="1"/>
    <xf numFmtId="3" fontId="1" fillId="0" borderId="0" xfId="0" applyNumberFormat="1" applyFont="1" applyFill="1" applyBorder="1" applyAlignment="1">
      <alignment horizontal="right"/>
    </xf>
    <xf numFmtId="4" fontId="0" fillId="0" borderId="0" xfId="0" applyNumberFormat="1"/>
    <xf numFmtId="0" fontId="2" fillId="0" borderId="1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right" vertical="center"/>
    </xf>
    <xf numFmtId="10" fontId="1" fillId="0" borderId="6" xfId="0" applyNumberFormat="1" applyFont="1" applyFill="1" applyBorder="1" applyAlignment="1">
      <alignment horizontal="center" vertical="center" wrapText="1"/>
    </xf>
    <xf numFmtId="10" fontId="1" fillId="0" borderId="6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10" fontId="6" fillId="0" borderId="6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 vertical="center"/>
    </xf>
    <xf numFmtId="3" fontId="8" fillId="0" borderId="6" xfId="0" applyNumberFormat="1" applyFont="1" applyBorder="1"/>
    <xf numFmtId="3" fontId="1" fillId="0" borderId="8" xfId="0" applyNumberFormat="1" applyFont="1" applyFill="1" applyBorder="1" applyAlignment="1">
      <alignment horizontal="right" vertical="center"/>
    </xf>
    <xf numFmtId="14" fontId="1" fillId="0" borderId="8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zoomScaleNormal="100" workbookViewId="0">
      <pane ySplit="4" topLeftCell="A5" activePane="bottomLeft" state="frozen"/>
      <selection activeCell="P1" sqref="P1"/>
      <selection pane="bottomLeft"/>
    </sheetView>
  </sheetViews>
  <sheetFormatPr defaultRowHeight="15" x14ac:dyDescent="0.25"/>
  <cols>
    <col min="2" max="2" width="11.140625" customWidth="1"/>
    <col min="3" max="3" width="24.7109375" customWidth="1"/>
    <col min="4" max="4" width="18.85546875" customWidth="1"/>
    <col min="5" max="5" width="11.28515625" customWidth="1"/>
    <col min="6" max="6" width="23.42578125" customWidth="1"/>
    <col min="7" max="7" width="36.28515625" customWidth="1"/>
    <col min="8" max="9" width="9.140625" customWidth="1"/>
    <col min="11" max="17" width="12.7109375" customWidth="1"/>
    <col min="18" max="18" width="21.42578125" customWidth="1"/>
  </cols>
  <sheetData>
    <row r="1" spans="1:18" ht="15.75" x14ac:dyDescent="0.25">
      <c r="A1" s="40" t="s">
        <v>82</v>
      </c>
      <c r="C1" s="1"/>
      <c r="D1" s="1"/>
      <c r="G1" s="1"/>
      <c r="H1" s="1"/>
      <c r="I1" s="1"/>
      <c r="J1" s="2"/>
      <c r="K1" s="3"/>
      <c r="M1" s="4"/>
      <c r="N1" s="4"/>
      <c r="O1" s="5"/>
      <c r="P1" s="5"/>
      <c r="Q1" s="6"/>
    </row>
    <row r="2" spans="1:18" ht="15.75" x14ac:dyDescent="0.25">
      <c r="A2" s="42" t="s">
        <v>81</v>
      </c>
      <c r="C2" s="1"/>
      <c r="D2" s="1"/>
      <c r="E2" s="1"/>
      <c r="G2" s="1"/>
      <c r="H2" s="1"/>
      <c r="I2" s="1"/>
      <c r="J2" s="2"/>
      <c r="K2" s="3"/>
      <c r="M2" s="4"/>
      <c r="N2" s="4"/>
      <c r="O2" s="5"/>
      <c r="P2" s="5"/>
      <c r="Q2" s="6"/>
    </row>
    <row r="3" spans="1:18" ht="18.75" thickBot="1" x14ac:dyDescent="0.3">
      <c r="A3" s="41" t="s">
        <v>79</v>
      </c>
      <c r="C3" s="8"/>
      <c r="D3" s="8"/>
      <c r="G3" s="7"/>
      <c r="H3" s="39"/>
      <c r="I3" s="39"/>
      <c r="J3" s="2"/>
      <c r="K3" s="3"/>
      <c r="M3" s="4"/>
      <c r="N3" s="4"/>
      <c r="O3" s="9"/>
      <c r="P3" s="9"/>
    </row>
    <row r="4" spans="1:18" ht="73.5" customHeight="1" x14ac:dyDescent="0.25">
      <c r="A4" s="11" t="s">
        <v>1</v>
      </c>
      <c r="B4" s="10" t="s">
        <v>0</v>
      </c>
      <c r="C4" s="12" t="s">
        <v>17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43</v>
      </c>
      <c r="I4" s="12" t="s">
        <v>44</v>
      </c>
      <c r="J4" s="12" t="s">
        <v>6</v>
      </c>
      <c r="K4" s="13" t="s">
        <v>7</v>
      </c>
      <c r="L4" s="14" t="s">
        <v>8</v>
      </c>
      <c r="M4" s="15" t="s">
        <v>9</v>
      </c>
      <c r="N4" s="15" t="s">
        <v>10</v>
      </c>
      <c r="O4" s="16" t="s">
        <v>11</v>
      </c>
      <c r="P4" s="17" t="s">
        <v>12</v>
      </c>
      <c r="Q4" s="36" t="s">
        <v>13</v>
      </c>
      <c r="R4" s="36" t="s">
        <v>14</v>
      </c>
    </row>
    <row r="5" spans="1:18" ht="24.95" customHeight="1" x14ac:dyDescent="0.25">
      <c r="A5" s="18">
        <v>1</v>
      </c>
      <c r="B5" s="18">
        <v>3</v>
      </c>
      <c r="C5" s="38" t="s">
        <v>28</v>
      </c>
      <c r="D5" s="19" t="s">
        <v>29</v>
      </c>
      <c r="E5" s="20" t="s">
        <v>30</v>
      </c>
      <c r="F5" s="19" t="s">
        <v>31</v>
      </c>
      <c r="G5" s="21" t="s">
        <v>32</v>
      </c>
      <c r="H5" s="22">
        <v>19</v>
      </c>
      <c r="I5" s="19">
        <v>18</v>
      </c>
      <c r="J5" s="22">
        <f t="shared" ref="J5:J16" si="0">(H5+I5)/2</f>
        <v>18.5</v>
      </c>
      <c r="K5" s="23">
        <v>300000</v>
      </c>
      <c r="L5" s="24">
        <v>0</v>
      </c>
      <c r="M5" s="23">
        <v>0</v>
      </c>
      <c r="N5" s="25">
        <v>1</v>
      </c>
      <c r="O5" s="23">
        <v>300000</v>
      </c>
      <c r="P5" s="23">
        <v>300000</v>
      </c>
      <c r="Q5" s="34">
        <f>O5</f>
        <v>300000</v>
      </c>
      <c r="R5" s="35" t="s">
        <v>33</v>
      </c>
    </row>
    <row r="6" spans="1:18" ht="24.95" customHeight="1" x14ac:dyDescent="0.25">
      <c r="A6" s="18">
        <v>2</v>
      </c>
      <c r="B6" s="18">
        <v>4</v>
      </c>
      <c r="C6" s="38" t="s">
        <v>34</v>
      </c>
      <c r="D6" s="19" t="s">
        <v>29</v>
      </c>
      <c r="E6" s="20" t="s">
        <v>35</v>
      </c>
      <c r="F6" s="19" t="s">
        <v>36</v>
      </c>
      <c r="G6" s="21" t="s">
        <v>37</v>
      </c>
      <c r="H6" s="22">
        <v>19</v>
      </c>
      <c r="I6" s="19">
        <v>18</v>
      </c>
      <c r="J6" s="22">
        <f t="shared" si="0"/>
        <v>18.5</v>
      </c>
      <c r="K6" s="23">
        <v>300000</v>
      </c>
      <c r="L6" s="24">
        <v>0</v>
      </c>
      <c r="M6" s="23">
        <v>0</v>
      </c>
      <c r="N6" s="25">
        <v>1</v>
      </c>
      <c r="O6" s="23">
        <v>300000</v>
      </c>
      <c r="P6" s="23">
        <v>300000</v>
      </c>
      <c r="Q6" s="23">
        <f>Q5+O6</f>
        <v>600000</v>
      </c>
      <c r="R6" s="37" t="s">
        <v>38</v>
      </c>
    </row>
    <row r="7" spans="1:18" ht="24.95" customHeight="1" x14ac:dyDescent="0.25">
      <c r="A7" s="18">
        <v>3</v>
      </c>
      <c r="B7" s="18">
        <v>11</v>
      </c>
      <c r="C7" s="38" t="s">
        <v>80</v>
      </c>
      <c r="D7" s="19" t="s">
        <v>69</v>
      </c>
      <c r="E7" s="20" t="s">
        <v>70</v>
      </c>
      <c r="F7" s="19" t="s">
        <v>72</v>
      </c>
      <c r="G7" s="21" t="s">
        <v>71</v>
      </c>
      <c r="H7" s="19">
        <v>19</v>
      </c>
      <c r="I7" s="19">
        <v>18</v>
      </c>
      <c r="J7" s="22">
        <f t="shared" si="0"/>
        <v>18.5</v>
      </c>
      <c r="K7" s="23">
        <v>300000</v>
      </c>
      <c r="L7" s="24">
        <v>0</v>
      </c>
      <c r="M7" s="23">
        <v>0</v>
      </c>
      <c r="N7" s="25">
        <v>1</v>
      </c>
      <c r="O7" s="23">
        <v>300000</v>
      </c>
      <c r="P7" s="23">
        <v>300000</v>
      </c>
      <c r="Q7" s="23">
        <f t="shared" ref="Q7:Q16" si="1">Q6+O7</f>
        <v>900000</v>
      </c>
      <c r="R7" s="26" t="s">
        <v>73</v>
      </c>
    </row>
    <row r="8" spans="1:18" ht="24.95" customHeight="1" x14ac:dyDescent="0.25">
      <c r="A8" s="18">
        <v>4</v>
      </c>
      <c r="B8" s="18">
        <v>1</v>
      </c>
      <c r="C8" s="38" t="s">
        <v>18</v>
      </c>
      <c r="D8" s="19" t="s">
        <v>69</v>
      </c>
      <c r="E8" s="20" t="s">
        <v>19</v>
      </c>
      <c r="F8" s="19" t="s">
        <v>20</v>
      </c>
      <c r="G8" s="21" t="s">
        <v>21</v>
      </c>
      <c r="H8" s="22">
        <v>18</v>
      </c>
      <c r="I8" s="19">
        <v>18</v>
      </c>
      <c r="J8" s="22">
        <f t="shared" si="0"/>
        <v>18</v>
      </c>
      <c r="K8" s="23">
        <v>300000</v>
      </c>
      <c r="L8" s="24">
        <v>0</v>
      </c>
      <c r="M8" s="23">
        <v>0</v>
      </c>
      <c r="N8" s="25">
        <v>1</v>
      </c>
      <c r="O8" s="23">
        <v>300000</v>
      </c>
      <c r="P8" s="23">
        <v>300000</v>
      </c>
      <c r="Q8" s="23">
        <f t="shared" si="1"/>
        <v>1200000</v>
      </c>
      <c r="R8" s="26" t="s">
        <v>26</v>
      </c>
    </row>
    <row r="9" spans="1:18" ht="40.5" customHeight="1" x14ac:dyDescent="0.25">
      <c r="A9" s="18">
        <v>5</v>
      </c>
      <c r="B9" s="18">
        <v>5</v>
      </c>
      <c r="C9" s="38" t="s">
        <v>39</v>
      </c>
      <c r="D9" s="19" t="s">
        <v>29</v>
      </c>
      <c r="E9" s="20" t="s">
        <v>40</v>
      </c>
      <c r="F9" s="19" t="s">
        <v>15</v>
      </c>
      <c r="G9" s="21" t="s">
        <v>41</v>
      </c>
      <c r="H9" s="19">
        <v>18</v>
      </c>
      <c r="I9" s="19">
        <v>18</v>
      </c>
      <c r="J9" s="22">
        <f t="shared" si="0"/>
        <v>18</v>
      </c>
      <c r="K9" s="23">
        <v>305520</v>
      </c>
      <c r="L9" s="24">
        <v>1.8100000000000002E-2</v>
      </c>
      <c r="M9" s="23">
        <v>5520</v>
      </c>
      <c r="N9" s="25">
        <v>0.9819</v>
      </c>
      <c r="O9" s="23">
        <v>300000</v>
      </c>
      <c r="P9" s="23">
        <v>300000</v>
      </c>
      <c r="Q9" s="23">
        <f t="shared" si="1"/>
        <v>1500000</v>
      </c>
      <c r="R9" s="26" t="s">
        <v>42</v>
      </c>
    </row>
    <row r="10" spans="1:18" ht="24.95" customHeight="1" x14ac:dyDescent="0.25">
      <c r="A10" s="18">
        <v>6</v>
      </c>
      <c r="B10" s="18">
        <v>6</v>
      </c>
      <c r="C10" s="38" t="s">
        <v>45</v>
      </c>
      <c r="D10" s="19" t="s">
        <v>29</v>
      </c>
      <c r="E10" s="20" t="s">
        <v>46</v>
      </c>
      <c r="F10" s="19" t="s">
        <v>47</v>
      </c>
      <c r="G10" s="21" t="s">
        <v>48</v>
      </c>
      <c r="H10" s="19">
        <v>18</v>
      </c>
      <c r="I10" s="19">
        <v>18</v>
      </c>
      <c r="J10" s="22">
        <f t="shared" si="0"/>
        <v>18</v>
      </c>
      <c r="K10" s="23">
        <v>300000</v>
      </c>
      <c r="L10" s="24">
        <v>0</v>
      </c>
      <c r="M10" s="23">
        <v>0</v>
      </c>
      <c r="N10" s="25">
        <v>1</v>
      </c>
      <c r="O10" s="23">
        <v>300000</v>
      </c>
      <c r="P10" s="23">
        <v>300000</v>
      </c>
      <c r="Q10" s="23">
        <f t="shared" si="1"/>
        <v>1800000</v>
      </c>
      <c r="R10" s="26" t="s">
        <v>49</v>
      </c>
    </row>
    <row r="11" spans="1:18" ht="24.95" customHeight="1" x14ac:dyDescent="0.25">
      <c r="A11" s="18">
        <v>7</v>
      </c>
      <c r="B11" s="18">
        <v>7</v>
      </c>
      <c r="C11" s="38" t="s">
        <v>50</v>
      </c>
      <c r="D11" s="19" t="s">
        <v>29</v>
      </c>
      <c r="E11" s="20" t="s">
        <v>51</v>
      </c>
      <c r="F11" s="19" t="s">
        <v>56</v>
      </c>
      <c r="G11" s="21" t="s">
        <v>52</v>
      </c>
      <c r="H11" s="19">
        <v>18</v>
      </c>
      <c r="I11" s="19">
        <v>18</v>
      </c>
      <c r="J11" s="22">
        <f t="shared" si="0"/>
        <v>18</v>
      </c>
      <c r="K11" s="23">
        <v>300000</v>
      </c>
      <c r="L11" s="24">
        <v>0</v>
      </c>
      <c r="M11" s="23">
        <v>0</v>
      </c>
      <c r="N11" s="25">
        <v>1</v>
      </c>
      <c r="O11" s="23">
        <v>300000</v>
      </c>
      <c r="P11" s="23">
        <v>300000</v>
      </c>
      <c r="Q11" s="23">
        <f t="shared" si="1"/>
        <v>2100000</v>
      </c>
      <c r="R11" s="26" t="s">
        <v>53</v>
      </c>
    </row>
    <row r="12" spans="1:18" ht="24.95" customHeight="1" x14ac:dyDescent="0.25">
      <c r="A12" s="18">
        <v>8</v>
      </c>
      <c r="B12" s="18">
        <v>12</v>
      </c>
      <c r="C12" s="38" t="s">
        <v>74</v>
      </c>
      <c r="D12" s="19" t="s">
        <v>29</v>
      </c>
      <c r="E12" s="20" t="s">
        <v>75</v>
      </c>
      <c r="F12" s="19" t="s">
        <v>76</v>
      </c>
      <c r="G12" s="21" t="s">
        <v>77</v>
      </c>
      <c r="H12" s="19">
        <v>18</v>
      </c>
      <c r="I12" s="19">
        <v>18</v>
      </c>
      <c r="J12" s="22">
        <f t="shared" si="0"/>
        <v>18</v>
      </c>
      <c r="K12" s="23">
        <v>300000</v>
      </c>
      <c r="L12" s="24">
        <v>0</v>
      </c>
      <c r="M12" s="23">
        <v>0</v>
      </c>
      <c r="N12" s="25">
        <v>1</v>
      </c>
      <c r="O12" s="23">
        <v>300000</v>
      </c>
      <c r="P12" s="23">
        <v>300000</v>
      </c>
      <c r="Q12" s="23">
        <f t="shared" si="1"/>
        <v>2400000</v>
      </c>
      <c r="R12" s="26" t="s">
        <v>78</v>
      </c>
    </row>
    <row r="13" spans="1:18" ht="24.95" customHeight="1" x14ac:dyDescent="0.25">
      <c r="A13" s="18">
        <v>9</v>
      </c>
      <c r="B13" s="18">
        <v>9</v>
      </c>
      <c r="C13" s="38" t="s">
        <v>59</v>
      </c>
      <c r="D13" s="19" t="s">
        <v>29</v>
      </c>
      <c r="E13" s="20" t="s">
        <v>60</v>
      </c>
      <c r="F13" s="19" t="s">
        <v>61</v>
      </c>
      <c r="G13" s="21" t="s">
        <v>62</v>
      </c>
      <c r="H13" s="19">
        <v>17</v>
      </c>
      <c r="I13" s="19">
        <v>18</v>
      </c>
      <c r="J13" s="22">
        <f t="shared" si="0"/>
        <v>17.5</v>
      </c>
      <c r="K13" s="23">
        <v>300000</v>
      </c>
      <c r="L13" s="24">
        <v>0</v>
      </c>
      <c r="M13" s="23">
        <v>0</v>
      </c>
      <c r="N13" s="25">
        <v>1</v>
      </c>
      <c r="O13" s="23">
        <v>300000</v>
      </c>
      <c r="P13" s="23">
        <v>300000</v>
      </c>
      <c r="Q13" s="23">
        <f t="shared" si="1"/>
        <v>2700000</v>
      </c>
      <c r="R13" s="37" t="s">
        <v>63</v>
      </c>
    </row>
    <row r="14" spans="1:18" ht="24.95" customHeight="1" x14ac:dyDescent="0.25">
      <c r="A14" s="18">
        <v>10</v>
      </c>
      <c r="B14" s="18">
        <v>10</v>
      </c>
      <c r="C14" s="38" t="s">
        <v>64</v>
      </c>
      <c r="D14" s="19" t="s">
        <v>29</v>
      </c>
      <c r="E14" s="20" t="s">
        <v>65</v>
      </c>
      <c r="F14" s="19" t="s">
        <v>66</v>
      </c>
      <c r="G14" s="21" t="s">
        <v>67</v>
      </c>
      <c r="H14" s="19">
        <v>17</v>
      </c>
      <c r="I14" s="19">
        <v>18</v>
      </c>
      <c r="J14" s="22">
        <f t="shared" si="0"/>
        <v>17.5</v>
      </c>
      <c r="K14" s="23">
        <v>300000</v>
      </c>
      <c r="L14" s="24">
        <v>0</v>
      </c>
      <c r="M14" s="23">
        <v>0</v>
      </c>
      <c r="N14" s="25">
        <v>1</v>
      </c>
      <c r="O14" s="23">
        <v>300000</v>
      </c>
      <c r="P14" s="23">
        <v>300000</v>
      </c>
      <c r="Q14" s="23">
        <f t="shared" si="1"/>
        <v>3000000</v>
      </c>
      <c r="R14" s="26" t="s">
        <v>68</v>
      </c>
    </row>
    <row r="15" spans="1:18" ht="24.95" customHeight="1" x14ac:dyDescent="0.25">
      <c r="A15" s="18">
        <v>11</v>
      </c>
      <c r="B15" s="18">
        <v>2</v>
      </c>
      <c r="C15" s="38" t="s">
        <v>24</v>
      </c>
      <c r="D15" s="19" t="s">
        <v>29</v>
      </c>
      <c r="E15" s="20" t="s">
        <v>22</v>
      </c>
      <c r="F15" s="19" t="s">
        <v>23</v>
      </c>
      <c r="G15" s="21" t="s">
        <v>25</v>
      </c>
      <c r="H15" s="22">
        <v>19</v>
      </c>
      <c r="I15" s="19">
        <v>15</v>
      </c>
      <c r="J15" s="22">
        <f t="shared" si="0"/>
        <v>17</v>
      </c>
      <c r="K15" s="23">
        <v>456511</v>
      </c>
      <c r="L15" s="24">
        <v>0.34279999999999999</v>
      </c>
      <c r="M15" s="23">
        <v>156511</v>
      </c>
      <c r="N15" s="25">
        <v>0.65720000000000001</v>
      </c>
      <c r="O15" s="23">
        <v>300000</v>
      </c>
      <c r="P15" s="23">
        <v>300000</v>
      </c>
      <c r="Q15" s="23">
        <f t="shared" si="1"/>
        <v>3300000</v>
      </c>
      <c r="R15" s="26" t="s">
        <v>27</v>
      </c>
    </row>
    <row r="16" spans="1:18" ht="24.95" customHeight="1" x14ac:dyDescent="0.25">
      <c r="A16" s="18">
        <v>12</v>
      </c>
      <c r="B16" s="18">
        <v>8</v>
      </c>
      <c r="C16" s="38" t="s">
        <v>54</v>
      </c>
      <c r="D16" s="19" t="s">
        <v>29</v>
      </c>
      <c r="E16" s="20" t="s">
        <v>55</v>
      </c>
      <c r="F16" s="19" t="s">
        <v>57</v>
      </c>
      <c r="G16" s="21" t="s">
        <v>58</v>
      </c>
      <c r="H16" s="19">
        <v>16</v>
      </c>
      <c r="I16" s="19">
        <v>18</v>
      </c>
      <c r="J16" s="22">
        <f t="shared" si="0"/>
        <v>17</v>
      </c>
      <c r="K16" s="23">
        <v>300000</v>
      </c>
      <c r="L16" s="24">
        <v>0</v>
      </c>
      <c r="M16" s="23">
        <v>0</v>
      </c>
      <c r="N16" s="25">
        <v>1</v>
      </c>
      <c r="O16" s="23">
        <v>300000</v>
      </c>
      <c r="P16" s="23">
        <v>300000</v>
      </c>
      <c r="Q16" s="23">
        <f t="shared" si="1"/>
        <v>3600000</v>
      </c>
      <c r="R16" s="26" t="s">
        <v>53</v>
      </c>
    </row>
    <row r="17" spans="1:17" x14ac:dyDescent="0.25">
      <c r="A17" s="28"/>
      <c r="B17" s="27"/>
      <c r="C17" s="1"/>
      <c r="D17" s="1"/>
      <c r="E17" s="1"/>
      <c r="G17" s="1"/>
      <c r="H17" s="1"/>
      <c r="I17" s="1"/>
      <c r="J17" s="2"/>
      <c r="K17" s="3"/>
      <c r="M17" s="29"/>
      <c r="N17" s="30" t="s">
        <v>16</v>
      </c>
      <c r="O17" s="31">
        <f>SUM(O5:O16)</f>
        <v>3600000</v>
      </c>
      <c r="P17" s="32">
        <f>SUM(P5:P16)</f>
        <v>3600000</v>
      </c>
      <c r="Q17" s="33">
        <f>Q16</f>
        <v>3600000</v>
      </c>
    </row>
  </sheetData>
  <pageMargins left="0.7" right="0.7" top="0.78740157499999996" bottom="0.78740157499999996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 1 poskytnutí</vt:lpstr>
      <vt:lpstr>'DT 1 poskytnutí'!_FiltrDatabaze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Petr Zajac</cp:lastModifiedBy>
  <cp:lastPrinted>2015-11-25T11:27:08Z</cp:lastPrinted>
  <dcterms:created xsi:type="dcterms:W3CDTF">2015-05-12T05:59:26Z</dcterms:created>
  <dcterms:modified xsi:type="dcterms:W3CDTF">2015-12-09T11:26:00Z</dcterms:modified>
</cp:coreProperties>
</file>