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00" windowHeight="10275"/>
  </bookViews>
  <sheets>
    <sheet name="List 1" sheetId="1" r:id="rId1"/>
  </sheets>
  <definedNames>
    <definedName name="_xlnm.Print_Titles" localSheetId="0">'List 1'!$4:$5</definedName>
    <definedName name="Z_011A6C4B_2327_4720_A085_B414162D3D4F_.wvu.Cols" localSheetId="0" hidden="1">'List 1'!$B:$B</definedName>
    <definedName name="Z_011A6C4B_2327_4720_A085_B414162D3D4F_.wvu.PrintTitles" localSheetId="0" hidden="1">'List 1'!$4:$5</definedName>
  </definedNames>
  <calcPr calcId="145621"/>
  <customWorkbookViews>
    <customWorkbookView name="Metelka Tomáš – osobní zobrazení" guid="{011A6C4B-2327-4720-A085-B414162D3D4F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48" i="1" l="1"/>
  <c r="E48" i="1"/>
  <c r="D48" i="1"/>
  <c r="C48" i="1"/>
  <c r="D18" i="1" l="1"/>
  <c r="D21" i="1" l="1"/>
  <c r="E21" i="1"/>
  <c r="D52" i="1" l="1"/>
  <c r="E52" i="1"/>
  <c r="F52" i="1"/>
  <c r="C52" i="1"/>
  <c r="E47" i="1"/>
  <c r="D47" i="1"/>
  <c r="F47" i="1"/>
  <c r="F24" i="1"/>
  <c r="E24" i="1"/>
  <c r="D24" i="1"/>
  <c r="C24" i="1"/>
  <c r="F21" i="1"/>
  <c r="C21" i="1"/>
  <c r="F18" i="1"/>
  <c r="E18" i="1"/>
  <c r="C18" i="1"/>
  <c r="F16" i="1"/>
  <c r="E16" i="1"/>
  <c r="D16" i="1"/>
  <c r="C16" i="1"/>
  <c r="F6" i="1"/>
  <c r="E6" i="1"/>
  <c r="D6" i="1"/>
  <c r="C6" i="1"/>
  <c r="C47" i="1"/>
  <c r="E13" i="1" l="1"/>
  <c r="F13" i="1"/>
  <c r="F58" i="1" s="1"/>
  <c r="C13" i="1"/>
  <c r="C58" i="1" s="1"/>
  <c r="D13" i="1"/>
  <c r="D58" i="1" s="1"/>
  <c r="E58" i="1"/>
</calcChain>
</file>

<file path=xl/sharedStrings.xml><?xml version="1.0" encoding="utf-8"?>
<sst xmlns="http://schemas.openxmlformats.org/spreadsheetml/2006/main" count="56" uniqueCount="54">
  <si>
    <t>Tabulka č. 2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</si>
  <si>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</si>
  <si>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</si>
  <si>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</si>
  <si>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</si>
  <si>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</si>
  <si>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Souhrnný finanční vztah</t>
  </si>
  <si>
    <t xml:space="preserve">Dotace na akce spolufinancované z evropských finančních zdrojů </t>
  </si>
  <si>
    <t>Ostatní přijaté dotace zahrnuté v návrhu rozpočtu</t>
  </si>
  <si>
    <t>Očekávané účelové dotace ze státního rozpočtu nezapojované
do schvalovaných rozpočtů MSK mimo ISPROFIN celkem</t>
  </si>
  <si>
    <t>Podpora koordinátorů romských poradců</t>
  </si>
  <si>
    <t>ÚŘAD VLÁDY</t>
  </si>
  <si>
    <t>MINISTERSTVO FINANCÍ</t>
  </si>
  <si>
    <t>MINISTERSTVO PRÁCE A SOCIÁLNÍCH VĚCÍ</t>
  </si>
  <si>
    <t>MINISTERSTVO ZDRAVOTNICTVÍ</t>
  </si>
  <si>
    <t>Dotace pro soukromé školy</t>
  </si>
  <si>
    <t>Přímé náklady na vzdělávání - sportovní gymnázia</t>
  </si>
  <si>
    <t>Bezplatná příprava dětí azylantů, účastníků řízení o azyl a dětí osob se státní příslušností jiného členského státu EU k začlenění do základního vzdělávání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</si>
  <si>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</si>
  <si>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</si>
  <si>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</si>
  <si>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</si>
  <si>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</si>
  <si>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</si>
  <si>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</si>
  <si>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>Očekávané účelové dotace ze státního rozpočtu v rámci ISPROFIN celkem</t>
  </si>
  <si>
    <t xml:space="preserve">CELKEM </t>
  </si>
  <si>
    <t>Excelence středních škol</t>
  </si>
  <si>
    <t>Podpora odborného vzdělávání</t>
  </si>
  <si>
    <t>Vybavení škol pomůckami kompenzačního a rehabilitačního charakteru</t>
  </si>
  <si>
    <t>Program sociální prevence a prevence kriminality</t>
  </si>
  <si>
    <t>Program protidrogové politiky</t>
  </si>
  <si>
    <t>Rozvojový program MŠMT pro děti-cizince ze 3. zemí</t>
  </si>
  <si>
    <t>Podpora organizace a ukončování středního vzdělávání maturitní zkouškou na vybraných školách v podzimním zkušebním období</t>
  </si>
  <si>
    <t>Podpora zavádění diagnostických nástrojů</t>
  </si>
  <si>
    <t>Podpora implementace Etické výchovy</t>
  </si>
  <si>
    <t>Rozvojový program Podpora logopedické prevence v předškolním vzdělávání</t>
  </si>
  <si>
    <t>Rozvojový program na podporu školních psychologů, speciálních pedagogů a metodiků - specialistů</t>
  </si>
  <si>
    <t>Projekty romské komunity</t>
  </si>
  <si>
    <t>Soutěže</t>
  </si>
  <si>
    <t>Spolupráce s francouzskými, vlámskými a španělskými školami</t>
  </si>
  <si>
    <t>Asistenti pedagogů v soukromých a církevních speciálních školách</t>
  </si>
  <si>
    <t>Přímé náklady na vzdělávání</t>
  </si>
  <si>
    <t>Asistenti pedagogů pro děti, žáky a studenty se sociálním znevýhodněním</t>
  </si>
  <si>
    <t>PŘEHLED OČEKÁVANÝCH ÚČELOVÝCH DOTACÍ V LETECH 2016 - 2019</t>
  </si>
  <si>
    <t>35015, 35019</t>
  </si>
  <si>
    <t>Zvýšení platů pracovníků soukromého a církevního školství</t>
  </si>
  <si>
    <t>Příspěvek na ztrátu dopravce z provozu veřejné osobní drážní dopravy</t>
  </si>
  <si>
    <t>Účelové dotace krajům - TBC</t>
  </si>
  <si>
    <t>Transfery na státní příspěvek zřizovatelům zařízení pro děti vyžadující okamžitou pomoc</t>
  </si>
  <si>
    <t>Neinvestiční nedávkové transfery podle zákona č. 108/2006 Sb., o sociálních službách (§ 101, § 102 a § 103)</t>
  </si>
  <si>
    <t>Připravenost poskytovatele ZZS na řešení mimořádných událostí a krizových situací</t>
  </si>
  <si>
    <t>Specializační vzdělávání zdravotnických pracovníků - rezidenční místa - neinvestice a Specializační vzdělávání nelékařů</t>
  </si>
  <si>
    <t>Zálohové platby u projektů spolufinancovaných zálohově
z evropských finančních zdrojů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</si>
</sst>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justify" wrapText="1"/>
    </xf>
    <xf numFmtId="3" fontId="5" fillId="2" borderId="2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justify" wrapText="1"/>
    </xf>
    <xf numFmtId="3" fontId="5" fillId="0" borderId="2" xfId="0" applyNumberFormat="1" applyFont="1" applyFill="1" applyBorder="1" applyAlignment="1">
      <alignment horizontal="right" wrapText="1"/>
    </xf>
    <xf numFmtId="49" fontId="7" fillId="0" borderId="1" xfId="1" applyNumberFormat="1" applyFont="1" applyFill="1" applyBorder="1" applyAlignment="1">
      <alignment horizontal="justify"/>
    </xf>
    <xf numFmtId="49" fontId="7" fillId="0" borderId="1" xfId="1" applyNumberFormat="1" applyFont="1" applyBorder="1" applyAlignment="1">
      <alignment horizontal="justify"/>
    </xf>
    <xf numFmtId="49" fontId="7" fillId="0" borderId="4" xfId="1" applyNumberFormat="1" applyFont="1" applyBorder="1" applyAlignment="1">
      <alignment horizontal="justify"/>
    </xf>
    <xf numFmtId="0" fontId="6" fillId="2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4" fillId="3" borderId="8" xfId="0" applyFont="1" applyFill="1" applyBorder="1" applyAlignment="1"/>
    <xf numFmtId="3" fontId="4" fillId="3" borderId="9" xfId="0" applyNumberFormat="1" applyFont="1" applyFill="1" applyBorder="1" applyAlignment="1">
      <alignment horizontal="right"/>
    </xf>
    <xf numFmtId="0" fontId="4" fillId="3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4" fillId="3" borderId="13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wrapText="1"/>
    </xf>
    <xf numFmtId="0" fontId="7" fillId="3" borderId="16" xfId="0" applyFont="1" applyFill="1" applyBorder="1" applyAlignment="1"/>
    <xf numFmtId="0" fontId="9" fillId="0" borderId="0" xfId="0" applyFont="1"/>
    <xf numFmtId="0" fontId="6" fillId="0" borderId="3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0" fontId="0" fillId="0" borderId="0" xfId="0" applyFill="1"/>
    <xf numFmtId="3" fontId="6" fillId="0" borderId="1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7" fillId="0" borderId="5" xfId="1" applyNumberFormat="1" applyFont="1" applyFill="1" applyBorder="1"/>
    <xf numFmtId="3" fontId="7" fillId="0" borderId="12" xfId="1" applyNumberFormat="1" applyFont="1" applyFill="1" applyBorder="1"/>
    <xf numFmtId="3" fontId="7" fillId="0" borderId="11" xfId="1" applyNumberFormat="1" applyFont="1" applyFill="1" applyBorder="1"/>
    <xf numFmtId="3" fontId="7" fillId="0" borderId="2" xfId="1" applyNumberFormat="1" applyFont="1" applyFill="1" applyBorder="1"/>
    <xf numFmtId="0" fontId="3" fillId="0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10_BILANCEE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002F470-15AC-4F82-AA7E-9F49CCE51084}">
  <header guid="{E002F470-15AC-4F82-AA7E-9F49CCE51084}" dateTime="2015-12-02T12:30:41" maxSheetId="2" userName="Metelka Tomáš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zoomScaleSheetLayoutView="100" workbookViewId="0">
      <selection activeCell="G2" sqref="G2"/>
    </sheetView>
  </sheetViews>
  <sheetFormatPr defaultRowHeight="12.75" x14ac:dyDescent="0.2"/>
  <cols>
    <col min="1" max="1" width="57.42578125" customWidth="1"/>
    <col min="2" max="2" width="12.140625" hidden="1" customWidth="1"/>
    <col min="3" max="6" width="11.28515625" customWidth="1"/>
  </cols>
  <sheetData>
    <row r="1" spans="1:6" x14ac:dyDescent="0.2">
      <c r="A1" s="1" t="s">
        <v>0</v>
      </c>
      <c r="B1" s="2"/>
      <c r="C1" s="3"/>
    </row>
    <row r="2" spans="1:6" ht="6" customHeight="1" x14ac:dyDescent="0.2">
      <c r="A2" s="2"/>
      <c r="B2" s="2"/>
      <c r="C2" s="3"/>
    </row>
    <row r="3" spans="1:6" ht="27.75" customHeight="1" thickBot="1" x14ac:dyDescent="0.25">
      <c r="A3" s="39" t="s">
        <v>44</v>
      </c>
      <c r="B3" s="39"/>
      <c r="C3" s="39"/>
      <c r="D3" s="39"/>
      <c r="E3" s="39"/>
      <c r="F3" s="39"/>
    </row>
    <row r="4" spans="1:6" ht="22.5" customHeight="1" x14ac:dyDescent="0.2">
      <c r="A4" s="40" t="s">
        <v>1</v>
      </c>
      <c r="B4" s="42" t="s">
        <v>2</v>
      </c>
      <c r="C4" s="44" t="s">
        <v>3</v>
      </c>
      <c r="D4" s="45"/>
      <c r="E4" s="45"/>
      <c r="F4" s="46"/>
    </row>
    <row r="5" spans="1:6" ht="15.75" customHeight="1" thickBot="1" x14ac:dyDescent="0.25">
      <c r="A5" s="41"/>
      <c r="B5" s="43"/>
      <c r="C5" s="18">
        <v>2016</v>
      </c>
      <c r="D5" s="23">
        <v>2017</v>
      </c>
      <c r="E5" s="23">
        <v>2018</v>
      </c>
      <c r="F5" s="22">
        <v>2019</v>
      </c>
    </row>
    <row r="6" spans="1:6" ht="15.75" customHeight="1" thickTop="1" x14ac:dyDescent="0.2">
      <c r="A6" s="4" t="s">
        <v>4</v>
      </c>
      <c r="B6" s="11"/>
      <c r="C6" s="19">
        <f>SUM(C8:C11)</f>
        <v>2541011</v>
      </c>
      <c r="D6" s="19">
        <f>SUM(D8:D11)</f>
        <v>1612869</v>
      </c>
      <c r="E6" s="19">
        <f>SUM(E8:E11)</f>
        <v>2528338</v>
      </c>
      <c r="F6" s="5">
        <f>SUM(F8:F11)</f>
        <v>1093478</v>
      </c>
    </row>
    <row r="7" spans="1:6" ht="13.5" customHeight="1" x14ac:dyDescent="0.2">
      <c r="A7" s="6" t="s">
        <v>5</v>
      </c>
      <c r="B7" s="28"/>
      <c r="C7" s="20"/>
      <c r="D7" s="20"/>
      <c r="E7" s="20"/>
      <c r="F7" s="7"/>
    </row>
    <row r="8" spans="1:6" ht="13.5" customHeight="1" x14ac:dyDescent="0.2">
      <c r="A8" s="8" t="s">
        <v>6</v>
      </c>
      <c r="B8" s="28"/>
      <c r="C8" s="37">
        <v>116831</v>
      </c>
      <c r="D8" s="37">
        <v>116831</v>
      </c>
      <c r="E8" s="37">
        <v>116831</v>
      </c>
      <c r="F8" s="38">
        <v>116831</v>
      </c>
    </row>
    <row r="9" spans="1:6" ht="13.5" customHeight="1" x14ac:dyDescent="0.2">
      <c r="A9" s="9" t="s">
        <v>7</v>
      </c>
      <c r="B9" s="28"/>
      <c r="C9" s="37">
        <v>2170452</v>
      </c>
      <c r="D9" s="37">
        <v>1276045</v>
      </c>
      <c r="E9" s="37">
        <v>2189405</v>
      </c>
      <c r="F9" s="38">
        <v>752415</v>
      </c>
    </row>
    <row r="10" spans="1:6" ht="13.5" customHeight="1" x14ac:dyDescent="0.2">
      <c r="A10" s="30" t="s">
        <v>47</v>
      </c>
      <c r="B10" s="28">
        <v>27355</v>
      </c>
      <c r="C10" s="36">
        <v>208810</v>
      </c>
      <c r="D10" s="36">
        <v>210898</v>
      </c>
      <c r="E10" s="36">
        <v>213007</v>
      </c>
      <c r="F10" s="35">
        <v>215137</v>
      </c>
    </row>
    <row r="11" spans="1:6" ht="13.5" customHeight="1" x14ac:dyDescent="0.2">
      <c r="A11" s="10" t="s">
        <v>8</v>
      </c>
      <c r="B11" s="28"/>
      <c r="C11" s="36">
        <v>44918</v>
      </c>
      <c r="D11" s="36">
        <v>9095</v>
      </c>
      <c r="E11" s="36">
        <v>9095</v>
      </c>
      <c r="F11" s="35">
        <v>9095</v>
      </c>
    </row>
    <row r="12" spans="1:6" ht="6" customHeight="1" x14ac:dyDescent="0.2">
      <c r="A12" s="6"/>
      <c r="B12" s="28"/>
      <c r="C12" s="31"/>
      <c r="D12" s="31"/>
      <c r="E12" s="31"/>
      <c r="F12" s="29"/>
    </row>
    <row r="13" spans="1:6" ht="29.25" customHeight="1" x14ac:dyDescent="0.2">
      <c r="A13" s="4" t="s">
        <v>9</v>
      </c>
      <c r="B13" s="11"/>
      <c r="C13" s="19">
        <f>C16+C18+C21+C24+C47+C52</f>
        <v>11119303</v>
      </c>
      <c r="D13" s="19">
        <f>D16+D18+D21+D24+D47+D52</f>
        <v>11158581</v>
      </c>
      <c r="E13" s="19">
        <f>E16+E18+E21+E24+E47+E52</f>
        <v>11199036</v>
      </c>
      <c r="F13" s="5">
        <f>F16+F18+F21+F24+F47+F52</f>
        <v>11240706</v>
      </c>
    </row>
    <row r="14" spans="1:6" ht="13.5" customHeight="1" x14ac:dyDescent="0.2">
      <c r="A14" s="6" t="s">
        <v>5</v>
      </c>
      <c r="B14" s="28"/>
      <c r="C14" s="20"/>
      <c r="D14" s="20"/>
      <c r="E14" s="20"/>
      <c r="F14" s="7"/>
    </row>
    <row r="15" spans="1:6" ht="13.5" customHeight="1" x14ac:dyDescent="0.2">
      <c r="A15" s="30" t="s">
        <v>10</v>
      </c>
      <c r="B15" s="28">
        <v>4001</v>
      </c>
      <c r="C15" s="31">
        <v>450</v>
      </c>
      <c r="D15" s="31">
        <v>450</v>
      </c>
      <c r="E15" s="31">
        <v>450</v>
      </c>
      <c r="F15" s="29">
        <v>450</v>
      </c>
    </row>
    <row r="16" spans="1:6" ht="13.5" customHeight="1" x14ac:dyDescent="0.2">
      <c r="A16" s="12" t="s">
        <v>11</v>
      </c>
      <c r="B16" s="28"/>
      <c r="C16" s="20">
        <f>SUM(C15)</f>
        <v>450</v>
      </c>
      <c r="D16" s="20">
        <f>SUM(D15)</f>
        <v>450</v>
      </c>
      <c r="E16" s="20">
        <f>SUM(E15)</f>
        <v>450</v>
      </c>
      <c r="F16" s="7">
        <f>SUM(F15)</f>
        <v>450</v>
      </c>
    </row>
    <row r="17" spans="1:6" ht="13.5" customHeight="1" x14ac:dyDescent="0.2">
      <c r="A17" s="30" t="s">
        <v>48</v>
      </c>
      <c r="B17" s="28">
        <v>98335</v>
      </c>
      <c r="C17" s="31">
        <v>4400</v>
      </c>
      <c r="D17" s="31">
        <v>4400</v>
      </c>
      <c r="E17" s="31">
        <v>4400</v>
      </c>
      <c r="F17" s="29">
        <v>4400</v>
      </c>
    </row>
    <row r="18" spans="1:6" ht="13.5" customHeight="1" x14ac:dyDescent="0.2">
      <c r="A18" s="12" t="s">
        <v>12</v>
      </c>
      <c r="B18" s="28"/>
      <c r="C18" s="20">
        <f>SUM(C17:C17)</f>
        <v>4400</v>
      </c>
      <c r="D18" s="20">
        <f>SUM(D17:D17)</f>
        <v>4400</v>
      </c>
      <c r="E18" s="20">
        <f>SUM(E17:E17)</f>
        <v>4400</v>
      </c>
      <c r="F18" s="7">
        <f>SUM(F17:F17)</f>
        <v>4400</v>
      </c>
    </row>
    <row r="19" spans="1:6" ht="25.5" customHeight="1" x14ac:dyDescent="0.2">
      <c r="A19" s="30" t="s">
        <v>50</v>
      </c>
      <c r="B19" s="28">
        <v>13305</v>
      </c>
      <c r="C19" s="31">
        <v>1309245</v>
      </c>
      <c r="D19" s="31">
        <v>1348523</v>
      </c>
      <c r="E19" s="31">
        <v>1388978</v>
      </c>
      <c r="F19" s="29">
        <v>1430648</v>
      </c>
    </row>
    <row r="20" spans="1:6" ht="25.5" customHeight="1" x14ac:dyDescent="0.2">
      <c r="A20" s="30" t="s">
        <v>49</v>
      </c>
      <c r="B20" s="28">
        <v>13307</v>
      </c>
      <c r="C20" s="31">
        <v>30000</v>
      </c>
      <c r="D20" s="31">
        <v>30000</v>
      </c>
      <c r="E20" s="31">
        <v>30000</v>
      </c>
      <c r="F20" s="29">
        <v>30000</v>
      </c>
    </row>
    <row r="21" spans="1:6" ht="13.5" customHeight="1" x14ac:dyDescent="0.2">
      <c r="A21" s="12" t="s">
        <v>13</v>
      </c>
      <c r="B21" s="28"/>
      <c r="C21" s="20">
        <f>SUM(C19:C20)</f>
        <v>1339245</v>
      </c>
      <c r="D21" s="20">
        <f t="shared" ref="D21:E21" si="0">SUM(D19:D20)</f>
        <v>1378523</v>
      </c>
      <c r="E21" s="20">
        <f t="shared" si="0"/>
        <v>1418978</v>
      </c>
      <c r="F21" s="7">
        <f>SUM(F19:F20)</f>
        <v>1460648</v>
      </c>
    </row>
    <row r="22" spans="1:6" ht="25.5" customHeight="1" x14ac:dyDescent="0.2">
      <c r="A22" s="30" t="s">
        <v>51</v>
      </c>
      <c r="B22" s="28">
        <v>35018</v>
      </c>
      <c r="C22" s="31">
        <v>12000</v>
      </c>
      <c r="D22" s="31">
        <v>12000</v>
      </c>
      <c r="E22" s="31">
        <v>12000</v>
      </c>
      <c r="F22" s="29">
        <v>12000</v>
      </c>
    </row>
    <row r="23" spans="1:6" ht="25.5" customHeight="1" x14ac:dyDescent="0.2">
      <c r="A23" s="30" t="s">
        <v>52</v>
      </c>
      <c r="B23" s="28" t="s">
        <v>45</v>
      </c>
      <c r="C23" s="31">
        <v>5000</v>
      </c>
      <c r="D23" s="31">
        <v>5000</v>
      </c>
      <c r="E23" s="31">
        <v>5000</v>
      </c>
      <c r="F23" s="29">
        <v>5000</v>
      </c>
    </row>
    <row r="24" spans="1:6" ht="13.5" customHeight="1" x14ac:dyDescent="0.2">
      <c r="A24" s="12" t="s">
        <v>14</v>
      </c>
      <c r="B24" s="28"/>
      <c r="C24" s="20">
        <f>SUM(C22:C23)</f>
        <v>17000</v>
      </c>
      <c r="D24" s="20">
        <f>SUM(D22:D23)</f>
        <v>17000</v>
      </c>
      <c r="E24" s="20">
        <f>SUM(E22:E23)</f>
        <v>17000</v>
      </c>
      <c r="F24" s="7">
        <f>SUM(F22:F23)</f>
        <v>17000</v>
      </c>
    </row>
    <row r="25" spans="1:6" s="24" customFormat="1" ht="25.5" customHeight="1" x14ac:dyDescent="0.2">
      <c r="A25" s="30" t="s">
        <v>43</v>
      </c>
      <c r="B25" s="28">
        <v>33457</v>
      </c>
      <c r="C25" s="31">
        <v>11705</v>
      </c>
      <c r="D25" s="31">
        <v>11705</v>
      </c>
      <c r="E25" s="31">
        <v>11705</v>
      </c>
      <c r="F25" s="29">
        <v>11705</v>
      </c>
    </row>
    <row r="26" spans="1:6" s="24" customFormat="1" ht="13.5" customHeight="1" x14ac:dyDescent="0.2">
      <c r="A26" s="30" t="s">
        <v>41</v>
      </c>
      <c r="B26" s="28">
        <v>33215</v>
      </c>
      <c r="C26" s="31">
        <v>1915</v>
      </c>
      <c r="D26" s="31">
        <v>1915</v>
      </c>
      <c r="E26" s="31">
        <v>1915</v>
      </c>
      <c r="F26" s="29">
        <v>1915</v>
      </c>
    </row>
    <row r="27" spans="1:6" s="24" customFormat="1" ht="38.25" customHeight="1" x14ac:dyDescent="0.2">
      <c r="A27" s="30" t="s">
        <v>17</v>
      </c>
      <c r="B27" s="28">
        <v>33435</v>
      </c>
      <c r="C27" s="31">
        <v>12</v>
      </c>
      <c r="D27" s="31">
        <v>12</v>
      </c>
      <c r="E27" s="31">
        <v>12</v>
      </c>
      <c r="F27" s="29">
        <v>12</v>
      </c>
    </row>
    <row r="28" spans="1:6" s="24" customFormat="1" ht="13.5" customHeight="1" x14ac:dyDescent="0.2">
      <c r="A28" s="30" t="s">
        <v>15</v>
      </c>
      <c r="B28" s="28">
        <v>33155</v>
      </c>
      <c r="C28" s="31">
        <v>603719</v>
      </c>
      <c r="D28" s="31">
        <v>603719</v>
      </c>
      <c r="E28" s="31">
        <v>603719</v>
      </c>
      <c r="F28" s="29">
        <v>603719</v>
      </c>
    </row>
    <row r="29" spans="1:6" s="24" customFormat="1" ht="13.5" customHeight="1" x14ac:dyDescent="0.2">
      <c r="A29" s="30" t="s">
        <v>27</v>
      </c>
      <c r="B29" s="28">
        <v>33038</v>
      </c>
      <c r="C29" s="31">
        <v>1765</v>
      </c>
      <c r="D29" s="31">
        <v>1765</v>
      </c>
      <c r="E29" s="31">
        <v>1765</v>
      </c>
      <c r="F29" s="29">
        <v>1765</v>
      </c>
    </row>
    <row r="30" spans="1:6" s="24" customFormat="1" ht="13.5" customHeight="1" x14ac:dyDescent="0.2">
      <c r="A30" s="30" t="s">
        <v>35</v>
      </c>
      <c r="B30" s="28">
        <v>33043</v>
      </c>
      <c r="C30" s="31">
        <v>164</v>
      </c>
      <c r="D30" s="31">
        <v>164</v>
      </c>
      <c r="E30" s="31">
        <v>164</v>
      </c>
      <c r="F30" s="29">
        <v>164</v>
      </c>
    </row>
    <row r="31" spans="1:6" s="24" customFormat="1" ht="13.5" customHeight="1" x14ac:dyDescent="0.2">
      <c r="A31" s="30" t="s">
        <v>28</v>
      </c>
      <c r="B31" s="28">
        <v>33049</v>
      </c>
      <c r="C31" s="31">
        <v>22987</v>
      </c>
      <c r="D31" s="31">
        <v>22987</v>
      </c>
      <c r="E31" s="31">
        <v>22987</v>
      </c>
      <c r="F31" s="29">
        <v>22987</v>
      </c>
    </row>
    <row r="32" spans="1:6" s="24" customFormat="1" ht="13.5" customHeight="1" x14ac:dyDescent="0.2">
      <c r="A32" s="30" t="s">
        <v>28</v>
      </c>
      <c r="B32" s="28">
        <v>33244</v>
      </c>
      <c r="C32" s="31">
        <v>156</v>
      </c>
      <c r="D32" s="31">
        <v>156</v>
      </c>
      <c r="E32" s="31">
        <v>156</v>
      </c>
      <c r="F32" s="29">
        <v>156</v>
      </c>
    </row>
    <row r="33" spans="1:7" s="24" customFormat="1" ht="25.5" customHeight="1" x14ac:dyDescent="0.2">
      <c r="A33" s="30" t="s">
        <v>33</v>
      </c>
      <c r="B33" s="28">
        <v>33034</v>
      </c>
      <c r="C33" s="31">
        <v>1350</v>
      </c>
      <c r="D33" s="31">
        <v>1350</v>
      </c>
      <c r="E33" s="31">
        <v>1350</v>
      </c>
      <c r="F33" s="29">
        <v>1350</v>
      </c>
    </row>
    <row r="34" spans="1:7" s="32" customFormat="1" ht="13.5" customHeight="1" x14ac:dyDescent="0.2">
      <c r="A34" s="30" t="s">
        <v>34</v>
      </c>
      <c r="B34" s="28">
        <v>33040</v>
      </c>
      <c r="C34" s="31">
        <v>156</v>
      </c>
      <c r="D34" s="31">
        <v>156</v>
      </c>
      <c r="E34" s="31">
        <v>156</v>
      </c>
      <c r="F34" s="29">
        <v>156</v>
      </c>
    </row>
    <row r="35" spans="1:7" s="24" customFormat="1" ht="13.5" customHeight="1" x14ac:dyDescent="0.2">
      <c r="A35" s="30" t="s">
        <v>31</v>
      </c>
      <c r="B35" s="28">
        <v>33163</v>
      </c>
      <c r="C35" s="31">
        <v>104</v>
      </c>
      <c r="D35" s="31">
        <v>104</v>
      </c>
      <c r="E35" s="31">
        <v>104</v>
      </c>
      <c r="F35" s="29">
        <v>104</v>
      </c>
    </row>
    <row r="36" spans="1:7" s="24" customFormat="1" ht="13.5" customHeight="1" x14ac:dyDescent="0.2">
      <c r="A36" s="30" t="s">
        <v>30</v>
      </c>
      <c r="B36" s="28">
        <v>33122</v>
      </c>
      <c r="C36" s="31">
        <v>152</v>
      </c>
      <c r="D36" s="31">
        <v>152</v>
      </c>
      <c r="E36" s="31">
        <v>152</v>
      </c>
      <c r="F36" s="29">
        <v>152</v>
      </c>
    </row>
    <row r="37" spans="1:7" s="24" customFormat="1" ht="13.5" customHeight="1" x14ac:dyDescent="0.2">
      <c r="A37" s="30" t="s">
        <v>38</v>
      </c>
      <c r="B37" s="28">
        <v>33160</v>
      </c>
      <c r="C37" s="31">
        <v>330</v>
      </c>
      <c r="D37" s="31">
        <v>330</v>
      </c>
      <c r="E37" s="31">
        <v>330</v>
      </c>
      <c r="F37" s="29">
        <v>330</v>
      </c>
    </row>
    <row r="38" spans="1:7" s="24" customFormat="1" ht="13.5" customHeight="1" x14ac:dyDescent="0.2">
      <c r="A38" s="30" t="s">
        <v>42</v>
      </c>
      <c r="B38" s="28">
        <v>33353</v>
      </c>
      <c r="C38" s="31">
        <v>9079043</v>
      </c>
      <c r="D38" s="31">
        <v>9079043</v>
      </c>
      <c r="E38" s="31">
        <v>9079043</v>
      </c>
      <c r="F38" s="29">
        <v>9079043</v>
      </c>
    </row>
    <row r="39" spans="1:7" s="24" customFormat="1" ht="13.5" customHeight="1" x14ac:dyDescent="0.2">
      <c r="A39" s="30" t="s">
        <v>16</v>
      </c>
      <c r="B39" s="28">
        <v>33354</v>
      </c>
      <c r="C39" s="31">
        <v>12582</v>
      </c>
      <c r="D39" s="31">
        <v>12582</v>
      </c>
      <c r="E39" s="31">
        <v>12582</v>
      </c>
      <c r="F39" s="29">
        <v>12582</v>
      </c>
    </row>
    <row r="40" spans="1:7" s="24" customFormat="1" ht="13.5" customHeight="1" x14ac:dyDescent="0.2">
      <c r="A40" s="30" t="s">
        <v>32</v>
      </c>
      <c r="B40" s="28">
        <v>33024</v>
      </c>
      <c r="C40" s="31">
        <v>113</v>
      </c>
      <c r="D40" s="31">
        <v>113</v>
      </c>
      <c r="E40" s="31">
        <v>113</v>
      </c>
      <c r="F40" s="29">
        <v>113</v>
      </c>
    </row>
    <row r="41" spans="1:7" s="24" customFormat="1" ht="25.5" customHeight="1" x14ac:dyDescent="0.2">
      <c r="A41" s="30" t="s">
        <v>37</v>
      </c>
      <c r="B41" s="28">
        <v>33050</v>
      </c>
      <c r="C41" s="31">
        <v>9891</v>
      </c>
      <c r="D41" s="31">
        <v>9891</v>
      </c>
      <c r="E41" s="31">
        <v>9891</v>
      </c>
      <c r="F41" s="29">
        <v>9891</v>
      </c>
    </row>
    <row r="42" spans="1:7" s="24" customFormat="1" ht="25.5" customHeight="1" x14ac:dyDescent="0.2">
      <c r="A42" s="30" t="s">
        <v>36</v>
      </c>
      <c r="B42" s="28">
        <v>33044</v>
      </c>
      <c r="C42" s="33">
        <v>1195</v>
      </c>
      <c r="D42" s="33">
        <v>1195</v>
      </c>
      <c r="E42" s="33">
        <v>1195</v>
      </c>
      <c r="F42" s="34">
        <v>1195</v>
      </c>
    </row>
    <row r="43" spans="1:7" s="24" customFormat="1" ht="13.5" customHeight="1" x14ac:dyDescent="0.2">
      <c r="A43" s="30" t="s">
        <v>39</v>
      </c>
      <c r="B43" s="28">
        <v>33166</v>
      </c>
      <c r="C43" s="31">
        <v>2049</v>
      </c>
      <c r="D43" s="31">
        <v>2049</v>
      </c>
      <c r="E43" s="31">
        <v>2049</v>
      </c>
      <c r="F43" s="29">
        <v>2049</v>
      </c>
    </row>
    <row r="44" spans="1:7" s="24" customFormat="1" ht="13.5" customHeight="1" x14ac:dyDescent="0.2">
      <c r="A44" s="30" t="s">
        <v>40</v>
      </c>
      <c r="B44" s="28">
        <v>33192</v>
      </c>
      <c r="C44" s="31">
        <v>143</v>
      </c>
      <c r="D44" s="31">
        <v>143</v>
      </c>
      <c r="E44" s="31">
        <v>143</v>
      </c>
      <c r="F44" s="29">
        <v>143</v>
      </c>
    </row>
    <row r="45" spans="1:7" s="24" customFormat="1" ht="13.5" customHeight="1" x14ac:dyDescent="0.2">
      <c r="A45" s="30" t="s">
        <v>29</v>
      </c>
      <c r="B45" s="28">
        <v>33025</v>
      </c>
      <c r="C45" s="31">
        <v>537</v>
      </c>
      <c r="D45" s="31">
        <v>537</v>
      </c>
      <c r="E45" s="31">
        <v>537</v>
      </c>
      <c r="F45" s="29">
        <v>537</v>
      </c>
    </row>
    <row r="46" spans="1:7" s="24" customFormat="1" ht="13.5" customHeight="1" x14ac:dyDescent="0.2">
      <c r="A46" s="30" t="s">
        <v>46</v>
      </c>
      <c r="B46" s="28">
        <v>33059</v>
      </c>
      <c r="C46" s="31">
        <v>5810</v>
      </c>
      <c r="D46" s="31">
        <v>5810</v>
      </c>
      <c r="E46" s="31">
        <v>5810</v>
      </c>
      <c r="F46" s="29">
        <v>5810</v>
      </c>
    </row>
    <row r="47" spans="1:7" ht="13.5" customHeight="1" x14ac:dyDescent="0.2">
      <c r="A47" s="13" t="s">
        <v>18</v>
      </c>
      <c r="B47" s="14"/>
      <c r="C47" s="20">
        <f>SUM(C25:C46)</f>
        <v>9755878</v>
      </c>
      <c r="D47" s="20">
        <f>SUM(D25:D46)</f>
        <v>9755878</v>
      </c>
      <c r="E47" s="20">
        <f>SUM(E25:E46)</f>
        <v>9755878</v>
      </c>
      <c r="F47" s="7">
        <f>SUM(F25:F46)</f>
        <v>9755878</v>
      </c>
      <c r="G47" s="24"/>
    </row>
    <row r="48" spans="1:7" ht="13.5" customHeight="1" x14ac:dyDescent="0.2">
      <c r="A48" s="30" t="s">
        <v>19</v>
      </c>
      <c r="B48" s="28">
        <v>34070</v>
      </c>
      <c r="C48" s="33">
        <f>330+50</f>
        <v>380</v>
      </c>
      <c r="D48" s="33">
        <f>330+50</f>
        <v>380</v>
      </c>
      <c r="E48" s="33">
        <f>50+330</f>
        <v>380</v>
      </c>
      <c r="F48" s="34">
        <f>50+330</f>
        <v>380</v>
      </c>
      <c r="G48" s="24"/>
    </row>
    <row r="49" spans="1:7" ht="13.5" customHeight="1" x14ac:dyDescent="0.2">
      <c r="A49" s="30" t="s">
        <v>20</v>
      </c>
      <c r="B49" s="28" t="s">
        <v>21</v>
      </c>
      <c r="C49" s="33">
        <v>100</v>
      </c>
      <c r="D49" s="33">
        <v>100</v>
      </c>
      <c r="E49" s="33">
        <v>100</v>
      </c>
      <c r="F49" s="34">
        <v>100</v>
      </c>
      <c r="G49" s="24"/>
    </row>
    <row r="50" spans="1:7" ht="13.5" customHeight="1" x14ac:dyDescent="0.2">
      <c r="A50" s="30" t="s">
        <v>22</v>
      </c>
      <c r="B50" s="28">
        <v>34090</v>
      </c>
      <c r="C50" s="33">
        <v>50</v>
      </c>
      <c r="D50" s="33">
        <v>50</v>
      </c>
      <c r="E50" s="33">
        <v>50</v>
      </c>
      <c r="F50" s="34">
        <v>50</v>
      </c>
      <c r="G50" s="24"/>
    </row>
    <row r="51" spans="1:7" ht="25.5" customHeight="1" x14ac:dyDescent="0.2">
      <c r="A51" s="30" t="s">
        <v>23</v>
      </c>
      <c r="B51" s="28">
        <v>34352</v>
      </c>
      <c r="C51" s="33">
        <v>1800</v>
      </c>
      <c r="D51" s="33">
        <v>1800</v>
      </c>
      <c r="E51" s="33">
        <v>1800</v>
      </c>
      <c r="F51" s="34">
        <v>1800</v>
      </c>
      <c r="G51" s="24"/>
    </row>
    <row r="52" spans="1:7" ht="13.5" customHeight="1" x14ac:dyDescent="0.2">
      <c r="A52" s="12" t="s">
        <v>24</v>
      </c>
      <c r="B52" s="28"/>
      <c r="C52" s="20">
        <f>SUM(C48:C51)</f>
        <v>2330</v>
      </c>
      <c r="D52" s="20">
        <f>SUM(D48:D51)</f>
        <v>2330</v>
      </c>
      <c r="E52" s="20">
        <f>SUM(E48:E51)</f>
        <v>2330</v>
      </c>
      <c r="F52" s="7">
        <f>SUM(F48:F51)</f>
        <v>2330</v>
      </c>
    </row>
    <row r="53" spans="1:7" ht="6" customHeight="1" x14ac:dyDescent="0.2">
      <c r="A53" s="12"/>
      <c r="B53" s="28"/>
      <c r="C53" s="20"/>
      <c r="D53" s="20"/>
      <c r="E53" s="20"/>
      <c r="F53" s="7"/>
    </row>
    <row r="54" spans="1:7" ht="29.25" customHeight="1" x14ac:dyDescent="0.2">
      <c r="A54" s="25" t="s">
        <v>25</v>
      </c>
      <c r="B54" s="11"/>
      <c r="C54" s="19">
        <v>0</v>
      </c>
      <c r="D54" s="19">
        <v>0</v>
      </c>
      <c r="E54" s="19">
        <v>0</v>
      </c>
      <c r="F54" s="5">
        <v>0</v>
      </c>
    </row>
    <row r="55" spans="1:7" ht="6" customHeight="1" x14ac:dyDescent="0.2">
      <c r="A55" s="6"/>
      <c r="B55" s="28"/>
      <c r="C55" s="31"/>
      <c r="D55" s="31"/>
      <c r="E55" s="31"/>
      <c r="F55" s="29"/>
    </row>
    <row r="56" spans="1:7" ht="29.25" customHeight="1" x14ac:dyDescent="0.2">
      <c r="A56" s="4" t="s">
        <v>53</v>
      </c>
      <c r="B56" s="15"/>
      <c r="C56" s="19">
        <v>70811</v>
      </c>
      <c r="D56" s="19">
        <v>213041</v>
      </c>
      <c r="E56" s="19">
        <v>201774</v>
      </c>
      <c r="F56" s="5">
        <v>157052</v>
      </c>
    </row>
    <row r="57" spans="1:7" ht="6" customHeight="1" thickBot="1" x14ac:dyDescent="0.25">
      <c r="A57" s="12"/>
      <c r="B57" s="28"/>
      <c r="C57" s="20"/>
      <c r="D57" s="20"/>
      <c r="E57" s="20"/>
      <c r="F57" s="7"/>
    </row>
    <row r="58" spans="1:7" ht="15" customHeight="1" thickTop="1" thickBot="1" x14ac:dyDescent="0.25">
      <c r="A58" s="16" t="s">
        <v>26</v>
      </c>
      <c r="B58" s="26"/>
      <c r="C58" s="21">
        <f>C6+C13+C54+C56</f>
        <v>13731125</v>
      </c>
      <c r="D58" s="21">
        <f>D6+D13+D54+D56</f>
        <v>12984491</v>
      </c>
      <c r="E58" s="21">
        <f>E6+E13+E54+E56</f>
        <v>13929148</v>
      </c>
      <c r="F58" s="17">
        <f>F6+F13+F54+F56</f>
        <v>12491236</v>
      </c>
    </row>
    <row r="59" spans="1:7" x14ac:dyDescent="0.2">
      <c r="B59" s="27"/>
    </row>
    <row r="60" spans="1:7" x14ac:dyDescent="0.2">
      <c r="B60" s="27"/>
    </row>
  </sheetData>
  <sortState ref="A19:F20">
    <sortCondition ref="A19:A20"/>
  </sortState>
  <customSheetViews>
    <customSheetView guid="{011A6C4B-2327-4720-A085-B414162D3D4F}" showPageBreaks="1" fitToPage="1" hiddenColumns="1">
      <selection activeCell="G2" sqref="G2"/>
      <rowBreaks count="1" manualBreakCount="1">
        <brk id="47" max="16383" man="1"/>
      </rowBreaks>
      <pageMargins left="0.39370078740157483" right="0.39370078740157483" top="0.98425196850393704" bottom="0.59055118110236227" header="0.51181102362204722" footer="0.31496062992125984"/>
      <pageSetup paperSize="9" scale="94" firstPageNumber="12" fitToHeight="0" orientation="portrait" useFirstPageNumber="1" r:id="rId1"/>
      <headerFooter alignWithMargins="0">
        <oddHeader>&amp;L&amp;"Tahoma,Kurzíva"Návrh rozpočtu na rok 2016
Příloha č. 5&amp;R&amp;"Tahoma,Kurzíva"Rozpočtový výhled na léta 2017 - 2019</oddHeader>
        <oddFooter>&amp;C&amp;"Tahoma,Obyčejné"&amp;P</oddFooter>
      </headerFooter>
    </customSheetView>
  </customSheetViews>
  <mergeCells count="4">
    <mergeCell ref="A3:F3"/>
    <mergeCell ref="A4:A5"/>
    <mergeCell ref="B4:B5"/>
    <mergeCell ref="C4:F4"/>
  </mergeCells>
  <phoneticPr fontId="8" type="noConversion"/>
  <pageMargins left="0.39370078740157483" right="0.39370078740157483" top="0.98425196850393704" bottom="0.59055118110236227" header="0.51181102362204722" footer="0.31496062992125984"/>
  <pageSetup paperSize="9" scale="94" firstPageNumber="12" fitToHeight="0" orientation="portrait" useFirstPageNumber="1" r:id="rId2"/>
  <headerFooter alignWithMargins="0">
    <oddHeader>&amp;L&amp;"Tahoma,Kurzíva"Návrh rozpočtu na rok 2016
Příloha č. 5&amp;R&amp;"Tahoma,Kurzíva"Rozpočtový výhled na léta 2017 - 2019</oddHeader>
    <oddFooter>&amp;C&amp;"Tahoma,Obyčejné"&amp;P</oddFooter>
  </headerFooter>
  <rowBreaks count="1" manualBreakCount="1">
    <brk id="47" max="16383" man="1"/>
  </rowBreaks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stankovav</dc:creator>
  <cp:lastModifiedBy>Metelka Tomáš</cp:lastModifiedBy>
  <cp:lastPrinted>2015-11-16T11:25:24Z</cp:lastPrinted>
  <dcterms:created xsi:type="dcterms:W3CDTF">2011-10-21T05:40:06Z</dcterms:created>
  <dcterms:modified xsi:type="dcterms:W3CDTF">2015-12-02T11:30:41Z</dcterms:modified>
</cp:coreProperties>
</file>