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230" windowHeight="5925"/>
  </bookViews>
  <sheets>
    <sheet name="List1" sheetId="1" r:id="rId1"/>
  </sheets>
  <definedNames>
    <definedName name="_xlnm.Print_Titles" localSheetId="0">List1!$6:$7</definedName>
    <definedName name="_xlnm.Print_Area" localSheetId="0">List1!$A$1:$H$127</definedName>
    <definedName name="Z_1366A34A_5855_4AFC_9E31_4CF979907DD0_.wvu.PrintArea" localSheetId="0" hidden="1">List1!$A$1:$H$127</definedName>
    <definedName name="Z_1366A34A_5855_4AFC_9E31_4CF979907DD0_.wvu.PrintTitles" localSheetId="0" hidden="1">List1!$6:$7</definedName>
    <definedName name="Z_6043CA5C_3C88_42F1_8743_AE7C341B6A5D_.wvu.PrintArea" localSheetId="0" hidden="1">List1!$A$1:$H$127</definedName>
    <definedName name="Z_6043CA5C_3C88_42F1_8743_AE7C341B6A5D_.wvu.PrintTitles" localSheetId="0" hidden="1">List1!$6:$7</definedName>
    <definedName name="Z_C3E014ED_D524_4FF8_809A_D20CC0A96803_.wvu.Cols" localSheetId="0" hidden="1">List1!$B:$B</definedName>
    <definedName name="Z_C3E014ED_D524_4FF8_809A_D20CC0A96803_.wvu.PrintArea" localSheetId="0" hidden="1">List1!$A$1:$H$127</definedName>
    <definedName name="Z_C3E014ED_D524_4FF8_809A_D20CC0A96803_.wvu.PrintTitles" localSheetId="0" hidden="1">List1!$6:$7</definedName>
    <definedName name="Z_C3E014ED_D524_4FF8_809A_D20CC0A96803_.wvu.Rows" localSheetId="0" hidden="1">List1!$2:$2,List1!$5:$5</definedName>
    <definedName name="Z_EF254377_08D0_4945_89AD_55755C6618A8_.wvu.PrintArea" localSheetId="0" hidden="1">List1!$A$1:$H$127</definedName>
    <definedName name="Z_EF254377_08D0_4945_89AD_55755C6618A8_.wvu.PrintTitles" localSheetId="0" hidden="1">List1!$6:$7</definedName>
  </definedNames>
  <calcPr calcId="145621"/>
  <customWorkbookViews>
    <customWorkbookView name="Metelka Tomáš – osobní zobrazení" guid="{C3E014ED-D524-4FF8-809A-D20CC0A96803}" mergeInterval="0" personalView="1" maximized="1" windowWidth="1916" windowHeight="855" activeSheetId="1"/>
    <customWorkbookView name="metelka - vlastní pohled" guid="{EF254377-08D0-4945-89AD-55755C6618A8}" mergeInterval="0" personalView="1" maximized="1" windowWidth="1276" windowHeight="861" activeSheetId="1"/>
    <customWorkbookView name="Marynčáková Radmila – osobní zobrazení" guid="{1366A34A-5855-4AFC-9E31-4CF979907DD0}" mergeInterval="0" personalView="1" maximized="1" windowWidth="1276" windowHeight="799" activeSheetId="1"/>
  </customWorkbookViews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C32" i="1"/>
  <c r="D109" i="1" l="1"/>
  <c r="E109" i="1"/>
  <c r="F109" i="1"/>
  <c r="G109" i="1"/>
  <c r="H109" i="1"/>
  <c r="C109" i="1"/>
  <c r="G61" i="1" l="1"/>
  <c r="D102" i="1" l="1"/>
  <c r="E102" i="1"/>
  <c r="F102" i="1"/>
  <c r="G102" i="1"/>
  <c r="H102" i="1"/>
  <c r="C102" i="1"/>
  <c r="C84" i="1"/>
  <c r="D43" i="1"/>
  <c r="E43" i="1"/>
  <c r="F43" i="1"/>
  <c r="G43" i="1"/>
  <c r="H43" i="1"/>
  <c r="C43" i="1"/>
  <c r="D25" i="1"/>
  <c r="E25" i="1"/>
  <c r="F25" i="1"/>
  <c r="G25" i="1"/>
  <c r="H25" i="1"/>
  <c r="C25" i="1"/>
  <c r="C13" i="1" l="1"/>
  <c r="D13" i="1"/>
  <c r="E13" i="1"/>
  <c r="F13" i="1"/>
  <c r="G13" i="1"/>
  <c r="H13" i="1"/>
  <c r="C17" i="1"/>
  <c r="D17" i="1"/>
  <c r="E17" i="1"/>
  <c r="F17" i="1"/>
  <c r="G17" i="1"/>
  <c r="H17" i="1"/>
  <c r="C58" i="1"/>
  <c r="D58" i="1"/>
  <c r="E58" i="1"/>
  <c r="F58" i="1"/>
  <c r="G58" i="1"/>
  <c r="H58" i="1"/>
  <c r="E84" i="1"/>
  <c r="F84" i="1"/>
  <c r="G84" i="1"/>
  <c r="H84" i="1"/>
  <c r="C116" i="1"/>
  <c r="D116" i="1"/>
  <c r="E116" i="1"/>
  <c r="F116" i="1"/>
  <c r="G116" i="1"/>
  <c r="H116" i="1"/>
  <c r="C120" i="1"/>
  <c r="C118" i="1" l="1"/>
  <c r="H118" i="1"/>
  <c r="G118" i="1"/>
  <c r="F118" i="1"/>
  <c r="E118" i="1"/>
  <c r="D84" i="1"/>
  <c r="D118" i="1" s="1"/>
</calcChain>
</file>

<file path=xl/sharedStrings.xml><?xml version="1.0" encoding="utf-8"?>
<sst xmlns="http://schemas.openxmlformats.org/spreadsheetml/2006/main" count="163" uniqueCount="162">
  <si>
    <t>Tabulka č. 3</t>
  </si>
  <si>
    <t>ROZPOČTOVÝ VÝHLED AKCÍ SPOLUFINANCOVANÝCH Z EVROPSKÝCH FINANČNÍCH ZDROJŮ</t>
  </si>
  <si>
    <t>Název akce</t>
  </si>
  <si>
    <t xml:space="preserve">Celkové výdaje </t>
  </si>
  <si>
    <t xml:space="preserve">Rozpočtový výhled </t>
  </si>
  <si>
    <t>rok 2017</t>
  </si>
  <si>
    <t>ODVĚTVÍ DOPRAVY:</t>
  </si>
  <si>
    <t>ODVĚTVÍ DOPRAVY CELKEM</t>
  </si>
  <si>
    <t>ODVĚTVÍ KRIZOVÉHO ŘÍZENÍ:</t>
  </si>
  <si>
    <t>ODVĚTVÍ KRIZOVÉHO ŘÍZENÍ CELKEM</t>
  </si>
  <si>
    <t>ODVĚTVÍ KULTURY:</t>
  </si>
  <si>
    <t>ODVĚTVÍ KULTURY CELKEM</t>
  </si>
  <si>
    <t>ODVĚTVÍ REGIONÁLNÍHO ROZVOJE:</t>
  </si>
  <si>
    <t>Prostředky na přípravu projektů</t>
  </si>
  <si>
    <t>ODVĚTVÍ REGIONÁLNÍHO ROZVOJE CELKEM</t>
  </si>
  <si>
    <t>ODVĚTVÍ CESTOVNÍHO RUCHU:</t>
  </si>
  <si>
    <t>ODVĚTVÍ CESTOVNÍHO RUCHU CELKEM</t>
  </si>
  <si>
    <t>ODVĚTVÍ SOCIÁLNÍCH VĚCÍ:</t>
  </si>
  <si>
    <t>ODVĚTVÍ SOCIÁLNÍCH VĚCÍ CELKEM</t>
  </si>
  <si>
    <t>ODVĚTVÍ ŠKOLSTVÍ:</t>
  </si>
  <si>
    <t>ODVĚTVÍ ŠKOLSTVÍ CELKEM</t>
  </si>
  <si>
    <t>ODVĚTVÍ ZDRAVOTNICTVÍ:</t>
  </si>
  <si>
    <t>ODVĚTVÍ ZDRAVOTNICTVÍ CELKEM</t>
  </si>
  <si>
    <t>ODVĚTVÍ ŽIVOTNÍHO PROSTŘEDÍ:</t>
  </si>
  <si>
    <t>ODVĚTVÍ ŽIVOTNÍHO PROSTŘEDÍ CELKEM</t>
  </si>
  <si>
    <t>VLASTNÍ SPRÁVNÍ ČINNOSTI KRAJE A ZASTUPITELSTVA KRAJE:</t>
  </si>
  <si>
    <t>OBLAST VLASTNÍ SPRÁVNÍ ČINNOSTI KRAJE
A ZASTUPITELSTVA KRAJE CELKEM</t>
  </si>
  <si>
    <t>CELKEM</t>
  </si>
  <si>
    <t>- z toho finanční prostředky přijaté z evropských finančních zdrojů u akcí zálohově financovaných</t>
  </si>
  <si>
    <t>Pozn.:</t>
  </si>
  <si>
    <t>Proloženým písmem jsou označeny zálohově financované projekty.</t>
  </si>
  <si>
    <t>U některých zálohově financovaných projektů je část výdajů předfinancována z rozpočtu kraje.</t>
  </si>
  <si>
    <t>na léta 2017 - 2019 v členění dle odvětví (v tis. Kč)</t>
  </si>
  <si>
    <t>rok 2018</t>
  </si>
  <si>
    <t>rok 2019</t>
  </si>
  <si>
    <t>Očekávaná skutečnost                                 k 31. 12. 2016</t>
  </si>
  <si>
    <t>Tabulka neobsahuje projekty, jejichž financování bude ukončeno k 31. 12. 2016.</t>
  </si>
  <si>
    <t>Rekonstrukce a modernizace silnic II. a III. tříd - IROP 2015</t>
  </si>
  <si>
    <t>3261</t>
  </si>
  <si>
    <t>RESOLVE - Sustainable mobility and the transition to a low-carbon retailing economy -  RESOLVE - Udržitelná mobilita a přechod k nízkouhlíkové ekonomice služeb (obchodu)</t>
  </si>
  <si>
    <t>3262</t>
  </si>
  <si>
    <t>Příprava staveb a vypořádání pozemků (Správa silnic Moravskoslezského kraje, příspěvková organizace, Ostrava)</t>
  </si>
  <si>
    <t>ORG</t>
  </si>
  <si>
    <t>Rozvoj ICT a služeb v prostředí IZS</t>
  </si>
  <si>
    <t>Vybudování komunikační platformy krizového řízení</t>
  </si>
  <si>
    <t xml:space="preserve">Hrad Sovinec - záchrana a revitalizace unikátní kulturní památky  </t>
  </si>
  <si>
    <t>J. A. Komenský a jeho životní štěstí ve Fulneku</t>
  </si>
  <si>
    <t>NKP Zámek Bruntál - Revitalizace objektu „saly terreny"</t>
  </si>
  <si>
    <t>Přístavba Domu umění - Galerie 21. století</t>
  </si>
  <si>
    <t>3268</t>
  </si>
  <si>
    <t>Revitalizace Hradu Hukvaldy</t>
  </si>
  <si>
    <t>Revitalizace zámku ve Frýdku včetně obnovy expozice</t>
  </si>
  <si>
    <t>3267</t>
  </si>
  <si>
    <t>Duhové variace</t>
  </si>
  <si>
    <t>3279</t>
  </si>
  <si>
    <t>Smart akcelerátor RIS 3 strategie</t>
  </si>
  <si>
    <t>3998</t>
  </si>
  <si>
    <t>Technická pomoc - Podpora aktivit v rámci Programu Interreg V-A ČR - PR</t>
  </si>
  <si>
    <t>Bez bariér se nám žije snáz</t>
  </si>
  <si>
    <t>3270</t>
  </si>
  <si>
    <t>Cyklovýlety na hrady a zámky v Moravskoslezském a Žilinském kraji</t>
  </si>
  <si>
    <t>3271</t>
  </si>
  <si>
    <t>Gastroturistika</t>
  </si>
  <si>
    <t>3272</t>
  </si>
  <si>
    <t>Historické poznání kraje - folklór a tradice</t>
  </si>
  <si>
    <t>3273</t>
  </si>
  <si>
    <t>Chutě a vůně bez hranic</t>
  </si>
  <si>
    <t>3274</t>
  </si>
  <si>
    <t>Kulturní a přírodní dědictví pro rozvoj polsko-českého pohraničí "Společné dědictví"</t>
  </si>
  <si>
    <t>Přeshraniční lyžařské běžecké trasy</t>
  </si>
  <si>
    <t>3276</t>
  </si>
  <si>
    <t>Přeshraniční páteřní síť cyklotras</t>
  </si>
  <si>
    <t>3277</t>
  </si>
  <si>
    <t>TECHNO TRASA</t>
  </si>
  <si>
    <t>3278</t>
  </si>
  <si>
    <t>Domov pro osoby se zdravotním postižením organizace Sagapo v Bruntále</t>
  </si>
  <si>
    <t>Chráněné bydlení organizace Sagapo v Bruntále</t>
  </si>
  <si>
    <t>Sociálně terapeutické dílny a zázemí pro vedení organizace Sagapo v Bruntále</t>
  </si>
  <si>
    <t>Zateplení budovy Domova Duha v Novém Jičíně</t>
  </si>
  <si>
    <t>3282</t>
  </si>
  <si>
    <t>Efektivní naplňování střednědobého plánu v podmínkách MSK</t>
  </si>
  <si>
    <t>Podpora a rozvoj náhradní rodinné péče v Moravskoslezském kraji</t>
  </si>
  <si>
    <t>Podpora komunitní práce na území MSK</t>
  </si>
  <si>
    <t>Podpora rozvoje rodičovských kompetencí</t>
  </si>
  <si>
    <t>Podpora služeb sociální prevence 1</t>
  </si>
  <si>
    <t>Podpora transformace v MSK III</t>
  </si>
  <si>
    <t>Podpora zkvalitnění a rozvoje služeb pro osoby s duševním onemocněním</t>
  </si>
  <si>
    <t>Podporujeme hrdinství, které není vidět</t>
  </si>
  <si>
    <t>Budova dílen pro obor Opravář zemědělských strojů ve Střední odborné škole Bruntál</t>
  </si>
  <si>
    <t>Dílny pro Střední školu stavební a dřevozpracující, Ostrava, příspěvková organizace</t>
  </si>
  <si>
    <t>Energetické úspory ve školách a školských zařízeních zřizovaných Moravskoslezským krajem – IV. etapa</t>
  </si>
  <si>
    <t>Modernizace Školního statku v Opavě</t>
  </si>
  <si>
    <t>Vybudování dílen pro praktické vyučování, Střední odborná škola, Frýdek-Místek, příspěvková organizace</t>
  </si>
  <si>
    <t>Aditivní technologie a 3D tisk do škol v Moravskoslezském kraji</t>
  </si>
  <si>
    <t>3288</t>
  </si>
  <si>
    <t>Cooperation in vocational education for European labour market</t>
  </si>
  <si>
    <t>Elektrolaboratoře</t>
  </si>
  <si>
    <t xml:space="preserve">Jazykové učebny a laboratoře SŠ MSK,zlepšování podmínek výuky jazyků ve SŠ MSK </t>
  </si>
  <si>
    <t>3284</t>
  </si>
  <si>
    <t>Krajský akční plán rozvoje vzdělávání Moravskoslezského kraje</t>
  </si>
  <si>
    <t>Laboratoře technických měření</t>
  </si>
  <si>
    <t xml:space="preserve">Laboratoře virtuální reality </t>
  </si>
  <si>
    <t>3287</t>
  </si>
  <si>
    <t>Modernizace IT vybavení škol zřizovaných MSK</t>
  </si>
  <si>
    <t>3289</t>
  </si>
  <si>
    <t>Modernizace výuky přírodovědných předmětů</t>
  </si>
  <si>
    <t>Modernizace výuky svařování</t>
  </si>
  <si>
    <t>MSKariéra</t>
  </si>
  <si>
    <t>Napříč Evropou s mládeží</t>
  </si>
  <si>
    <t>3275</t>
  </si>
  <si>
    <t>Podpora inkluze v Moravskoslezském kraji</t>
  </si>
  <si>
    <t>3283</t>
  </si>
  <si>
    <t>Podpora strojírenských oborů II</t>
  </si>
  <si>
    <t>3285</t>
  </si>
  <si>
    <t>Podpora výuky CNC obrábění</t>
  </si>
  <si>
    <t>Rozvoj přirozených dovedností žáků v přírodních vědách</t>
  </si>
  <si>
    <t>Spaces for learning</t>
  </si>
  <si>
    <t>Učebny CAD/CAM programování</t>
  </si>
  <si>
    <t>3286</t>
  </si>
  <si>
    <t>Využití terapií ve vzdělávání žáků se zdravotním postižením</t>
  </si>
  <si>
    <t>Energetické úspory ve vybraných objektech Zdravotnické záchranné služby Moravskoslezského kraje</t>
  </si>
  <si>
    <t>3290</t>
  </si>
  <si>
    <t>Modernizace a rekonstrukce pavilonu (oddělení) psychiatrie Nemocnice s poliklinikou Havířov, p. o.</t>
  </si>
  <si>
    <t>Revitalizace vybraných objektů areálu Nemocnice s poliklinikou Karviná-Ráj</t>
  </si>
  <si>
    <t>3291</t>
  </si>
  <si>
    <t>Výstavba výjezdového stanoviště Nový Jičín</t>
  </si>
  <si>
    <t>3292</t>
  </si>
  <si>
    <t>Zateplení vybraných objektů Nemocnice ve Frýdku-Místku – II. etapa</t>
  </si>
  <si>
    <t>Zateplení vybraných objektů Slezské nemocnice v Opavě - II. etapa</t>
  </si>
  <si>
    <t>Digitalizace krajské radiosítě</t>
  </si>
  <si>
    <t>Modernizace a pořízení ITC systémů zajišťující ochranu a zabezpečení dat, síťového provozu pro nemocnice MSK</t>
  </si>
  <si>
    <t>Modernizace vybavení pro další obory návazné péče v nemocnicích zřízených MSK</t>
  </si>
  <si>
    <t>Modernizace vybavení pro základní obory návazné péče v nemocnicích zřízených MSK</t>
  </si>
  <si>
    <t>Pořízení přístrojové techniky a vybavení pro účely mikrobiologie</t>
  </si>
  <si>
    <t>Vybavení psychiatrické ambulance Krnov</t>
  </si>
  <si>
    <t>Vyžádaná a koordinovaná péče mezi poskytovateli v MSK</t>
  </si>
  <si>
    <t>Zvýšení bezpečí pacientů, ochrany osobních údajů i kvality péče v nemocnicích MSK</t>
  </si>
  <si>
    <t>Implementace soustavy Natura 2000 v Moravskoslezském kraji, 2. vlna</t>
  </si>
  <si>
    <t>3293</t>
  </si>
  <si>
    <t>Tvorba biotopu páchníka hnědého v evropsky významných lokalitách</t>
  </si>
  <si>
    <t>3294</t>
  </si>
  <si>
    <t>Tvorba tůní ve vybraných evropsky významných lokalitách</t>
  </si>
  <si>
    <t>3295</t>
  </si>
  <si>
    <t>Vybudování tůní na Krnovsku</t>
  </si>
  <si>
    <t>3296</t>
  </si>
  <si>
    <t>Efektivní veřejná správa</t>
  </si>
  <si>
    <t>3264</t>
  </si>
  <si>
    <t>Jednotný personální a mzdový systém pro Moravskoslezský kraj</t>
  </si>
  <si>
    <t>3263</t>
  </si>
  <si>
    <t>Příměstské tábory pro děti zaměstnanců KÚ MSK</t>
  </si>
  <si>
    <t>3265</t>
  </si>
  <si>
    <t>Rozvoj architektury ICT Moravskoslezského kraje</t>
  </si>
  <si>
    <t>Vzděláváním v samosprávě ke zlepšení kvality činnosti územních samosprávných celků</t>
  </si>
  <si>
    <t>3266</t>
  </si>
  <si>
    <t>Rekonstrukce silnice III/47811, II/478 Ostrava, ulice Mitrovická</t>
  </si>
  <si>
    <t>Podpora služeb sociální prevence 2</t>
  </si>
  <si>
    <t>Výstavba centra duševního zdraví Opava</t>
  </si>
  <si>
    <t>U projektů "Prostředky na přípravu projektů" a"Příprava staveb a vypořádání pozemků" jsou celkové výdaje uvedeny jen pro rok 2016.</t>
  </si>
  <si>
    <t>Kotlíkové dotace v Moravskoslezském kraji - 2. grantové schéma</t>
  </si>
  <si>
    <t>Předpokládané výdaje 2015</t>
  </si>
  <si>
    <t>Rezerva na další projekty</t>
  </si>
  <si>
    <t>Pořízení náhradních zdrojů na všechna VS ZZS MSK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</si>
</sst>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i/>
      <sz val="8"/>
      <name val="Tahoma"/>
      <family val="2"/>
      <charset val="238"/>
    </font>
    <font>
      <i/>
      <sz val="10"/>
      <name val="Tahoma"/>
      <family val="2"/>
      <charset val="238"/>
    </font>
    <font>
      <b/>
      <i/>
      <sz val="8"/>
      <name val="Tahom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18" borderId="6" applyNumberFormat="0" applyFont="0" applyAlignment="0" applyProtection="0"/>
    <xf numFmtId="0" fontId="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2" fillId="0" borderId="0"/>
  </cellStyleXfs>
  <cellXfs count="83">
    <xf numFmtId="0" fontId="0" fillId="0" borderId="0" xfId="0"/>
    <xf numFmtId="0" fontId="20" fillId="0" borderId="0" xfId="40" applyFont="1" applyAlignment="1">
      <alignment vertical="center"/>
    </xf>
    <xf numFmtId="0" fontId="22" fillId="0" borderId="0" xfId="40" applyFont="1" applyAlignment="1">
      <alignment vertical="center" wrapText="1"/>
    </xf>
    <xf numFmtId="4" fontId="22" fillId="0" borderId="0" xfId="40" applyNumberFormat="1" applyFont="1" applyAlignment="1">
      <alignment horizontal="right" vertical="center"/>
    </xf>
    <xf numFmtId="4" fontId="22" fillId="0" borderId="0" xfId="40" applyNumberFormat="1" applyFont="1" applyAlignment="1">
      <alignment vertical="center"/>
    </xf>
    <xf numFmtId="4" fontId="22" fillId="24" borderId="10" xfId="40" applyNumberFormat="1" applyFont="1" applyFill="1" applyBorder="1" applyAlignment="1">
      <alignment horizontal="center" vertical="center"/>
    </xf>
    <xf numFmtId="4" fontId="22" fillId="24" borderId="11" xfId="40" applyNumberFormat="1" applyFont="1" applyFill="1" applyBorder="1" applyAlignment="1">
      <alignment horizontal="center" vertical="center"/>
    </xf>
    <xf numFmtId="4" fontId="22" fillId="24" borderId="12" xfId="40" applyNumberFormat="1" applyFont="1" applyFill="1" applyBorder="1" applyAlignment="1">
      <alignment horizontal="center" vertical="center"/>
    </xf>
    <xf numFmtId="0" fontId="23" fillId="0" borderId="13" xfId="39" applyFont="1" applyFill="1" applyBorder="1" applyAlignment="1">
      <alignment horizontal="left" vertical="center" wrapText="1"/>
    </xf>
    <xf numFmtId="3" fontId="23" fillId="0" borderId="10" xfId="39" applyNumberFormat="1" applyFont="1" applyFill="1" applyBorder="1" applyAlignment="1">
      <alignment horizontal="right" vertical="center"/>
    </xf>
    <xf numFmtId="3" fontId="23" fillId="24" borderId="10" xfId="39" applyNumberFormat="1" applyFont="1" applyFill="1" applyBorder="1" applyAlignment="1">
      <alignment horizontal="right" vertical="center"/>
    </xf>
    <xf numFmtId="3" fontId="23" fillId="24" borderId="12" xfId="39" applyNumberFormat="1" applyFont="1" applyFill="1" applyBorder="1" applyAlignment="1">
      <alignment horizontal="right" vertical="center"/>
    </xf>
    <xf numFmtId="3" fontId="23" fillId="0" borderId="14" xfId="39" applyNumberFormat="1" applyFont="1" applyFill="1" applyBorder="1" applyAlignment="1">
      <alignment horizontal="right" vertical="center"/>
    </xf>
    <xf numFmtId="3" fontId="22" fillId="24" borderId="13" xfId="40" applyNumberFormat="1" applyFont="1" applyFill="1" applyBorder="1" applyAlignment="1">
      <alignment vertical="center" wrapText="1"/>
    </xf>
    <xf numFmtId="3" fontId="22" fillId="24" borderId="10" xfId="40" applyNumberFormat="1" applyFont="1" applyFill="1" applyBorder="1" applyAlignment="1">
      <alignment horizontal="right" vertical="center" wrapText="1"/>
    </xf>
    <xf numFmtId="3" fontId="22" fillId="24" borderId="12" xfId="40" applyNumberFormat="1" applyFont="1" applyFill="1" applyBorder="1" applyAlignment="1">
      <alignment horizontal="right" vertical="center" wrapText="1"/>
    </xf>
    <xf numFmtId="3" fontId="22" fillId="24" borderId="11" xfId="40" applyNumberFormat="1" applyFont="1" applyFill="1" applyBorder="1" applyAlignment="1">
      <alignment horizontal="right" vertical="center" wrapText="1"/>
    </xf>
    <xf numFmtId="3" fontId="22" fillId="24" borderId="15" xfId="40" applyNumberFormat="1" applyFont="1" applyFill="1" applyBorder="1" applyAlignment="1">
      <alignment vertical="center" wrapText="1"/>
    </xf>
    <xf numFmtId="3" fontId="24" fillId="0" borderId="10" xfId="39" applyNumberFormat="1" applyFont="1" applyFill="1" applyBorder="1" applyAlignment="1">
      <alignment horizontal="right" vertical="center"/>
    </xf>
    <xf numFmtId="3" fontId="24" fillId="24" borderId="10" xfId="39" applyNumberFormat="1" applyFont="1" applyFill="1" applyBorder="1" applyAlignment="1">
      <alignment horizontal="right" vertical="center"/>
    </xf>
    <xf numFmtId="3" fontId="24" fillId="24" borderId="12" xfId="39" applyNumberFormat="1" applyFont="1" applyFill="1" applyBorder="1" applyAlignment="1">
      <alignment horizontal="right" vertical="center"/>
    </xf>
    <xf numFmtId="0" fontId="25" fillId="0" borderId="0" xfId="40" applyFont="1" applyAlignment="1">
      <alignment vertical="center"/>
    </xf>
    <xf numFmtId="3" fontId="22" fillId="24" borderId="16" xfId="40" applyNumberFormat="1" applyFont="1" applyFill="1" applyBorder="1" applyAlignment="1">
      <alignment vertical="center" wrapText="1"/>
    </xf>
    <xf numFmtId="3" fontId="22" fillId="24" borderId="17" xfId="40" applyNumberFormat="1" applyFont="1" applyFill="1" applyBorder="1" applyAlignment="1">
      <alignment horizontal="right" vertical="center" wrapText="1"/>
    </xf>
    <xf numFmtId="3" fontId="24" fillId="0" borderId="14" xfId="39" applyNumberFormat="1" applyFont="1" applyFill="1" applyBorder="1" applyAlignment="1">
      <alignment horizontal="right" vertical="center"/>
    </xf>
    <xf numFmtId="3" fontId="22" fillId="24" borderId="18" xfId="40" applyNumberFormat="1" applyFont="1" applyFill="1" applyBorder="1" applyAlignment="1">
      <alignment horizontal="right" vertical="center" wrapText="1"/>
    </xf>
    <xf numFmtId="3" fontId="22" fillId="24" borderId="19" xfId="40" applyNumberFormat="1" applyFont="1" applyFill="1" applyBorder="1" applyAlignment="1">
      <alignment horizontal="right" vertical="center" wrapText="1"/>
    </xf>
    <xf numFmtId="3" fontId="23" fillId="0" borderId="20" xfId="40" applyNumberFormat="1" applyFont="1" applyFill="1" applyBorder="1" applyAlignment="1">
      <alignment vertical="center" wrapText="1"/>
    </xf>
    <xf numFmtId="3" fontId="23" fillId="0" borderId="21" xfId="40" applyNumberFormat="1" applyFont="1" applyBorder="1" applyAlignment="1">
      <alignment vertical="center" wrapText="1"/>
    </xf>
    <xf numFmtId="3" fontId="23" fillId="0" borderId="22" xfId="40" applyNumberFormat="1" applyFont="1" applyBorder="1" applyAlignment="1">
      <alignment vertical="center" wrapText="1"/>
    </xf>
    <xf numFmtId="3" fontId="22" fillId="24" borderId="23" xfId="40" applyNumberFormat="1" applyFont="1" applyFill="1" applyBorder="1" applyAlignment="1">
      <alignment horizontal="left" vertical="center" wrapText="1"/>
    </xf>
    <xf numFmtId="3" fontId="22" fillId="24" borderId="24" xfId="40" applyNumberFormat="1" applyFont="1" applyFill="1" applyBorder="1" applyAlignment="1">
      <alignment horizontal="right" vertical="center"/>
    </xf>
    <xf numFmtId="3" fontId="20" fillId="0" borderId="26" xfId="40" applyNumberFormat="1" applyFont="1" applyBorder="1" applyAlignment="1">
      <alignment vertical="center"/>
    </xf>
    <xf numFmtId="3" fontId="20" fillId="0" borderId="0" xfId="40" applyNumberFormat="1" applyFont="1" applyBorder="1" applyAlignment="1">
      <alignment vertical="center"/>
    </xf>
    <xf numFmtId="3" fontId="20" fillId="0" borderId="27" xfId="40" applyNumberFormat="1" applyFont="1" applyBorder="1" applyAlignment="1">
      <alignment vertical="center"/>
    </xf>
    <xf numFmtId="3" fontId="22" fillId="24" borderId="28" xfId="40" applyNumberFormat="1" applyFont="1" applyFill="1" applyBorder="1" applyAlignment="1">
      <alignment horizontal="justify" vertical="center" wrapText="1"/>
    </xf>
    <xf numFmtId="3" fontId="22" fillId="24" borderId="29" xfId="40" applyNumberFormat="1" applyFont="1" applyFill="1" applyBorder="1" applyAlignment="1">
      <alignment vertical="center" wrapText="1"/>
    </xf>
    <xf numFmtId="3" fontId="22" fillId="24" borderId="25" xfId="40" applyNumberFormat="1" applyFont="1" applyFill="1" applyBorder="1" applyAlignment="1">
      <alignment vertical="center" wrapText="1"/>
    </xf>
    <xf numFmtId="0" fontId="24" fillId="0" borderId="0" xfId="40" applyFont="1" applyFill="1" applyAlignment="1">
      <alignment vertical="center"/>
    </xf>
    <xf numFmtId="4" fontId="26" fillId="0" borderId="0" xfId="40" applyNumberFormat="1" applyFont="1" applyFill="1" applyBorder="1" applyAlignment="1">
      <alignment horizontal="right" vertical="center"/>
    </xf>
    <xf numFmtId="0" fontId="20" fillId="0" borderId="0" xfId="40" applyFont="1" applyFill="1" applyAlignment="1">
      <alignment vertical="center"/>
    </xf>
    <xf numFmtId="0" fontId="24" fillId="0" borderId="0" xfId="40" applyFont="1" applyAlignment="1">
      <alignment vertical="center"/>
    </xf>
    <xf numFmtId="0" fontId="20" fillId="0" borderId="0" xfId="38" applyFont="1"/>
    <xf numFmtId="0" fontId="23" fillId="0" borderId="10" xfId="56" applyFont="1" applyFill="1" applyBorder="1" applyAlignment="1">
      <alignment horizontal="left" vertical="center" wrapText="1"/>
    </xf>
    <xf numFmtId="3" fontId="23" fillId="0" borderId="10" xfId="56" applyNumberFormat="1" applyFont="1" applyFill="1" applyBorder="1" applyAlignment="1">
      <alignment horizontal="right" vertical="center"/>
    </xf>
    <xf numFmtId="0" fontId="22" fillId="0" borderId="37" xfId="40" applyFont="1" applyBorder="1" applyAlignment="1">
      <alignment horizontal="center" vertical="center" wrapText="1"/>
    </xf>
    <xf numFmtId="0" fontId="22" fillId="0" borderId="38" xfId="40" applyFont="1" applyBorder="1" applyAlignment="1">
      <alignment horizontal="center" vertical="center" wrapText="1"/>
    </xf>
    <xf numFmtId="0" fontId="23" fillId="0" borderId="38" xfId="39" applyFont="1" applyFill="1" applyBorder="1" applyAlignment="1">
      <alignment horizontal="left" vertical="center" wrapText="1"/>
    </xf>
    <xf numFmtId="3" fontId="22" fillId="24" borderId="38" xfId="40" applyNumberFormat="1" applyFont="1" applyFill="1" applyBorder="1" applyAlignment="1">
      <alignment vertical="center" wrapText="1"/>
    </xf>
    <xf numFmtId="3" fontId="22" fillId="24" borderId="30" xfId="40" applyNumberFormat="1" applyFont="1" applyFill="1" applyBorder="1" applyAlignment="1">
      <alignment vertical="center" wrapText="1"/>
    </xf>
    <xf numFmtId="3" fontId="22" fillId="24" borderId="39" xfId="40" applyNumberFormat="1" applyFont="1" applyFill="1" applyBorder="1" applyAlignment="1">
      <alignment vertical="center" wrapText="1"/>
    </xf>
    <xf numFmtId="3" fontId="23" fillId="0" borderId="21" xfId="40" applyNumberFormat="1" applyFont="1" applyFill="1" applyBorder="1" applyAlignment="1">
      <alignment vertical="center" wrapText="1"/>
    </xf>
    <xf numFmtId="3" fontId="22" fillId="24" borderId="40" xfId="40" applyNumberFormat="1" applyFont="1" applyFill="1" applyBorder="1" applyAlignment="1">
      <alignment horizontal="left" vertical="center" wrapText="1"/>
    </xf>
    <xf numFmtId="3" fontId="22" fillId="24" borderId="41" xfId="40" applyNumberFormat="1" applyFont="1" applyFill="1" applyBorder="1" applyAlignment="1">
      <alignment horizontal="justify" vertical="center" wrapText="1"/>
    </xf>
    <xf numFmtId="0" fontId="24" fillId="0" borderId="10" xfId="56" applyFont="1" applyFill="1" applyBorder="1" applyAlignment="1">
      <alignment horizontal="left" vertical="center" wrapText="1"/>
    </xf>
    <xf numFmtId="3" fontId="24" fillId="0" borderId="10" xfId="56" applyNumberFormat="1" applyFont="1" applyFill="1" applyBorder="1" applyAlignment="1">
      <alignment horizontal="right" vertical="center"/>
    </xf>
    <xf numFmtId="0" fontId="23" fillId="0" borderId="13" xfId="56" applyFont="1" applyFill="1" applyBorder="1" applyAlignment="1">
      <alignment horizontal="left" vertical="center" wrapText="1"/>
    </xf>
    <xf numFmtId="0" fontId="24" fillId="0" borderId="13" xfId="56" applyFont="1" applyFill="1" applyBorder="1" applyAlignment="1">
      <alignment horizontal="left" vertical="center" wrapText="1"/>
    </xf>
    <xf numFmtId="3" fontId="22" fillId="24" borderId="42" xfId="40" applyNumberFormat="1" applyFont="1" applyFill="1" applyBorder="1" applyAlignment="1">
      <alignment horizontal="right" vertical="center"/>
    </xf>
    <xf numFmtId="0" fontId="23" fillId="0" borderId="38" xfId="56" applyFont="1" applyFill="1" applyBorder="1" applyAlignment="1">
      <alignment horizontal="left" vertical="center" wrapText="1"/>
    </xf>
    <xf numFmtId="3" fontId="22" fillId="0" borderId="15" xfId="40" applyNumberFormat="1" applyFont="1" applyFill="1" applyBorder="1" applyAlignment="1">
      <alignment horizontal="left" vertical="center" wrapText="1"/>
    </xf>
    <xf numFmtId="3" fontId="22" fillId="0" borderId="30" xfId="40" applyNumberFormat="1" applyFont="1" applyFill="1" applyBorder="1" applyAlignment="1">
      <alignment horizontal="left" vertical="center" wrapText="1"/>
    </xf>
    <xf numFmtId="3" fontId="22" fillId="0" borderId="31" xfId="40" applyNumberFormat="1" applyFont="1" applyFill="1" applyBorder="1" applyAlignment="1">
      <alignment horizontal="left" vertical="center" wrapText="1"/>
    </xf>
    <xf numFmtId="3" fontId="22" fillId="0" borderId="43" xfId="40" applyNumberFormat="1" applyFont="1" applyFill="1" applyBorder="1" applyAlignment="1">
      <alignment horizontal="left" vertical="center"/>
    </xf>
    <xf numFmtId="3" fontId="22" fillId="0" borderId="44" xfId="40" applyNumberFormat="1" applyFont="1" applyFill="1" applyBorder="1" applyAlignment="1">
      <alignment horizontal="left" vertical="center"/>
    </xf>
    <xf numFmtId="3" fontId="22" fillId="0" borderId="45" xfId="40" applyNumberFormat="1" applyFont="1" applyFill="1" applyBorder="1" applyAlignment="1">
      <alignment horizontal="left" vertical="center"/>
    </xf>
    <xf numFmtId="3" fontId="22" fillId="0" borderId="15" xfId="40" applyNumberFormat="1" applyFont="1" applyFill="1" applyBorder="1" applyAlignment="1">
      <alignment horizontal="left" vertical="center"/>
    </xf>
    <xf numFmtId="3" fontId="22" fillId="0" borderId="30" xfId="40" applyNumberFormat="1" applyFont="1" applyFill="1" applyBorder="1" applyAlignment="1">
      <alignment horizontal="left" vertical="center"/>
    </xf>
    <xf numFmtId="3" fontId="22" fillId="0" borderId="31" xfId="40" applyNumberFormat="1" applyFont="1" applyFill="1" applyBorder="1" applyAlignment="1">
      <alignment horizontal="left" vertical="center"/>
    </xf>
    <xf numFmtId="0" fontId="22" fillId="0" borderId="15" xfId="40" applyFont="1" applyBorder="1" applyAlignment="1">
      <alignment horizontal="left" vertical="center" wrapText="1"/>
    </xf>
    <xf numFmtId="0" fontId="22" fillId="0" borderId="30" xfId="40" applyFont="1" applyBorder="1" applyAlignment="1">
      <alignment horizontal="left" vertical="center" wrapText="1"/>
    </xf>
    <xf numFmtId="0" fontId="22" fillId="0" borderId="31" xfId="40" applyFont="1" applyBorder="1" applyAlignment="1">
      <alignment horizontal="left" vertical="center" wrapText="1"/>
    </xf>
    <xf numFmtId="0" fontId="21" fillId="0" borderId="0" xfId="40" applyFont="1" applyAlignment="1">
      <alignment horizontal="center" vertical="center" wrapText="1"/>
    </xf>
    <xf numFmtId="4" fontId="22" fillId="0" borderId="32" xfId="40" applyNumberFormat="1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/>
    </xf>
    <xf numFmtId="4" fontId="22" fillId="0" borderId="10" xfId="40" applyNumberFormat="1" applyFont="1" applyFill="1" applyBorder="1" applyAlignment="1">
      <alignment horizontal="center" vertical="center" wrapText="1"/>
    </xf>
    <xf numFmtId="0" fontId="22" fillId="0" borderId="33" xfId="40" applyFont="1" applyBorder="1" applyAlignment="1">
      <alignment horizontal="center" vertical="center" wrapText="1"/>
    </xf>
    <xf numFmtId="0" fontId="22" fillId="0" borderId="13" xfId="40" applyFont="1" applyBorder="1" applyAlignment="1">
      <alignment horizontal="center" vertical="center" wrapText="1"/>
    </xf>
    <xf numFmtId="4" fontId="22" fillId="0" borderId="32" xfId="40" applyNumberFormat="1" applyFont="1" applyBorder="1" applyAlignment="1">
      <alignment horizontal="center" vertical="center" wrapText="1"/>
    </xf>
    <xf numFmtId="4" fontId="22" fillId="0" borderId="10" xfId="40" applyNumberFormat="1" applyFont="1" applyBorder="1" applyAlignment="1">
      <alignment horizontal="center" vertical="center" wrapText="1"/>
    </xf>
    <xf numFmtId="4" fontId="22" fillId="24" borderId="34" xfId="40" applyNumberFormat="1" applyFont="1" applyFill="1" applyBorder="1" applyAlignment="1">
      <alignment horizontal="center" vertical="center"/>
    </xf>
    <xf numFmtId="4" fontId="22" fillId="24" borderId="35" xfId="40" applyNumberFormat="1" applyFont="1" applyFill="1" applyBorder="1" applyAlignment="1">
      <alignment horizontal="center" vertical="center"/>
    </xf>
    <xf numFmtId="4" fontId="22" fillId="24" borderId="36" xfId="40" applyNumberFormat="1" applyFont="1" applyFill="1" applyBorder="1" applyAlignment="1">
      <alignment horizontal="center" vertical="center"/>
    </xf>
  </cellXfs>
  <cellStyles count="57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6" xfId="10" builtinId="50" customBuiltin="1"/>
    <cellStyle name="40 % – Zvýraznění1" xfId="11" builtinId="31" customBuiltin="1"/>
    <cellStyle name="40 % – Zvýraznění2" xfId="12" builtinId="35" customBuiltin="1"/>
    <cellStyle name="40 % – Zvýraznění3" xfId="13" builtinId="39" customBuiltin="1"/>
    <cellStyle name="40 % – Zvýraznění3 2" xfId="14"/>
    <cellStyle name="40 % – Zvýraznění4" xfId="15" builtinId="43" customBuiltin="1"/>
    <cellStyle name="40 % – Zvýraznění5" xfId="16" builtinId="47" customBuiltin="1"/>
    <cellStyle name="40 % – Zvýraznění6" xfId="17" builtinId="51" customBuiltin="1"/>
    <cellStyle name="60 % – Zvýraznění1" xfId="18" builtinId="32" customBuiltin="1"/>
    <cellStyle name="60 % – Zvýraznění2" xfId="19" builtinId="36" customBuiltin="1"/>
    <cellStyle name="60 % – Zvýraznění3" xfId="20" builtinId="40" customBuiltin="1"/>
    <cellStyle name="60 % – Zvýraznění3 2" xfId="21"/>
    <cellStyle name="60 % – Zvýraznění4" xfId="22" builtinId="44" customBuiltin="1"/>
    <cellStyle name="60 % – Zvýraznění4 2" xfId="23"/>
    <cellStyle name="60 % – Zvýraznění5" xfId="24" builtinId="48" customBuiltin="1"/>
    <cellStyle name="60 % – Zvýraznění6" xfId="25" builtinId="52" customBuiltin="1"/>
    <cellStyle name="60 % – Zvýraznění6 2" xfId="26"/>
    <cellStyle name="Celkem" xfId="27" builtinId="25" customBuiltin="1"/>
    <cellStyle name="Chybně" xfId="28" builtinId="27" customBuiltin="1"/>
    <cellStyle name="Kontrolní buňka" xfId="29" builtinId="23" customBuiltin="1"/>
    <cellStyle name="Nadpis 1" xfId="30" builtinId="16" customBuiltin="1"/>
    <cellStyle name="Nadpis 2" xfId="31" builtinId="17" customBuiltin="1"/>
    <cellStyle name="Nadpis 3" xfId="32" builtinId="18" customBuiltin="1"/>
    <cellStyle name="Nadpis 4" xfId="33" builtinId="19" customBuiltin="1"/>
    <cellStyle name="Název" xfId="34" builtinId="15" customBuiltin="1"/>
    <cellStyle name="Neutrální" xfId="35" builtinId="28" customBuiltin="1"/>
    <cellStyle name="Normální" xfId="0" builtinId="0"/>
    <cellStyle name="Normální 2" xfId="36"/>
    <cellStyle name="Normální 3" xfId="37"/>
    <cellStyle name="normální_10_BILANCEE" xfId="38"/>
    <cellStyle name="normální_EU akce-upr" xfId="39"/>
    <cellStyle name="normální_EU akce-upr 2" xfId="56"/>
    <cellStyle name="normální_Z002_002_05_str_12-14" xfId="40"/>
    <cellStyle name="Poznámka" xfId="41" builtinId="10" customBuiltin="1"/>
    <cellStyle name="Poznámka 2" xfId="42"/>
    <cellStyle name="Propojená buňka" xfId="43" builtinId="24" customBuiltin="1"/>
    <cellStyle name="Správně" xfId="44" builtinId="26" customBuiltin="1"/>
    <cellStyle name="Text upozornění" xfId="45" builtinId="11" customBuiltin="1"/>
    <cellStyle name="Vstup" xfId="46" builtinId="20" customBuiltin="1"/>
    <cellStyle name="Výpočet" xfId="47" builtinId="22" customBuiltin="1"/>
    <cellStyle name="Výstup" xfId="48" builtinId="21" customBuiltin="1"/>
    <cellStyle name="Vysvětlující text" xfId="49" builtinId="53" customBuiltin="1"/>
    <cellStyle name="Zvýraznění 1" xfId="50" builtinId="29" customBuiltin="1"/>
    <cellStyle name="Zvýraznění 2" xfId="51" builtinId="33" customBuiltin="1"/>
    <cellStyle name="Zvýraznění 3" xfId="52" builtinId="37" customBuiltin="1"/>
    <cellStyle name="Zvýraznění 4" xfId="53" builtinId="41" customBuiltin="1"/>
    <cellStyle name="Zvýraznění 5" xfId="54" builtinId="45" customBuiltin="1"/>
    <cellStyle name="Zvýraznění 6" xfId="55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F20B7B9-9CD1-4553-AF66-94EB818CFCD7}" diskRevisions="1" revisionId="8" version="2">
  <header guid="{9EBB45BB-BF03-4825-98D0-6A922084EA34}" dateTime="2015-12-02T12:31:42" maxSheetId="2" userName="Metelka Tomáš" r:id="rId1">
    <sheetIdMap count="1">
      <sheetId val="1"/>
    </sheetIdMap>
  </header>
  <header guid="{3B8B7E42-D012-44C3-BE5F-EFED532C8CFF}" dateTime="2015-12-02T12:31:59" maxSheetId="2" userName="Metelka Tomáš" r:id="rId2">
    <sheetIdMap count="1">
      <sheetId val="1"/>
    </sheetIdMap>
  </header>
  <header guid="{EF20B7B9-9CD1-4553-AF66-94EB818CFCD7}" dateTime="2015-12-02T12:34:05" maxSheetId="2" userName="Metelka Tomáš" r:id="rId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3E014ED-D524-4FF8-809A-D20CC0A96803}" action="delete"/>
  <rdn rId="0" localSheetId="1" customView="1" name="Z_C3E014ED_D524_4FF8_809A_D20CC0A96803_.wvu.PrintArea" hidden="1" oldHidden="1">
    <formula>List1!$A$1:$H$127</formula>
    <oldFormula>List1!$A$1:$H$127</oldFormula>
  </rdn>
  <rdn rId="0" localSheetId="1" customView="1" name="Z_C3E014ED_D524_4FF8_809A_D20CC0A96803_.wvu.PrintTitles" hidden="1" oldHidden="1">
    <formula>List1!$6:$7</formula>
    <oldFormula>List1!$6:$7</oldFormula>
  </rdn>
  <rdn rId="0" localSheetId="1" customView="1" name="Z_C3E014ED_D524_4FF8_809A_D20CC0A96803_.wvu.Rows" hidden="1" oldHidden="1">
    <formula>List1!$2:$2,List1!$5:$5</formula>
    <oldFormula>List1!$2:$2,List1!$5:$5</oldFormula>
  </rdn>
  <rdn rId="0" localSheetId="1" customView="1" name="Z_C3E014ED_D524_4FF8_809A_D20CC0A96803_.wvu.Cols" hidden="1" oldHidden="1">
    <formula>List1!$B:$B</formula>
    <oldFormula>List1!$B:$B</oldFormula>
  </rdn>
  <rcv guid="{C3E014ED-D524-4FF8-809A-D20CC0A9680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3E014ED-D524-4FF8-809A-D20CC0A96803}" action="delete"/>
  <rdn rId="0" localSheetId="1" customView="1" name="Z_C3E014ED_D524_4FF8_809A_D20CC0A96803_.wvu.PrintArea" hidden="1" oldHidden="1">
    <formula>List1!$A$1:$H$127</formula>
    <oldFormula>List1!$A$1:$H$127</oldFormula>
  </rdn>
  <rdn rId="0" localSheetId="1" customView="1" name="Z_C3E014ED_D524_4FF8_809A_D20CC0A96803_.wvu.PrintTitles" hidden="1" oldHidden="1">
    <formula>List1!$6:$7</formula>
    <oldFormula>List1!$6:$7</oldFormula>
  </rdn>
  <rdn rId="0" localSheetId="1" customView="1" name="Z_C3E014ED_D524_4FF8_809A_D20CC0A96803_.wvu.Rows" hidden="1" oldHidden="1">
    <formula>List1!$2:$2,List1!$5:$5</formula>
    <oldFormula>List1!$2:$2,List1!$5:$5</oldFormula>
  </rdn>
  <rdn rId="0" localSheetId="1" customView="1" name="Z_C3E014ED_D524_4FF8_809A_D20CC0A96803_.wvu.Cols" hidden="1" oldHidden="1">
    <formula>List1!$B:$B</formula>
    <oldFormula>List1!$B:$B</oldFormula>
  </rdn>
  <rcv guid="{C3E014ED-D524-4FF8-809A-D20CC0A9680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tabSelected="1" zoomScaleNormal="100" zoomScaleSheetLayoutView="100" workbookViewId="0">
      <selection activeCell="A8" sqref="A8:H8"/>
    </sheetView>
  </sheetViews>
  <sheetFormatPr defaultRowHeight="12.75" x14ac:dyDescent="0.2"/>
  <cols>
    <col min="1" max="1" width="36.5703125" style="1" customWidth="1"/>
    <col min="2" max="2" width="9.5703125" style="1" hidden="1" customWidth="1"/>
    <col min="3" max="3" width="12.5703125" style="1" customWidth="1"/>
    <col min="4" max="4" width="12.85546875" style="1" customWidth="1"/>
    <col min="5" max="5" width="12.5703125" style="1" customWidth="1"/>
    <col min="6" max="8" width="12.7109375" style="1" customWidth="1"/>
    <col min="9" max="16384" width="9.140625" style="1"/>
  </cols>
  <sheetData>
    <row r="1" spans="1:8" x14ac:dyDescent="0.2">
      <c r="A1" s="1" t="s">
        <v>0</v>
      </c>
    </row>
    <row r="2" spans="1:8" hidden="1" x14ac:dyDescent="0.2"/>
    <row r="3" spans="1:8" ht="18" customHeight="1" x14ac:dyDescent="0.2">
      <c r="A3" s="72" t="s">
        <v>1</v>
      </c>
      <c r="B3" s="72"/>
      <c r="C3" s="72"/>
      <c r="D3" s="72"/>
      <c r="E3" s="72"/>
      <c r="F3" s="72"/>
      <c r="G3" s="72"/>
      <c r="H3" s="72"/>
    </row>
    <row r="4" spans="1:8" ht="18" customHeight="1" thickBot="1" x14ac:dyDescent="0.25">
      <c r="A4" s="72" t="s">
        <v>32</v>
      </c>
      <c r="B4" s="72"/>
      <c r="C4" s="72"/>
      <c r="D4" s="72"/>
      <c r="E4" s="72"/>
      <c r="F4" s="72"/>
      <c r="G4" s="72"/>
      <c r="H4" s="72"/>
    </row>
    <row r="5" spans="1:8" ht="13.5" hidden="1" thickBot="1" x14ac:dyDescent="0.25">
      <c r="A5" s="2"/>
      <c r="B5" s="2"/>
      <c r="C5" s="3"/>
      <c r="D5" s="3"/>
      <c r="E5" s="4"/>
      <c r="F5" s="4"/>
      <c r="G5" s="4"/>
      <c r="H5" s="4"/>
    </row>
    <row r="6" spans="1:8" ht="24.75" customHeight="1" x14ac:dyDescent="0.2">
      <c r="A6" s="76" t="s">
        <v>2</v>
      </c>
      <c r="B6" s="45" t="s">
        <v>42</v>
      </c>
      <c r="C6" s="78" t="s">
        <v>3</v>
      </c>
      <c r="D6" s="73" t="s">
        <v>159</v>
      </c>
      <c r="E6" s="73" t="s">
        <v>35</v>
      </c>
      <c r="F6" s="80" t="s">
        <v>4</v>
      </c>
      <c r="G6" s="81"/>
      <c r="H6" s="82"/>
    </row>
    <row r="7" spans="1:8" ht="21" customHeight="1" x14ac:dyDescent="0.2">
      <c r="A7" s="77"/>
      <c r="B7" s="46"/>
      <c r="C7" s="79"/>
      <c r="D7" s="75"/>
      <c r="E7" s="74"/>
      <c r="F7" s="5" t="s">
        <v>5</v>
      </c>
      <c r="G7" s="6" t="s">
        <v>33</v>
      </c>
      <c r="H7" s="7" t="s">
        <v>34</v>
      </c>
    </row>
    <row r="8" spans="1:8" ht="18" customHeight="1" x14ac:dyDescent="0.2">
      <c r="A8" s="69" t="s">
        <v>6</v>
      </c>
      <c r="B8" s="70"/>
      <c r="C8" s="70"/>
      <c r="D8" s="70"/>
      <c r="E8" s="70"/>
      <c r="F8" s="70"/>
      <c r="G8" s="70"/>
      <c r="H8" s="71"/>
    </row>
    <row r="9" spans="1:8" ht="24" customHeight="1" x14ac:dyDescent="0.2">
      <c r="A9" s="56" t="s">
        <v>37</v>
      </c>
      <c r="B9" s="43" t="s">
        <v>38</v>
      </c>
      <c r="C9" s="44">
        <v>1364000</v>
      </c>
      <c r="D9" s="9">
        <v>500</v>
      </c>
      <c r="E9" s="9">
        <v>138500</v>
      </c>
      <c r="F9" s="10">
        <v>520000</v>
      </c>
      <c r="G9" s="10">
        <v>705000</v>
      </c>
      <c r="H9" s="11">
        <v>0</v>
      </c>
    </row>
    <row r="10" spans="1:8" ht="45" customHeight="1" x14ac:dyDescent="0.2">
      <c r="A10" s="56" t="s">
        <v>39</v>
      </c>
      <c r="B10" s="43" t="s">
        <v>40</v>
      </c>
      <c r="C10" s="44">
        <v>4741</v>
      </c>
      <c r="D10" s="9">
        <v>500</v>
      </c>
      <c r="E10" s="12">
        <v>1000</v>
      </c>
      <c r="F10" s="10">
        <v>1000</v>
      </c>
      <c r="G10" s="10">
        <v>1000</v>
      </c>
      <c r="H10" s="11">
        <v>500</v>
      </c>
    </row>
    <row r="11" spans="1:8" ht="24" customHeight="1" x14ac:dyDescent="0.2">
      <c r="A11" s="56" t="s">
        <v>154</v>
      </c>
      <c r="B11" s="43">
        <v>3216</v>
      </c>
      <c r="C11" s="44">
        <v>48000</v>
      </c>
      <c r="D11" s="9">
        <v>0</v>
      </c>
      <c r="E11" s="9">
        <v>0</v>
      </c>
      <c r="F11" s="10">
        <v>0</v>
      </c>
      <c r="G11" s="10">
        <v>2000</v>
      </c>
      <c r="H11" s="11">
        <v>11000</v>
      </c>
    </row>
    <row r="12" spans="1:8" ht="34.5" customHeight="1" x14ac:dyDescent="0.2">
      <c r="A12" s="56" t="s">
        <v>41</v>
      </c>
      <c r="B12" s="43">
        <v>3999</v>
      </c>
      <c r="C12" s="44">
        <v>30000</v>
      </c>
      <c r="D12" s="9">
        <v>0</v>
      </c>
      <c r="E12" s="12">
        <v>30000</v>
      </c>
      <c r="F12" s="10">
        <v>30000</v>
      </c>
      <c r="G12" s="10">
        <v>30000</v>
      </c>
      <c r="H12" s="11">
        <v>30000</v>
      </c>
    </row>
    <row r="13" spans="1:8" ht="15" customHeight="1" x14ac:dyDescent="0.2">
      <c r="A13" s="13" t="s">
        <v>7</v>
      </c>
      <c r="B13" s="48"/>
      <c r="C13" s="14">
        <f t="shared" ref="C13:H13" si="0">SUM(C9:C12)</f>
        <v>1446741</v>
      </c>
      <c r="D13" s="14">
        <f t="shared" si="0"/>
        <v>1000</v>
      </c>
      <c r="E13" s="14">
        <f t="shared" si="0"/>
        <v>169500</v>
      </c>
      <c r="F13" s="14">
        <f t="shared" si="0"/>
        <v>551000</v>
      </c>
      <c r="G13" s="14">
        <f t="shared" si="0"/>
        <v>738000</v>
      </c>
      <c r="H13" s="15">
        <f t="shared" si="0"/>
        <v>41500</v>
      </c>
    </row>
    <row r="14" spans="1:8" ht="18" customHeight="1" x14ac:dyDescent="0.2">
      <c r="A14" s="60" t="s">
        <v>8</v>
      </c>
      <c r="B14" s="61"/>
      <c r="C14" s="61"/>
      <c r="D14" s="61"/>
      <c r="E14" s="61"/>
      <c r="F14" s="61"/>
      <c r="G14" s="61"/>
      <c r="H14" s="62"/>
    </row>
    <row r="15" spans="1:8" ht="15" customHeight="1" x14ac:dyDescent="0.2">
      <c r="A15" s="56" t="s">
        <v>43</v>
      </c>
      <c r="B15" s="43">
        <v>3208</v>
      </c>
      <c r="C15" s="44">
        <v>95000</v>
      </c>
      <c r="D15" s="9">
        <v>0</v>
      </c>
      <c r="E15" s="12">
        <v>2000</v>
      </c>
      <c r="F15" s="10">
        <v>63000</v>
      </c>
      <c r="G15" s="10">
        <v>30000</v>
      </c>
      <c r="H15" s="11">
        <v>0</v>
      </c>
    </row>
    <row r="16" spans="1:8" ht="15" customHeight="1" x14ac:dyDescent="0.2">
      <c r="A16" s="56" t="s">
        <v>44</v>
      </c>
      <c r="B16" s="43">
        <v>3207</v>
      </c>
      <c r="C16" s="44">
        <v>128000</v>
      </c>
      <c r="D16" s="9">
        <v>0</v>
      </c>
      <c r="E16" s="12">
        <v>5000</v>
      </c>
      <c r="F16" s="10">
        <v>83000</v>
      </c>
      <c r="G16" s="10">
        <v>40000</v>
      </c>
      <c r="H16" s="11">
        <v>0</v>
      </c>
    </row>
    <row r="17" spans="1:8" ht="15" customHeight="1" x14ac:dyDescent="0.2">
      <c r="A17" s="13" t="s">
        <v>9</v>
      </c>
      <c r="B17" s="48"/>
      <c r="C17" s="14">
        <f t="shared" ref="C17:H17" si="1">SUM(C15:C16)</f>
        <v>223000</v>
      </c>
      <c r="D17" s="14">
        <f t="shared" si="1"/>
        <v>0</v>
      </c>
      <c r="E17" s="14">
        <f t="shared" si="1"/>
        <v>7000</v>
      </c>
      <c r="F17" s="14">
        <f t="shared" si="1"/>
        <v>146000</v>
      </c>
      <c r="G17" s="16">
        <f t="shared" si="1"/>
        <v>70000</v>
      </c>
      <c r="H17" s="15">
        <f t="shared" si="1"/>
        <v>0</v>
      </c>
    </row>
    <row r="18" spans="1:8" ht="18" customHeight="1" x14ac:dyDescent="0.2">
      <c r="A18" s="60" t="s">
        <v>10</v>
      </c>
      <c r="B18" s="61"/>
      <c r="C18" s="61"/>
      <c r="D18" s="61"/>
      <c r="E18" s="61"/>
      <c r="F18" s="61"/>
      <c r="G18" s="61"/>
      <c r="H18" s="62"/>
    </row>
    <row r="19" spans="1:8" ht="24" customHeight="1" x14ac:dyDescent="0.2">
      <c r="A19" s="56" t="s">
        <v>45</v>
      </c>
      <c r="B19" s="43">
        <v>3252</v>
      </c>
      <c r="C19" s="44">
        <v>50000</v>
      </c>
      <c r="D19" s="9">
        <v>0</v>
      </c>
      <c r="E19" s="9">
        <v>15000</v>
      </c>
      <c r="F19" s="10">
        <v>35000</v>
      </c>
      <c r="G19" s="10">
        <v>0</v>
      </c>
      <c r="H19" s="11">
        <v>0</v>
      </c>
    </row>
    <row r="20" spans="1:8" ht="15" customHeight="1" x14ac:dyDescent="0.2">
      <c r="A20" s="56" t="s">
        <v>46</v>
      </c>
      <c r="B20" s="43">
        <v>3250</v>
      </c>
      <c r="C20" s="44">
        <v>30000</v>
      </c>
      <c r="D20" s="9">
        <v>0</v>
      </c>
      <c r="E20" s="12">
        <v>10000</v>
      </c>
      <c r="F20" s="10">
        <v>20000</v>
      </c>
      <c r="G20" s="10">
        <v>0</v>
      </c>
      <c r="H20" s="11">
        <v>0</v>
      </c>
    </row>
    <row r="21" spans="1:8" ht="24" customHeight="1" x14ac:dyDescent="0.2">
      <c r="A21" s="56" t="s">
        <v>47</v>
      </c>
      <c r="B21" s="43">
        <v>3253</v>
      </c>
      <c r="C21" s="44">
        <v>24000</v>
      </c>
      <c r="D21" s="9">
        <v>0</v>
      </c>
      <c r="E21" s="9">
        <v>15000</v>
      </c>
      <c r="F21" s="10">
        <v>9000</v>
      </c>
      <c r="G21" s="10">
        <v>0</v>
      </c>
      <c r="H21" s="11">
        <v>0</v>
      </c>
    </row>
    <row r="22" spans="1:8" ht="15" customHeight="1" x14ac:dyDescent="0.2">
      <c r="A22" s="56" t="s">
        <v>48</v>
      </c>
      <c r="B22" s="43" t="s">
        <v>49</v>
      </c>
      <c r="C22" s="44">
        <v>500000</v>
      </c>
      <c r="D22" s="9">
        <v>0</v>
      </c>
      <c r="E22" s="12">
        <v>4000</v>
      </c>
      <c r="F22" s="10">
        <v>59500</v>
      </c>
      <c r="G22" s="10">
        <v>150000</v>
      </c>
      <c r="H22" s="11">
        <v>286500</v>
      </c>
    </row>
    <row r="23" spans="1:8" ht="15" customHeight="1" x14ac:dyDescent="0.2">
      <c r="A23" s="56" t="s">
        <v>50</v>
      </c>
      <c r="B23" s="43">
        <v>3251</v>
      </c>
      <c r="C23" s="44">
        <v>50000</v>
      </c>
      <c r="D23" s="9">
        <v>0</v>
      </c>
      <c r="E23" s="12">
        <v>15000</v>
      </c>
      <c r="F23" s="10">
        <v>35000</v>
      </c>
      <c r="G23" s="10">
        <v>0</v>
      </c>
      <c r="H23" s="11">
        <v>0</v>
      </c>
    </row>
    <row r="24" spans="1:8" ht="24" customHeight="1" x14ac:dyDescent="0.2">
      <c r="A24" s="56" t="s">
        <v>51</v>
      </c>
      <c r="B24" s="43" t="s">
        <v>52</v>
      </c>
      <c r="C24" s="44">
        <v>65000</v>
      </c>
      <c r="D24" s="9">
        <v>0</v>
      </c>
      <c r="E24" s="9">
        <v>1000</v>
      </c>
      <c r="F24" s="10">
        <v>35000</v>
      </c>
      <c r="G24" s="10">
        <v>29000</v>
      </c>
      <c r="H24" s="11">
        <v>0</v>
      </c>
    </row>
    <row r="25" spans="1:8" ht="15" customHeight="1" x14ac:dyDescent="0.2">
      <c r="A25" s="13" t="s">
        <v>11</v>
      </c>
      <c r="B25" s="48"/>
      <c r="C25" s="14">
        <f>SUM(C19:C24)</f>
        <v>719000</v>
      </c>
      <c r="D25" s="14">
        <f t="shared" ref="D25:H25" si="2">SUM(D19:D24)</f>
        <v>0</v>
      </c>
      <c r="E25" s="14">
        <f t="shared" si="2"/>
        <v>60000</v>
      </c>
      <c r="F25" s="14">
        <f t="shared" si="2"/>
        <v>193500</v>
      </c>
      <c r="G25" s="14">
        <f t="shared" si="2"/>
        <v>179000</v>
      </c>
      <c r="H25" s="15">
        <f t="shared" si="2"/>
        <v>286500</v>
      </c>
    </row>
    <row r="26" spans="1:8" ht="18" customHeight="1" x14ac:dyDescent="0.2">
      <c r="A26" s="66" t="s">
        <v>12</v>
      </c>
      <c r="B26" s="67"/>
      <c r="C26" s="67"/>
      <c r="D26" s="67"/>
      <c r="E26" s="67"/>
      <c r="F26" s="67"/>
      <c r="G26" s="67"/>
      <c r="H26" s="68"/>
    </row>
    <row r="27" spans="1:8" s="21" customFormat="1" ht="15" customHeight="1" x14ac:dyDescent="0.2">
      <c r="A27" s="57" t="s">
        <v>53</v>
      </c>
      <c r="B27" s="54" t="s">
        <v>54</v>
      </c>
      <c r="C27" s="55">
        <v>2500</v>
      </c>
      <c r="D27" s="18">
        <v>0</v>
      </c>
      <c r="E27" s="24">
        <v>650</v>
      </c>
      <c r="F27" s="19">
        <v>1850</v>
      </c>
      <c r="G27" s="19">
        <v>0</v>
      </c>
      <c r="H27" s="20">
        <v>0</v>
      </c>
    </row>
    <row r="28" spans="1:8" s="21" customFormat="1" ht="15" customHeight="1" x14ac:dyDescent="0.2">
      <c r="A28" s="57" t="s">
        <v>55</v>
      </c>
      <c r="B28" s="54">
        <v>3256</v>
      </c>
      <c r="C28" s="55">
        <v>82000</v>
      </c>
      <c r="D28" s="18">
        <v>2200</v>
      </c>
      <c r="E28" s="24">
        <v>25166</v>
      </c>
      <c r="F28" s="19">
        <v>29167</v>
      </c>
      <c r="G28" s="19">
        <v>25467</v>
      </c>
      <c r="H28" s="20">
        <v>0</v>
      </c>
    </row>
    <row r="29" spans="1:8" ht="15" customHeight="1" x14ac:dyDescent="0.2">
      <c r="A29" s="56" t="s">
        <v>13</v>
      </c>
      <c r="B29" s="43" t="s">
        <v>56</v>
      </c>
      <c r="C29" s="44">
        <v>50000</v>
      </c>
      <c r="D29" s="9">
        <v>0</v>
      </c>
      <c r="E29" s="12">
        <v>50000</v>
      </c>
      <c r="F29" s="10">
        <v>30000</v>
      </c>
      <c r="G29" s="10">
        <v>30000</v>
      </c>
      <c r="H29" s="11">
        <v>30000</v>
      </c>
    </row>
    <row r="30" spans="1:8" ht="24" customHeight="1" x14ac:dyDescent="0.2">
      <c r="A30" s="56" t="s">
        <v>57</v>
      </c>
      <c r="B30" s="43"/>
      <c r="C30" s="44">
        <v>1768</v>
      </c>
      <c r="D30" s="9">
        <v>129</v>
      </c>
      <c r="E30" s="9">
        <v>698</v>
      </c>
      <c r="F30" s="10">
        <v>941</v>
      </c>
      <c r="G30" s="10">
        <v>0</v>
      </c>
      <c r="H30" s="11">
        <v>0</v>
      </c>
    </row>
    <row r="31" spans="1:8" ht="15" customHeight="1" x14ac:dyDescent="0.2">
      <c r="A31" s="56" t="s">
        <v>160</v>
      </c>
      <c r="B31" s="59"/>
      <c r="C31" s="44">
        <v>600000</v>
      </c>
      <c r="D31" s="9">
        <v>0</v>
      </c>
      <c r="E31" s="9">
        <v>0</v>
      </c>
      <c r="F31" s="10">
        <v>0</v>
      </c>
      <c r="G31" s="10">
        <v>0</v>
      </c>
      <c r="H31" s="11">
        <v>600000</v>
      </c>
    </row>
    <row r="32" spans="1:8" ht="15" customHeight="1" x14ac:dyDescent="0.2">
      <c r="A32" s="13" t="s">
        <v>14</v>
      </c>
      <c r="B32" s="48"/>
      <c r="C32" s="14">
        <f>SUM(C27:C31)</f>
        <v>736268</v>
      </c>
      <c r="D32" s="14">
        <f t="shared" ref="D32:H32" si="3">SUM(D27:D31)</f>
        <v>2329</v>
      </c>
      <c r="E32" s="14">
        <f t="shared" si="3"/>
        <v>76514</v>
      </c>
      <c r="F32" s="14">
        <f t="shared" si="3"/>
        <v>61958</v>
      </c>
      <c r="G32" s="14">
        <f t="shared" si="3"/>
        <v>55467</v>
      </c>
      <c r="H32" s="14">
        <f t="shared" si="3"/>
        <v>630000</v>
      </c>
    </row>
    <row r="33" spans="1:8" ht="18" customHeight="1" x14ac:dyDescent="0.2">
      <c r="A33" s="66" t="s">
        <v>15</v>
      </c>
      <c r="B33" s="67"/>
      <c r="C33" s="67"/>
      <c r="D33" s="67"/>
      <c r="E33" s="67"/>
      <c r="F33" s="67"/>
      <c r="G33" s="67"/>
      <c r="H33" s="68"/>
    </row>
    <row r="34" spans="1:8" ht="15" customHeight="1" x14ac:dyDescent="0.2">
      <c r="A34" s="56" t="s">
        <v>58</v>
      </c>
      <c r="B34" s="43" t="s">
        <v>59</v>
      </c>
      <c r="C34" s="44">
        <v>28000</v>
      </c>
      <c r="D34" s="9">
        <v>100</v>
      </c>
      <c r="E34" s="12">
        <v>100</v>
      </c>
      <c r="F34" s="10">
        <v>9875</v>
      </c>
      <c r="G34" s="10">
        <v>9875</v>
      </c>
      <c r="H34" s="11">
        <v>8050</v>
      </c>
    </row>
    <row r="35" spans="1:8" ht="24" customHeight="1" x14ac:dyDescent="0.2">
      <c r="A35" s="56" t="s">
        <v>60</v>
      </c>
      <c r="B35" s="43" t="s">
        <v>61</v>
      </c>
      <c r="C35" s="44">
        <v>10500</v>
      </c>
      <c r="D35" s="9">
        <v>100</v>
      </c>
      <c r="E35" s="9">
        <v>550</v>
      </c>
      <c r="F35" s="10">
        <v>3050</v>
      </c>
      <c r="G35" s="10">
        <v>3050</v>
      </c>
      <c r="H35" s="11">
        <v>3750</v>
      </c>
    </row>
    <row r="36" spans="1:8" ht="15" customHeight="1" x14ac:dyDescent="0.2">
      <c r="A36" s="56" t="s">
        <v>62</v>
      </c>
      <c r="B36" s="43" t="s">
        <v>63</v>
      </c>
      <c r="C36" s="44">
        <v>10500</v>
      </c>
      <c r="D36" s="9">
        <v>100</v>
      </c>
      <c r="E36" s="12">
        <v>1550</v>
      </c>
      <c r="F36" s="10">
        <v>3750</v>
      </c>
      <c r="G36" s="10">
        <v>3550</v>
      </c>
      <c r="H36" s="11">
        <v>1550</v>
      </c>
    </row>
    <row r="37" spans="1:8" ht="15" customHeight="1" x14ac:dyDescent="0.2">
      <c r="A37" s="56" t="s">
        <v>64</v>
      </c>
      <c r="B37" s="43" t="s">
        <v>65</v>
      </c>
      <c r="C37" s="44">
        <v>10500</v>
      </c>
      <c r="D37" s="9">
        <v>100</v>
      </c>
      <c r="E37" s="12">
        <v>100</v>
      </c>
      <c r="F37" s="10">
        <v>3975</v>
      </c>
      <c r="G37" s="10">
        <v>3975</v>
      </c>
      <c r="H37" s="11">
        <v>2350</v>
      </c>
    </row>
    <row r="38" spans="1:8" ht="15" customHeight="1" x14ac:dyDescent="0.2">
      <c r="A38" s="56" t="s">
        <v>66</v>
      </c>
      <c r="B38" s="43" t="s">
        <v>67</v>
      </c>
      <c r="C38" s="44">
        <v>10500</v>
      </c>
      <c r="D38" s="9">
        <v>100</v>
      </c>
      <c r="E38" s="12">
        <v>1550</v>
      </c>
      <c r="F38" s="10">
        <v>3750</v>
      </c>
      <c r="G38" s="10">
        <v>3550</v>
      </c>
      <c r="H38" s="11">
        <v>1550</v>
      </c>
    </row>
    <row r="39" spans="1:8" ht="24" customHeight="1" x14ac:dyDescent="0.2">
      <c r="A39" s="56" t="s">
        <v>68</v>
      </c>
      <c r="B39" s="43">
        <v>3257</v>
      </c>
      <c r="C39" s="44">
        <v>9000</v>
      </c>
      <c r="D39" s="9">
        <v>0</v>
      </c>
      <c r="E39" s="9">
        <v>2550</v>
      </c>
      <c r="F39" s="10">
        <v>4050</v>
      </c>
      <c r="G39" s="10">
        <v>2400</v>
      </c>
      <c r="H39" s="11">
        <v>0</v>
      </c>
    </row>
    <row r="40" spans="1:8" ht="15" customHeight="1" x14ac:dyDescent="0.2">
      <c r="A40" s="56" t="s">
        <v>69</v>
      </c>
      <c r="B40" s="43" t="s">
        <v>70</v>
      </c>
      <c r="C40" s="44">
        <v>13500</v>
      </c>
      <c r="D40" s="9">
        <v>100</v>
      </c>
      <c r="E40" s="12">
        <v>100</v>
      </c>
      <c r="F40" s="10">
        <v>4975</v>
      </c>
      <c r="G40" s="10">
        <v>4075</v>
      </c>
      <c r="H40" s="11">
        <v>4250</v>
      </c>
    </row>
    <row r="41" spans="1:8" ht="15" customHeight="1" x14ac:dyDescent="0.2">
      <c r="A41" s="56" t="s">
        <v>71</v>
      </c>
      <c r="B41" s="43" t="s">
        <v>72</v>
      </c>
      <c r="C41" s="44">
        <v>14500</v>
      </c>
      <c r="D41" s="9">
        <v>100</v>
      </c>
      <c r="E41" s="12">
        <v>100</v>
      </c>
      <c r="F41" s="10">
        <v>5075</v>
      </c>
      <c r="G41" s="10">
        <v>4975</v>
      </c>
      <c r="H41" s="11">
        <v>4250</v>
      </c>
    </row>
    <row r="42" spans="1:8" ht="15" customHeight="1" x14ac:dyDescent="0.2">
      <c r="A42" s="56" t="s">
        <v>73</v>
      </c>
      <c r="B42" s="43" t="s">
        <v>74</v>
      </c>
      <c r="C42" s="44">
        <v>10500</v>
      </c>
      <c r="D42" s="9">
        <v>100</v>
      </c>
      <c r="E42" s="12">
        <v>550</v>
      </c>
      <c r="F42" s="10">
        <v>3050</v>
      </c>
      <c r="G42" s="10">
        <v>3050</v>
      </c>
      <c r="H42" s="11">
        <v>3750</v>
      </c>
    </row>
    <row r="43" spans="1:8" ht="15" customHeight="1" x14ac:dyDescent="0.2">
      <c r="A43" s="17" t="s">
        <v>16</v>
      </c>
      <c r="B43" s="49"/>
      <c r="C43" s="14">
        <f>SUM(C34:C42)</f>
        <v>117500</v>
      </c>
      <c r="D43" s="14">
        <f t="shared" ref="D43:H43" si="4">SUM(D34:D42)</f>
        <v>800</v>
      </c>
      <c r="E43" s="14">
        <f t="shared" si="4"/>
        <v>7150</v>
      </c>
      <c r="F43" s="14">
        <f t="shared" si="4"/>
        <v>41550</v>
      </c>
      <c r="G43" s="14">
        <f t="shared" si="4"/>
        <v>38500</v>
      </c>
      <c r="H43" s="15">
        <f t="shared" si="4"/>
        <v>29500</v>
      </c>
    </row>
    <row r="44" spans="1:8" ht="18" customHeight="1" x14ac:dyDescent="0.2">
      <c r="A44" s="60" t="s">
        <v>17</v>
      </c>
      <c r="B44" s="61"/>
      <c r="C44" s="61"/>
      <c r="D44" s="61"/>
      <c r="E44" s="61"/>
      <c r="F44" s="61"/>
      <c r="G44" s="61"/>
      <c r="H44" s="62"/>
    </row>
    <row r="45" spans="1:8" ht="24" customHeight="1" x14ac:dyDescent="0.2">
      <c r="A45" s="56" t="s">
        <v>75</v>
      </c>
      <c r="B45" s="43">
        <v>3210</v>
      </c>
      <c r="C45" s="44">
        <v>27000</v>
      </c>
      <c r="D45" s="9">
        <v>750</v>
      </c>
      <c r="E45" s="9">
        <v>3000</v>
      </c>
      <c r="F45" s="10">
        <v>17000</v>
      </c>
      <c r="G45" s="10">
        <v>6250</v>
      </c>
      <c r="H45" s="11">
        <v>0</v>
      </c>
    </row>
    <row r="46" spans="1:8" ht="15" customHeight="1" x14ac:dyDescent="0.2">
      <c r="A46" s="56" t="s">
        <v>76</v>
      </c>
      <c r="B46" s="43">
        <v>3211</v>
      </c>
      <c r="C46" s="44">
        <v>18000</v>
      </c>
      <c r="D46" s="9">
        <v>500</v>
      </c>
      <c r="E46" s="12">
        <v>2000</v>
      </c>
      <c r="F46" s="10">
        <v>12000</v>
      </c>
      <c r="G46" s="10">
        <v>3500</v>
      </c>
      <c r="H46" s="11">
        <v>0</v>
      </c>
    </row>
    <row r="47" spans="1:8" ht="24" customHeight="1" x14ac:dyDescent="0.2">
      <c r="A47" s="56" t="s">
        <v>77</v>
      </c>
      <c r="B47" s="43">
        <v>3209</v>
      </c>
      <c r="C47" s="44">
        <v>30000</v>
      </c>
      <c r="D47" s="9">
        <v>750</v>
      </c>
      <c r="E47" s="9">
        <v>3000</v>
      </c>
      <c r="F47" s="10">
        <v>17000</v>
      </c>
      <c r="G47" s="10">
        <v>9250</v>
      </c>
      <c r="H47" s="11">
        <v>0</v>
      </c>
    </row>
    <row r="48" spans="1:8" ht="15" customHeight="1" x14ac:dyDescent="0.2">
      <c r="A48" s="56" t="s">
        <v>78</v>
      </c>
      <c r="B48" s="43" t="s">
        <v>79</v>
      </c>
      <c r="C48" s="44">
        <v>10000</v>
      </c>
      <c r="D48" s="9">
        <v>500</v>
      </c>
      <c r="E48" s="12">
        <v>500</v>
      </c>
      <c r="F48" s="10">
        <v>2000</v>
      </c>
      <c r="G48" s="10">
        <v>7000</v>
      </c>
      <c r="H48" s="11">
        <v>0</v>
      </c>
    </row>
    <row r="49" spans="1:8" s="21" customFormat="1" ht="24" customHeight="1" x14ac:dyDescent="0.2">
      <c r="A49" s="57" t="s">
        <v>80</v>
      </c>
      <c r="B49" s="54">
        <v>3213</v>
      </c>
      <c r="C49" s="55">
        <v>17200</v>
      </c>
      <c r="D49" s="18">
        <v>0</v>
      </c>
      <c r="E49" s="18">
        <v>7075</v>
      </c>
      <c r="F49" s="19">
        <v>5075</v>
      </c>
      <c r="G49" s="19">
        <v>5050</v>
      </c>
      <c r="H49" s="20">
        <v>0</v>
      </c>
    </row>
    <row r="50" spans="1:8" s="21" customFormat="1" ht="24" customHeight="1" x14ac:dyDescent="0.2">
      <c r="A50" s="57" t="s">
        <v>81</v>
      </c>
      <c r="B50" s="54">
        <v>3203</v>
      </c>
      <c r="C50" s="55">
        <v>10200</v>
      </c>
      <c r="D50" s="18">
        <v>0</v>
      </c>
      <c r="E50" s="24">
        <v>2550</v>
      </c>
      <c r="F50" s="19">
        <v>3800</v>
      </c>
      <c r="G50" s="19">
        <v>3850</v>
      </c>
      <c r="H50" s="20">
        <v>0</v>
      </c>
    </row>
    <row r="51" spans="1:8" s="21" customFormat="1" ht="15" customHeight="1" x14ac:dyDescent="0.2">
      <c r="A51" s="57" t="s">
        <v>82</v>
      </c>
      <c r="B51" s="54">
        <v>3214</v>
      </c>
      <c r="C51" s="55">
        <v>8400</v>
      </c>
      <c r="D51" s="18">
        <v>0</v>
      </c>
      <c r="E51" s="24">
        <v>2650</v>
      </c>
      <c r="F51" s="19">
        <v>2975</v>
      </c>
      <c r="G51" s="19">
        <v>2775</v>
      </c>
      <c r="H51" s="20">
        <v>0</v>
      </c>
    </row>
    <row r="52" spans="1:8" s="21" customFormat="1" ht="15" customHeight="1" x14ac:dyDescent="0.2">
      <c r="A52" s="57" t="s">
        <v>83</v>
      </c>
      <c r="B52" s="54">
        <v>3259</v>
      </c>
      <c r="C52" s="55">
        <v>8200</v>
      </c>
      <c r="D52" s="18">
        <v>0</v>
      </c>
      <c r="E52" s="24">
        <v>2050</v>
      </c>
      <c r="F52" s="19">
        <v>4100</v>
      </c>
      <c r="G52" s="19">
        <v>2050</v>
      </c>
      <c r="H52" s="20">
        <v>0</v>
      </c>
    </row>
    <row r="53" spans="1:8" s="21" customFormat="1" ht="15" customHeight="1" x14ac:dyDescent="0.2">
      <c r="A53" s="57" t="s">
        <v>84</v>
      </c>
      <c r="B53" s="54">
        <v>3212</v>
      </c>
      <c r="C53" s="55">
        <v>65000</v>
      </c>
      <c r="D53" s="18">
        <v>0</v>
      </c>
      <c r="E53" s="24">
        <v>15050</v>
      </c>
      <c r="F53" s="19">
        <v>17450</v>
      </c>
      <c r="G53" s="19">
        <v>17450</v>
      </c>
      <c r="H53" s="20">
        <v>15050</v>
      </c>
    </row>
    <row r="54" spans="1:8" s="21" customFormat="1" ht="15" customHeight="1" x14ac:dyDescent="0.2">
      <c r="A54" s="57" t="s">
        <v>85</v>
      </c>
      <c r="B54" s="54">
        <v>3215</v>
      </c>
      <c r="C54" s="55">
        <v>21000</v>
      </c>
      <c r="D54" s="18">
        <v>0</v>
      </c>
      <c r="E54" s="24">
        <v>6050</v>
      </c>
      <c r="F54" s="19">
        <v>6050</v>
      </c>
      <c r="G54" s="19">
        <v>5050</v>
      </c>
      <c r="H54" s="20">
        <v>3850</v>
      </c>
    </row>
    <row r="55" spans="1:8" s="21" customFormat="1" ht="24" customHeight="1" x14ac:dyDescent="0.2">
      <c r="A55" s="57" t="s">
        <v>86</v>
      </c>
      <c r="B55" s="54">
        <v>3202</v>
      </c>
      <c r="C55" s="55">
        <v>7400</v>
      </c>
      <c r="D55" s="18">
        <v>0</v>
      </c>
      <c r="E55" s="24">
        <v>2075</v>
      </c>
      <c r="F55" s="19">
        <v>4075</v>
      </c>
      <c r="G55" s="19">
        <v>1250</v>
      </c>
      <c r="H55" s="20">
        <v>0</v>
      </c>
    </row>
    <row r="56" spans="1:8" s="21" customFormat="1" ht="15" customHeight="1" x14ac:dyDescent="0.2">
      <c r="A56" s="57" t="s">
        <v>87</v>
      </c>
      <c r="B56" s="54">
        <v>3258</v>
      </c>
      <c r="C56" s="55">
        <v>22200</v>
      </c>
      <c r="D56" s="18">
        <v>0</v>
      </c>
      <c r="E56" s="24">
        <v>4650</v>
      </c>
      <c r="F56" s="19">
        <v>8050</v>
      </c>
      <c r="G56" s="19">
        <v>7500</v>
      </c>
      <c r="H56" s="20">
        <v>2000</v>
      </c>
    </row>
    <row r="57" spans="1:8" s="21" customFormat="1" ht="15" customHeight="1" x14ac:dyDescent="0.2">
      <c r="A57" s="57" t="s">
        <v>155</v>
      </c>
      <c r="B57" s="54">
        <v>3280</v>
      </c>
      <c r="C57" s="55">
        <v>360500</v>
      </c>
      <c r="D57" s="18">
        <v>0</v>
      </c>
      <c r="E57" s="24">
        <v>0</v>
      </c>
      <c r="F57" s="19">
        <v>120200</v>
      </c>
      <c r="G57" s="19">
        <v>120150</v>
      </c>
      <c r="H57" s="20">
        <v>120150</v>
      </c>
    </row>
    <row r="58" spans="1:8" ht="15" customHeight="1" x14ac:dyDescent="0.2">
      <c r="A58" s="13" t="s">
        <v>18</v>
      </c>
      <c r="B58" s="48"/>
      <c r="C58" s="14">
        <f t="shared" ref="C58:H58" si="5">SUM(C45:C57)</f>
        <v>605100</v>
      </c>
      <c r="D58" s="14">
        <f t="shared" si="5"/>
        <v>2500</v>
      </c>
      <c r="E58" s="14">
        <f t="shared" si="5"/>
        <v>50650</v>
      </c>
      <c r="F58" s="14">
        <f t="shared" si="5"/>
        <v>219775</v>
      </c>
      <c r="G58" s="16">
        <f t="shared" si="5"/>
        <v>191125</v>
      </c>
      <c r="H58" s="15">
        <f t="shared" si="5"/>
        <v>141050</v>
      </c>
    </row>
    <row r="59" spans="1:8" ht="18" customHeight="1" x14ac:dyDescent="0.2">
      <c r="A59" s="60" t="s">
        <v>19</v>
      </c>
      <c r="B59" s="61"/>
      <c r="C59" s="61"/>
      <c r="D59" s="61"/>
      <c r="E59" s="61"/>
      <c r="F59" s="61"/>
      <c r="G59" s="61"/>
      <c r="H59" s="62"/>
    </row>
    <row r="60" spans="1:8" ht="24" customHeight="1" x14ac:dyDescent="0.2">
      <c r="A60" s="56" t="s">
        <v>88</v>
      </c>
      <c r="B60" s="43">
        <v>3220</v>
      </c>
      <c r="C60" s="44">
        <v>30000.39</v>
      </c>
      <c r="D60" s="9">
        <v>1403</v>
      </c>
      <c r="E60" s="9">
        <v>2097</v>
      </c>
      <c r="F60" s="10">
        <v>18500</v>
      </c>
      <c r="G60" s="10">
        <v>8000</v>
      </c>
      <c r="H60" s="11">
        <v>0</v>
      </c>
    </row>
    <row r="61" spans="1:8" ht="24" customHeight="1" x14ac:dyDescent="0.2">
      <c r="A61" s="56" t="s">
        <v>89</v>
      </c>
      <c r="B61" s="43">
        <v>3219</v>
      </c>
      <c r="C61" s="44">
        <v>50000</v>
      </c>
      <c r="D61" s="9">
        <v>2226</v>
      </c>
      <c r="E61" s="9">
        <v>4500</v>
      </c>
      <c r="F61" s="10">
        <v>30000</v>
      </c>
      <c r="G61" s="10">
        <f>15500-D61</f>
        <v>13274</v>
      </c>
      <c r="H61" s="11">
        <v>0</v>
      </c>
    </row>
    <row r="62" spans="1:8" ht="34.5" customHeight="1" x14ac:dyDescent="0.2">
      <c r="A62" s="56" t="s">
        <v>90</v>
      </c>
      <c r="B62" s="43">
        <v>3226</v>
      </c>
      <c r="C62" s="44">
        <v>390000</v>
      </c>
      <c r="D62" s="9">
        <v>18228</v>
      </c>
      <c r="E62" s="9">
        <v>20000</v>
      </c>
      <c r="F62" s="10">
        <v>251772</v>
      </c>
      <c r="G62" s="10">
        <v>100000</v>
      </c>
      <c r="H62" s="11">
        <v>0</v>
      </c>
    </row>
    <row r="63" spans="1:8" ht="15" customHeight="1" x14ac:dyDescent="0.2">
      <c r="A63" s="56" t="s">
        <v>91</v>
      </c>
      <c r="B63" s="43">
        <v>3218</v>
      </c>
      <c r="C63" s="44">
        <v>77000.100000000006</v>
      </c>
      <c r="D63" s="9">
        <v>4196</v>
      </c>
      <c r="E63" s="12">
        <v>3000</v>
      </c>
      <c r="F63" s="10">
        <v>49304</v>
      </c>
      <c r="G63" s="10">
        <v>20500</v>
      </c>
      <c r="H63" s="11">
        <v>0</v>
      </c>
    </row>
    <row r="64" spans="1:8" ht="34.5" customHeight="1" x14ac:dyDescent="0.2">
      <c r="A64" s="56" t="s">
        <v>92</v>
      </c>
      <c r="B64" s="43">
        <v>3217</v>
      </c>
      <c r="C64" s="44">
        <v>135000.15</v>
      </c>
      <c r="D64" s="9">
        <v>7458</v>
      </c>
      <c r="E64" s="9">
        <v>6000</v>
      </c>
      <c r="F64" s="10">
        <v>59042</v>
      </c>
      <c r="G64" s="10">
        <v>62500</v>
      </c>
      <c r="H64" s="11">
        <v>0</v>
      </c>
    </row>
    <row r="65" spans="1:8" ht="24" customHeight="1" x14ac:dyDescent="0.2">
      <c r="A65" s="56" t="s">
        <v>93</v>
      </c>
      <c r="B65" s="43" t="s">
        <v>94</v>
      </c>
      <c r="C65" s="44">
        <v>20000</v>
      </c>
      <c r="D65" s="9">
        <v>500</v>
      </c>
      <c r="E65" s="9">
        <v>1500</v>
      </c>
      <c r="F65" s="10">
        <v>10000</v>
      </c>
      <c r="G65" s="10">
        <v>8000</v>
      </c>
      <c r="H65" s="11">
        <v>0</v>
      </c>
    </row>
    <row r="66" spans="1:8" s="21" customFormat="1" ht="24" customHeight="1" x14ac:dyDescent="0.2">
      <c r="A66" s="57" t="s">
        <v>95</v>
      </c>
      <c r="B66" s="54">
        <v>3229</v>
      </c>
      <c r="C66" s="55">
        <v>3500</v>
      </c>
      <c r="D66" s="18">
        <v>0</v>
      </c>
      <c r="E66" s="18">
        <v>2715</v>
      </c>
      <c r="F66" s="19">
        <v>80</v>
      </c>
      <c r="G66" s="19">
        <v>705</v>
      </c>
      <c r="H66" s="20">
        <v>0</v>
      </c>
    </row>
    <row r="67" spans="1:8" ht="15" customHeight="1" x14ac:dyDescent="0.2">
      <c r="A67" s="56" t="s">
        <v>96</v>
      </c>
      <c r="B67" s="43">
        <v>3224</v>
      </c>
      <c r="C67" s="44">
        <v>20000</v>
      </c>
      <c r="D67" s="9">
        <v>0</v>
      </c>
      <c r="E67" s="12">
        <v>500</v>
      </c>
      <c r="F67" s="10">
        <v>19500</v>
      </c>
      <c r="G67" s="10">
        <v>0</v>
      </c>
      <c r="H67" s="11">
        <v>0</v>
      </c>
    </row>
    <row r="68" spans="1:8" ht="24" customHeight="1" x14ac:dyDescent="0.2">
      <c r="A68" s="56" t="s">
        <v>97</v>
      </c>
      <c r="B68" s="43" t="s">
        <v>98</v>
      </c>
      <c r="C68" s="44">
        <v>20000</v>
      </c>
      <c r="D68" s="9">
        <v>0</v>
      </c>
      <c r="E68" s="9">
        <v>2000</v>
      </c>
      <c r="F68" s="10">
        <v>5000</v>
      </c>
      <c r="G68" s="10">
        <v>5000</v>
      </c>
      <c r="H68" s="11">
        <v>8000</v>
      </c>
    </row>
    <row r="69" spans="1:8" s="21" customFormat="1" ht="24" customHeight="1" x14ac:dyDescent="0.2">
      <c r="A69" s="57" t="s">
        <v>99</v>
      </c>
      <c r="B69" s="54">
        <v>3230</v>
      </c>
      <c r="C69" s="55">
        <v>26500</v>
      </c>
      <c r="D69" s="18">
        <v>300</v>
      </c>
      <c r="E69" s="18">
        <v>5000</v>
      </c>
      <c r="F69" s="19">
        <v>5300</v>
      </c>
      <c r="G69" s="19">
        <v>5300</v>
      </c>
      <c r="H69" s="20">
        <v>5300</v>
      </c>
    </row>
    <row r="70" spans="1:8" ht="15" customHeight="1" x14ac:dyDescent="0.2">
      <c r="A70" s="56" t="s">
        <v>100</v>
      </c>
      <c r="B70" s="43">
        <v>3223</v>
      </c>
      <c r="C70" s="44">
        <v>10000</v>
      </c>
      <c r="D70" s="9">
        <v>0</v>
      </c>
      <c r="E70" s="12">
        <v>3000</v>
      </c>
      <c r="F70" s="10">
        <v>7000</v>
      </c>
      <c r="G70" s="10">
        <v>0</v>
      </c>
      <c r="H70" s="11">
        <v>0</v>
      </c>
    </row>
    <row r="71" spans="1:8" ht="15" customHeight="1" x14ac:dyDescent="0.2">
      <c r="A71" s="56" t="s">
        <v>101</v>
      </c>
      <c r="B71" s="43" t="s">
        <v>102</v>
      </c>
      <c r="C71" s="44">
        <v>25000</v>
      </c>
      <c r="D71" s="9">
        <v>500</v>
      </c>
      <c r="E71" s="12">
        <v>1500</v>
      </c>
      <c r="F71" s="10">
        <v>10000</v>
      </c>
      <c r="G71" s="10">
        <v>13000</v>
      </c>
      <c r="H71" s="11">
        <v>0</v>
      </c>
    </row>
    <row r="72" spans="1:8" ht="15" customHeight="1" x14ac:dyDescent="0.2">
      <c r="A72" s="56" t="s">
        <v>103</v>
      </c>
      <c r="B72" s="43" t="s">
        <v>104</v>
      </c>
      <c r="C72" s="44">
        <v>100000</v>
      </c>
      <c r="D72" s="9">
        <v>500</v>
      </c>
      <c r="E72" s="12">
        <v>1500</v>
      </c>
      <c r="F72" s="10">
        <v>30000</v>
      </c>
      <c r="G72" s="10">
        <v>68000</v>
      </c>
      <c r="H72" s="11">
        <v>0</v>
      </c>
    </row>
    <row r="73" spans="1:8" ht="15" customHeight="1" x14ac:dyDescent="0.2">
      <c r="A73" s="56" t="s">
        <v>105</v>
      </c>
      <c r="B73" s="43">
        <v>3225</v>
      </c>
      <c r="C73" s="44">
        <v>15000</v>
      </c>
      <c r="D73" s="9">
        <v>0</v>
      </c>
      <c r="E73" s="12">
        <v>500</v>
      </c>
      <c r="F73" s="10">
        <v>14500</v>
      </c>
      <c r="G73" s="10">
        <v>0</v>
      </c>
      <c r="H73" s="11">
        <v>0</v>
      </c>
    </row>
    <row r="74" spans="1:8" ht="15" customHeight="1" x14ac:dyDescent="0.2">
      <c r="A74" s="56" t="s">
        <v>106</v>
      </c>
      <c r="B74" s="43">
        <v>3222</v>
      </c>
      <c r="C74" s="44">
        <v>20000</v>
      </c>
      <c r="D74" s="9">
        <v>0</v>
      </c>
      <c r="E74" s="12">
        <v>5000</v>
      </c>
      <c r="F74" s="10">
        <v>12000</v>
      </c>
      <c r="G74" s="10">
        <v>3000</v>
      </c>
      <c r="H74" s="11">
        <v>0</v>
      </c>
    </row>
    <row r="75" spans="1:8" s="21" customFormat="1" ht="15" customHeight="1" x14ac:dyDescent="0.2">
      <c r="A75" s="57" t="s">
        <v>107</v>
      </c>
      <c r="B75" s="54">
        <v>3231</v>
      </c>
      <c r="C75" s="55">
        <v>14000</v>
      </c>
      <c r="D75" s="18">
        <v>0</v>
      </c>
      <c r="E75" s="24">
        <v>2000</v>
      </c>
      <c r="F75" s="19">
        <v>5000</v>
      </c>
      <c r="G75" s="19">
        <v>5000</v>
      </c>
      <c r="H75" s="20">
        <v>2000</v>
      </c>
    </row>
    <row r="76" spans="1:8" s="21" customFormat="1" ht="15" customHeight="1" x14ac:dyDescent="0.2">
      <c r="A76" s="57" t="s">
        <v>108</v>
      </c>
      <c r="B76" s="54" t="s">
        <v>109</v>
      </c>
      <c r="C76" s="55">
        <v>1450</v>
      </c>
      <c r="D76" s="18">
        <v>0</v>
      </c>
      <c r="E76" s="24">
        <v>585</v>
      </c>
      <c r="F76" s="19">
        <v>585</v>
      </c>
      <c r="G76" s="19">
        <v>280</v>
      </c>
      <c r="H76" s="20">
        <v>0</v>
      </c>
    </row>
    <row r="77" spans="1:8" s="21" customFormat="1" ht="15" customHeight="1" x14ac:dyDescent="0.2">
      <c r="A77" s="57" t="s">
        <v>110</v>
      </c>
      <c r="B77" s="54" t="s">
        <v>111</v>
      </c>
      <c r="C77" s="55">
        <v>37500</v>
      </c>
      <c r="D77" s="18">
        <v>0</v>
      </c>
      <c r="E77" s="24">
        <v>5050</v>
      </c>
      <c r="F77" s="19">
        <v>7200</v>
      </c>
      <c r="G77" s="19">
        <v>13200</v>
      </c>
      <c r="H77" s="20">
        <v>12050</v>
      </c>
    </row>
    <row r="78" spans="1:8" ht="15" customHeight="1" x14ac:dyDescent="0.2">
      <c r="A78" s="56" t="s">
        <v>112</v>
      </c>
      <c r="B78" s="43" t="s">
        <v>113</v>
      </c>
      <c r="C78" s="44">
        <v>30000</v>
      </c>
      <c r="D78" s="9">
        <v>0</v>
      </c>
      <c r="E78" s="12">
        <v>2000</v>
      </c>
      <c r="F78" s="10">
        <v>10000</v>
      </c>
      <c r="G78" s="10">
        <v>10000</v>
      </c>
      <c r="H78" s="11">
        <v>8000</v>
      </c>
    </row>
    <row r="79" spans="1:8" ht="15" customHeight="1" x14ac:dyDescent="0.2">
      <c r="A79" s="56" t="s">
        <v>114</v>
      </c>
      <c r="B79" s="43">
        <v>3221</v>
      </c>
      <c r="C79" s="44">
        <v>25000</v>
      </c>
      <c r="D79" s="9">
        <v>0</v>
      </c>
      <c r="E79" s="12">
        <v>20000</v>
      </c>
      <c r="F79" s="10">
        <v>5000</v>
      </c>
      <c r="G79" s="10">
        <v>0</v>
      </c>
      <c r="H79" s="11">
        <v>0</v>
      </c>
    </row>
    <row r="80" spans="1:8" ht="24" customHeight="1" x14ac:dyDescent="0.2">
      <c r="A80" s="56" t="s">
        <v>115</v>
      </c>
      <c r="B80" s="43">
        <v>3232</v>
      </c>
      <c r="C80" s="44">
        <v>5000</v>
      </c>
      <c r="D80" s="9">
        <v>0</v>
      </c>
      <c r="E80" s="9">
        <v>525</v>
      </c>
      <c r="F80" s="10">
        <v>1825</v>
      </c>
      <c r="G80" s="10">
        <v>1825</v>
      </c>
      <c r="H80" s="11">
        <v>825</v>
      </c>
    </row>
    <row r="81" spans="1:8" s="21" customFormat="1" ht="15" customHeight="1" x14ac:dyDescent="0.2">
      <c r="A81" s="57" t="s">
        <v>116</v>
      </c>
      <c r="B81" s="54">
        <v>3228</v>
      </c>
      <c r="C81" s="55">
        <v>2550</v>
      </c>
      <c r="D81" s="18">
        <v>0</v>
      </c>
      <c r="E81" s="24">
        <v>1961</v>
      </c>
      <c r="F81" s="19">
        <v>75</v>
      </c>
      <c r="G81" s="19">
        <v>514</v>
      </c>
      <c r="H81" s="20">
        <v>0</v>
      </c>
    </row>
    <row r="82" spans="1:8" ht="15" customHeight="1" x14ac:dyDescent="0.2">
      <c r="A82" s="56" t="s">
        <v>117</v>
      </c>
      <c r="B82" s="43" t="s">
        <v>118</v>
      </c>
      <c r="C82" s="44">
        <v>20000</v>
      </c>
      <c r="D82" s="9">
        <v>500</v>
      </c>
      <c r="E82" s="12">
        <v>1500</v>
      </c>
      <c r="F82" s="10">
        <v>10000</v>
      </c>
      <c r="G82" s="10">
        <v>8000</v>
      </c>
      <c r="H82" s="11">
        <v>0</v>
      </c>
    </row>
    <row r="83" spans="1:8" s="21" customFormat="1" ht="24" customHeight="1" x14ac:dyDescent="0.2">
      <c r="A83" s="57" t="s">
        <v>119</v>
      </c>
      <c r="B83" s="54">
        <v>3227</v>
      </c>
      <c r="C83" s="55">
        <v>3550</v>
      </c>
      <c r="D83" s="18">
        <v>0</v>
      </c>
      <c r="E83" s="18">
        <v>2755</v>
      </c>
      <c r="F83" s="19">
        <v>80</v>
      </c>
      <c r="G83" s="19">
        <v>715</v>
      </c>
      <c r="H83" s="20">
        <v>0</v>
      </c>
    </row>
    <row r="84" spans="1:8" ht="15" customHeight="1" x14ac:dyDescent="0.2">
      <c r="A84" s="13" t="s">
        <v>20</v>
      </c>
      <c r="B84" s="48"/>
      <c r="C84" s="14">
        <f t="shared" ref="C84:H84" si="6">SUM(C60:C83)</f>
        <v>1081050.6400000001</v>
      </c>
      <c r="D84" s="14">
        <f t="shared" si="6"/>
        <v>35811</v>
      </c>
      <c r="E84" s="14">
        <f t="shared" si="6"/>
        <v>95188</v>
      </c>
      <c r="F84" s="14">
        <f t="shared" si="6"/>
        <v>561763</v>
      </c>
      <c r="G84" s="16">
        <f t="shared" si="6"/>
        <v>346813</v>
      </c>
      <c r="H84" s="15">
        <f t="shared" si="6"/>
        <v>36175</v>
      </c>
    </row>
    <row r="85" spans="1:8" ht="18" customHeight="1" x14ac:dyDescent="0.2">
      <c r="A85" s="60" t="s">
        <v>21</v>
      </c>
      <c r="B85" s="61"/>
      <c r="C85" s="61"/>
      <c r="D85" s="61"/>
      <c r="E85" s="61"/>
      <c r="F85" s="61"/>
      <c r="G85" s="61"/>
      <c r="H85" s="62"/>
    </row>
    <row r="86" spans="1:8" ht="34.5" customHeight="1" x14ac:dyDescent="0.2">
      <c r="A86" s="56" t="s">
        <v>120</v>
      </c>
      <c r="B86" s="43" t="s">
        <v>121</v>
      </c>
      <c r="C86" s="44">
        <v>53500</v>
      </c>
      <c r="D86" s="9">
        <v>0</v>
      </c>
      <c r="E86" s="9">
        <v>3500</v>
      </c>
      <c r="F86" s="10">
        <v>25000</v>
      </c>
      <c r="G86" s="10">
        <v>25000</v>
      </c>
      <c r="H86" s="11">
        <v>0</v>
      </c>
    </row>
    <row r="87" spans="1:8" ht="24" customHeight="1" x14ac:dyDescent="0.2">
      <c r="A87" s="56" t="s">
        <v>122</v>
      </c>
      <c r="B87" s="43">
        <v>3234</v>
      </c>
      <c r="C87" s="44">
        <v>80000</v>
      </c>
      <c r="D87" s="9">
        <v>0</v>
      </c>
      <c r="E87" s="9">
        <v>2000</v>
      </c>
      <c r="F87" s="10">
        <v>35000</v>
      </c>
      <c r="G87" s="10">
        <v>43000</v>
      </c>
      <c r="H87" s="11">
        <v>0</v>
      </c>
    </row>
    <row r="88" spans="1:8" ht="24" customHeight="1" x14ac:dyDescent="0.2">
      <c r="A88" s="56" t="s">
        <v>123</v>
      </c>
      <c r="B88" s="43" t="s">
        <v>124</v>
      </c>
      <c r="C88" s="44">
        <v>62000</v>
      </c>
      <c r="D88" s="9">
        <v>0</v>
      </c>
      <c r="E88" s="9">
        <v>6000</v>
      </c>
      <c r="F88" s="10">
        <v>36000</v>
      </c>
      <c r="G88" s="10">
        <v>20000</v>
      </c>
      <c r="H88" s="11">
        <v>0</v>
      </c>
    </row>
    <row r="89" spans="1:8" ht="15" customHeight="1" x14ac:dyDescent="0.2">
      <c r="A89" s="56" t="s">
        <v>125</v>
      </c>
      <c r="B89" s="43" t="s">
        <v>126</v>
      </c>
      <c r="C89" s="44">
        <v>30000</v>
      </c>
      <c r="D89" s="9">
        <v>1500</v>
      </c>
      <c r="E89" s="12">
        <v>1000</v>
      </c>
      <c r="F89" s="10">
        <v>13500</v>
      </c>
      <c r="G89" s="10">
        <v>14000</v>
      </c>
      <c r="H89" s="11">
        <v>0</v>
      </c>
    </row>
    <row r="90" spans="1:8" ht="24" customHeight="1" x14ac:dyDescent="0.2">
      <c r="A90" s="56" t="s">
        <v>127</v>
      </c>
      <c r="B90" s="43">
        <v>3248</v>
      </c>
      <c r="C90" s="44">
        <v>30000.3</v>
      </c>
      <c r="D90" s="9">
        <v>1931</v>
      </c>
      <c r="E90" s="9">
        <v>200</v>
      </c>
      <c r="F90" s="10">
        <v>27869</v>
      </c>
      <c r="G90" s="10">
        <v>0</v>
      </c>
      <c r="H90" s="11">
        <v>0</v>
      </c>
    </row>
    <row r="91" spans="1:8" ht="24" customHeight="1" x14ac:dyDescent="0.2">
      <c r="A91" s="56" t="s">
        <v>128</v>
      </c>
      <c r="B91" s="43">
        <v>3249</v>
      </c>
      <c r="C91" s="44">
        <v>131000</v>
      </c>
      <c r="D91" s="9">
        <v>5600</v>
      </c>
      <c r="E91" s="9">
        <v>600</v>
      </c>
      <c r="F91" s="10">
        <v>84800</v>
      </c>
      <c r="G91" s="10">
        <v>40000</v>
      </c>
      <c r="H91" s="11">
        <v>0</v>
      </c>
    </row>
    <row r="92" spans="1:8" ht="15" customHeight="1" x14ac:dyDescent="0.2">
      <c r="A92" s="56" t="s">
        <v>129</v>
      </c>
      <c r="B92" s="43">
        <v>3237</v>
      </c>
      <c r="C92" s="44">
        <v>6000</v>
      </c>
      <c r="D92" s="9">
        <v>0</v>
      </c>
      <c r="E92" s="9">
        <v>1000</v>
      </c>
      <c r="F92" s="10">
        <v>5000</v>
      </c>
      <c r="G92" s="10">
        <v>0</v>
      </c>
      <c r="H92" s="11">
        <v>0</v>
      </c>
    </row>
    <row r="93" spans="1:8" ht="34.5" customHeight="1" x14ac:dyDescent="0.2">
      <c r="A93" s="56" t="s">
        <v>130</v>
      </c>
      <c r="B93" s="43">
        <v>3241</v>
      </c>
      <c r="C93" s="44">
        <v>60000</v>
      </c>
      <c r="D93" s="9">
        <v>0</v>
      </c>
      <c r="E93" s="9">
        <v>500</v>
      </c>
      <c r="F93" s="10">
        <v>59500</v>
      </c>
      <c r="G93" s="10">
        <v>0</v>
      </c>
      <c r="H93" s="11">
        <v>0</v>
      </c>
    </row>
    <row r="94" spans="1:8" ht="24" customHeight="1" x14ac:dyDescent="0.2">
      <c r="A94" s="56" t="s">
        <v>131</v>
      </c>
      <c r="B94" s="43">
        <v>3246</v>
      </c>
      <c r="C94" s="44">
        <v>76500</v>
      </c>
      <c r="D94" s="9">
        <v>0</v>
      </c>
      <c r="E94" s="9">
        <v>3000</v>
      </c>
      <c r="F94" s="10">
        <v>36750</v>
      </c>
      <c r="G94" s="10">
        <v>36750</v>
      </c>
      <c r="H94" s="11">
        <v>0</v>
      </c>
    </row>
    <row r="95" spans="1:8" ht="24" customHeight="1" x14ac:dyDescent="0.2">
      <c r="A95" s="56" t="s">
        <v>132</v>
      </c>
      <c r="B95" s="43">
        <v>3245</v>
      </c>
      <c r="C95" s="44">
        <v>178500</v>
      </c>
      <c r="D95" s="9">
        <v>0</v>
      </c>
      <c r="E95" s="9">
        <v>5000</v>
      </c>
      <c r="F95" s="10">
        <v>86750</v>
      </c>
      <c r="G95" s="10">
        <v>86750</v>
      </c>
      <c r="H95" s="11">
        <v>0</v>
      </c>
    </row>
    <row r="96" spans="1:8" ht="15" customHeight="1" x14ac:dyDescent="0.2">
      <c r="A96" s="56" t="s">
        <v>161</v>
      </c>
      <c r="B96" s="43">
        <v>3236</v>
      </c>
      <c r="C96" s="44">
        <v>40000</v>
      </c>
      <c r="D96" s="9">
        <v>0</v>
      </c>
      <c r="E96" s="12">
        <v>1000</v>
      </c>
      <c r="F96" s="10">
        <v>39000</v>
      </c>
      <c r="G96" s="10">
        <v>0</v>
      </c>
      <c r="H96" s="11">
        <v>0</v>
      </c>
    </row>
    <row r="97" spans="1:8" ht="24" customHeight="1" x14ac:dyDescent="0.2">
      <c r="A97" s="56" t="s">
        <v>133</v>
      </c>
      <c r="B97" s="43">
        <v>3244</v>
      </c>
      <c r="C97" s="44">
        <v>12000</v>
      </c>
      <c r="D97" s="9">
        <v>0</v>
      </c>
      <c r="E97" s="9">
        <v>2000</v>
      </c>
      <c r="F97" s="10">
        <v>5000</v>
      </c>
      <c r="G97" s="10">
        <v>5000</v>
      </c>
      <c r="H97" s="11">
        <v>0</v>
      </c>
    </row>
    <row r="98" spans="1:8" ht="15" customHeight="1" x14ac:dyDescent="0.2">
      <c r="A98" s="56" t="s">
        <v>134</v>
      </c>
      <c r="B98" s="43">
        <v>3239</v>
      </c>
      <c r="C98" s="44">
        <v>1900</v>
      </c>
      <c r="D98" s="9">
        <v>0</v>
      </c>
      <c r="E98" s="12">
        <v>1000</v>
      </c>
      <c r="F98" s="10">
        <v>900</v>
      </c>
      <c r="G98" s="10">
        <v>0</v>
      </c>
      <c r="H98" s="11">
        <v>0</v>
      </c>
    </row>
    <row r="99" spans="1:8" ht="24" customHeight="1" x14ac:dyDescent="0.2">
      <c r="A99" s="56" t="s">
        <v>135</v>
      </c>
      <c r="B99" s="43">
        <v>3243</v>
      </c>
      <c r="C99" s="44">
        <v>40000</v>
      </c>
      <c r="D99" s="9">
        <v>0</v>
      </c>
      <c r="E99" s="9">
        <v>500</v>
      </c>
      <c r="F99" s="10">
        <v>18000</v>
      </c>
      <c r="G99" s="10">
        <v>21500</v>
      </c>
      <c r="H99" s="11">
        <v>0</v>
      </c>
    </row>
    <row r="100" spans="1:8" ht="24" customHeight="1" x14ac:dyDescent="0.2">
      <c r="A100" s="8" t="s">
        <v>136</v>
      </c>
      <c r="B100" s="47">
        <v>3240</v>
      </c>
      <c r="C100" s="9">
        <v>60000</v>
      </c>
      <c r="D100" s="9">
        <v>0</v>
      </c>
      <c r="E100" s="9">
        <v>500</v>
      </c>
      <c r="F100" s="10">
        <v>59500</v>
      </c>
      <c r="G100" s="10">
        <v>0</v>
      </c>
      <c r="H100" s="11">
        <v>0</v>
      </c>
    </row>
    <row r="101" spans="1:8" ht="15" customHeight="1" x14ac:dyDescent="0.2">
      <c r="A101" s="56" t="s">
        <v>156</v>
      </c>
      <c r="B101" s="43">
        <v>3235</v>
      </c>
      <c r="C101" s="44">
        <v>102000</v>
      </c>
      <c r="D101" s="9">
        <v>0</v>
      </c>
      <c r="E101" s="12">
        <v>0</v>
      </c>
      <c r="F101" s="10">
        <v>50000</v>
      </c>
      <c r="G101" s="10">
        <v>52000</v>
      </c>
      <c r="H101" s="11">
        <v>0</v>
      </c>
    </row>
    <row r="102" spans="1:8" ht="15" customHeight="1" x14ac:dyDescent="0.2">
      <c r="A102" s="17" t="s">
        <v>22</v>
      </c>
      <c r="B102" s="49"/>
      <c r="C102" s="14">
        <f t="shared" ref="C102:H102" si="7">SUM(C86:C101)</f>
        <v>963400.3</v>
      </c>
      <c r="D102" s="14">
        <f t="shared" si="7"/>
        <v>9031</v>
      </c>
      <c r="E102" s="14">
        <f t="shared" si="7"/>
        <v>27800</v>
      </c>
      <c r="F102" s="14">
        <f t="shared" si="7"/>
        <v>582569</v>
      </c>
      <c r="G102" s="14">
        <f t="shared" si="7"/>
        <v>344000</v>
      </c>
      <c r="H102" s="15">
        <f t="shared" si="7"/>
        <v>0</v>
      </c>
    </row>
    <row r="103" spans="1:8" ht="18" customHeight="1" x14ac:dyDescent="0.2">
      <c r="A103" s="66" t="s">
        <v>23</v>
      </c>
      <c r="B103" s="67"/>
      <c r="C103" s="67"/>
      <c r="D103" s="67"/>
      <c r="E103" s="67"/>
      <c r="F103" s="67"/>
      <c r="G103" s="67"/>
      <c r="H103" s="68"/>
    </row>
    <row r="104" spans="1:8" ht="24" customHeight="1" x14ac:dyDescent="0.2">
      <c r="A104" s="56" t="s">
        <v>137</v>
      </c>
      <c r="B104" s="43" t="s">
        <v>138</v>
      </c>
      <c r="C104" s="44">
        <v>2000</v>
      </c>
      <c r="D104" s="9">
        <v>200</v>
      </c>
      <c r="E104" s="9">
        <v>500</v>
      </c>
      <c r="F104" s="10">
        <v>600</v>
      </c>
      <c r="G104" s="10">
        <v>700</v>
      </c>
      <c r="H104" s="11">
        <v>0</v>
      </c>
    </row>
    <row r="105" spans="1:8" ht="24" customHeight="1" x14ac:dyDescent="0.2">
      <c r="A105" s="56" t="s">
        <v>139</v>
      </c>
      <c r="B105" s="43" t="s">
        <v>140</v>
      </c>
      <c r="C105" s="44">
        <v>8400</v>
      </c>
      <c r="D105" s="9">
        <v>250</v>
      </c>
      <c r="E105" s="9">
        <v>700</v>
      </c>
      <c r="F105" s="10">
        <v>3000</v>
      </c>
      <c r="G105" s="10">
        <v>4450</v>
      </c>
      <c r="H105" s="11">
        <v>0</v>
      </c>
    </row>
    <row r="106" spans="1:8" ht="24" customHeight="1" x14ac:dyDescent="0.2">
      <c r="A106" s="56" t="s">
        <v>141</v>
      </c>
      <c r="B106" s="43" t="s">
        <v>142</v>
      </c>
      <c r="C106" s="44">
        <v>12400</v>
      </c>
      <c r="D106" s="9">
        <v>500</v>
      </c>
      <c r="E106" s="9">
        <v>500</v>
      </c>
      <c r="F106" s="10">
        <v>5600</v>
      </c>
      <c r="G106" s="10">
        <v>5800</v>
      </c>
      <c r="H106" s="11">
        <v>0</v>
      </c>
    </row>
    <row r="107" spans="1:8" ht="15" customHeight="1" x14ac:dyDescent="0.2">
      <c r="A107" s="56" t="s">
        <v>143</v>
      </c>
      <c r="B107" s="43" t="s">
        <v>144</v>
      </c>
      <c r="C107" s="44">
        <v>5700</v>
      </c>
      <c r="D107" s="9">
        <v>200</v>
      </c>
      <c r="E107" s="12">
        <v>300</v>
      </c>
      <c r="F107" s="10">
        <v>2600</v>
      </c>
      <c r="G107" s="10">
        <v>2600</v>
      </c>
      <c r="H107" s="11">
        <v>0</v>
      </c>
    </row>
    <row r="108" spans="1:8" ht="24" customHeight="1" x14ac:dyDescent="0.2">
      <c r="A108" s="56" t="s">
        <v>158</v>
      </c>
      <c r="B108" s="43" t="s">
        <v>144</v>
      </c>
      <c r="C108" s="44">
        <v>499200</v>
      </c>
      <c r="D108" s="9">
        <v>0</v>
      </c>
      <c r="E108" s="12">
        <v>0</v>
      </c>
      <c r="F108" s="10">
        <v>0</v>
      </c>
      <c r="G108" s="10">
        <v>499200</v>
      </c>
      <c r="H108" s="11">
        <v>0</v>
      </c>
    </row>
    <row r="109" spans="1:8" ht="15" customHeight="1" x14ac:dyDescent="0.2">
      <c r="A109" s="17" t="s">
        <v>24</v>
      </c>
      <c r="B109" s="49"/>
      <c r="C109" s="14">
        <f>SUM(C104:C108)</f>
        <v>527700</v>
      </c>
      <c r="D109" s="14">
        <f t="shared" ref="D109:H109" si="8">SUM(D104:D108)</f>
        <v>1150</v>
      </c>
      <c r="E109" s="14">
        <f t="shared" si="8"/>
        <v>2000</v>
      </c>
      <c r="F109" s="14">
        <f t="shared" si="8"/>
        <v>11800</v>
      </c>
      <c r="G109" s="14">
        <f t="shared" si="8"/>
        <v>512750</v>
      </c>
      <c r="H109" s="15">
        <f t="shared" si="8"/>
        <v>0</v>
      </c>
    </row>
    <row r="110" spans="1:8" ht="18" customHeight="1" x14ac:dyDescent="0.2">
      <c r="A110" s="63" t="s">
        <v>25</v>
      </c>
      <c r="B110" s="64"/>
      <c r="C110" s="64"/>
      <c r="D110" s="64"/>
      <c r="E110" s="64"/>
      <c r="F110" s="64"/>
      <c r="G110" s="64"/>
      <c r="H110" s="65"/>
    </row>
    <row r="111" spans="1:8" s="21" customFormat="1" ht="15" customHeight="1" x14ac:dyDescent="0.2">
      <c r="A111" s="57" t="s">
        <v>145</v>
      </c>
      <c r="B111" s="54" t="s">
        <v>146</v>
      </c>
      <c r="C111" s="55">
        <v>15200</v>
      </c>
      <c r="D111" s="18">
        <v>0</v>
      </c>
      <c r="E111" s="24">
        <v>1550</v>
      </c>
      <c r="F111" s="19">
        <v>5300</v>
      </c>
      <c r="G111" s="19">
        <v>5300</v>
      </c>
      <c r="H111" s="20">
        <v>3050</v>
      </c>
    </row>
    <row r="112" spans="1:8" ht="24" customHeight="1" x14ac:dyDescent="0.2">
      <c r="A112" s="56" t="s">
        <v>147</v>
      </c>
      <c r="B112" s="43" t="s">
        <v>148</v>
      </c>
      <c r="C112" s="44">
        <v>19000</v>
      </c>
      <c r="D112" s="9">
        <v>450</v>
      </c>
      <c r="E112" s="9">
        <v>1000</v>
      </c>
      <c r="F112" s="10">
        <v>17550</v>
      </c>
      <c r="G112" s="10">
        <v>0</v>
      </c>
      <c r="H112" s="11">
        <v>0</v>
      </c>
    </row>
    <row r="113" spans="1:8" s="21" customFormat="1" ht="15" customHeight="1" x14ac:dyDescent="0.2">
      <c r="A113" s="57" t="s">
        <v>149</v>
      </c>
      <c r="B113" s="54" t="s">
        <v>150</v>
      </c>
      <c r="C113" s="55">
        <v>2100</v>
      </c>
      <c r="D113" s="18">
        <v>0</v>
      </c>
      <c r="E113" s="24">
        <v>645</v>
      </c>
      <c r="F113" s="19">
        <v>1075</v>
      </c>
      <c r="G113" s="19">
        <v>380</v>
      </c>
      <c r="H113" s="20">
        <v>0</v>
      </c>
    </row>
    <row r="114" spans="1:8" ht="15" customHeight="1" x14ac:dyDescent="0.2">
      <c r="A114" s="56" t="s">
        <v>151</v>
      </c>
      <c r="B114" s="43">
        <v>3255</v>
      </c>
      <c r="C114" s="44">
        <v>33200.300000000003</v>
      </c>
      <c r="D114" s="9">
        <v>2957</v>
      </c>
      <c r="E114" s="12">
        <v>1200</v>
      </c>
      <c r="F114" s="10">
        <v>17600</v>
      </c>
      <c r="G114" s="10">
        <v>11443</v>
      </c>
      <c r="H114" s="11">
        <v>0</v>
      </c>
    </row>
    <row r="115" spans="1:8" s="21" customFormat="1" ht="24" customHeight="1" x14ac:dyDescent="0.2">
      <c r="A115" s="57" t="s">
        <v>152</v>
      </c>
      <c r="B115" s="54" t="s">
        <v>153</v>
      </c>
      <c r="C115" s="55">
        <v>15200</v>
      </c>
      <c r="D115" s="18">
        <v>0</v>
      </c>
      <c r="E115" s="18">
        <v>1550</v>
      </c>
      <c r="F115" s="19">
        <v>5300</v>
      </c>
      <c r="G115" s="19">
        <v>5300</v>
      </c>
      <c r="H115" s="20">
        <v>3050</v>
      </c>
    </row>
    <row r="116" spans="1:8" ht="24.75" customHeight="1" thickBot="1" x14ac:dyDescent="0.25">
      <c r="A116" s="22" t="s">
        <v>26</v>
      </c>
      <c r="B116" s="50"/>
      <c r="C116" s="23">
        <f t="shared" ref="C116:H116" si="9">SUM(C111:C115)</f>
        <v>84700.3</v>
      </c>
      <c r="D116" s="23">
        <f t="shared" si="9"/>
        <v>3407</v>
      </c>
      <c r="E116" s="23">
        <f t="shared" si="9"/>
        <v>5945</v>
      </c>
      <c r="F116" s="23">
        <f t="shared" si="9"/>
        <v>46825</v>
      </c>
      <c r="G116" s="25">
        <f t="shared" si="9"/>
        <v>22423</v>
      </c>
      <c r="H116" s="26">
        <f t="shared" si="9"/>
        <v>6100</v>
      </c>
    </row>
    <row r="117" spans="1:8" ht="9" customHeight="1" thickBot="1" x14ac:dyDescent="0.25">
      <c r="A117" s="27"/>
      <c r="B117" s="51"/>
      <c r="C117" s="28"/>
      <c r="D117" s="28"/>
      <c r="E117" s="28"/>
      <c r="F117" s="28"/>
      <c r="G117" s="28"/>
      <c r="H117" s="29"/>
    </row>
    <row r="118" spans="1:8" ht="17.25" customHeight="1" thickBot="1" x14ac:dyDescent="0.25">
      <c r="A118" s="30" t="s">
        <v>27</v>
      </c>
      <c r="B118" s="52"/>
      <c r="C118" s="31">
        <f t="shared" ref="C118:H118" si="10">C116+C109+C102+C84+C58+C43+C32+C25+C17+C13</f>
        <v>6504460.2400000002</v>
      </c>
      <c r="D118" s="31">
        <f t="shared" si="10"/>
        <v>56028</v>
      </c>
      <c r="E118" s="31">
        <f t="shared" si="10"/>
        <v>501747</v>
      </c>
      <c r="F118" s="31">
        <f t="shared" si="10"/>
        <v>2416740</v>
      </c>
      <c r="G118" s="31">
        <f t="shared" si="10"/>
        <v>2498078</v>
      </c>
      <c r="H118" s="58">
        <f t="shared" si="10"/>
        <v>1170825</v>
      </c>
    </row>
    <row r="119" spans="1:8" ht="9" customHeight="1" thickBot="1" x14ac:dyDescent="0.25">
      <c r="A119" s="32"/>
      <c r="B119" s="33"/>
      <c r="C119" s="33"/>
      <c r="D119" s="33"/>
      <c r="E119" s="33"/>
      <c r="F119" s="33"/>
      <c r="G119" s="33"/>
      <c r="H119" s="34"/>
    </row>
    <row r="120" spans="1:8" ht="32.25" thickBot="1" x14ac:dyDescent="0.25">
      <c r="A120" s="35" t="s">
        <v>28</v>
      </c>
      <c r="B120" s="53"/>
      <c r="C120" s="36">
        <f>SUM(D120:H120)</f>
        <v>642678</v>
      </c>
      <c r="D120" s="36">
        <v>0</v>
      </c>
      <c r="E120" s="36">
        <v>70811</v>
      </c>
      <c r="F120" s="36">
        <v>213041</v>
      </c>
      <c r="G120" s="36">
        <v>201774</v>
      </c>
      <c r="H120" s="37">
        <v>157052</v>
      </c>
    </row>
    <row r="123" spans="1:8" s="40" customFormat="1" x14ac:dyDescent="0.2">
      <c r="A123" s="38" t="s">
        <v>29</v>
      </c>
      <c r="B123" s="38"/>
      <c r="C123" s="38"/>
      <c r="D123" s="38"/>
      <c r="E123" s="39"/>
      <c r="F123" s="38"/>
      <c r="G123" s="38"/>
      <c r="H123" s="38"/>
    </row>
    <row r="124" spans="1:8" x14ac:dyDescent="0.2">
      <c r="A124" s="38" t="s">
        <v>30</v>
      </c>
      <c r="B124" s="38"/>
      <c r="C124" s="38"/>
      <c r="D124" s="38"/>
      <c r="E124" s="38"/>
      <c r="F124" s="38"/>
      <c r="G124" s="38"/>
      <c r="H124" s="38"/>
    </row>
    <row r="125" spans="1:8" x14ac:dyDescent="0.2">
      <c r="A125" s="38" t="s">
        <v>31</v>
      </c>
      <c r="B125" s="38"/>
      <c r="C125" s="38"/>
      <c r="D125" s="38"/>
      <c r="E125" s="38"/>
      <c r="F125" s="38"/>
      <c r="G125" s="38"/>
      <c r="H125" s="38"/>
    </row>
    <row r="126" spans="1:8" x14ac:dyDescent="0.2">
      <c r="A126" s="38" t="s">
        <v>36</v>
      </c>
      <c r="B126" s="38"/>
      <c r="C126" s="38"/>
      <c r="D126" s="38"/>
      <c r="E126" s="41"/>
      <c r="F126" s="41"/>
      <c r="G126" s="41"/>
      <c r="H126" s="41"/>
    </row>
    <row r="127" spans="1:8" s="38" customFormat="1" ht="10.5" x14ac:dyDescent="0.2">
      <c r="A127" s="38" t="s">
        <v>157</v>
      </c>
    </row>
    <row r="129" spans="6:7" x14ac:dyDescent="0.2">
      <c r="F129" s="42"/>
      <c r="G129" s="42"/>
    </row>
  </sheetData>
  <customSheetViews>
    <customSheetView guid="{C3E014ED-D524-4FF8-809A-D20CC0A96803}" showPageBreaks="1" fitToPage="1" printArea="1" hiddenRows="1" hiddenColumns="1">
      <selection activeCell="A8" sqref="A8:H8"/>
      <pageMargins left="0.31496062992125984" right="0.31496062992125984" top="0.55118110236220474" bottom="0.39370078740157483" header="0.11811023622047245" footer="0.11811023622047245"/>
      <printOptions horizontalCentered="1"/>
      <pageSetup paperSize="9" scale="88" firstPageNumber="14" fitToHeight="0" orientation="portrait" useFirstPageNumber="1" r:id="rId1"/>
      <headerFooter alignWithMargins="0">
        <oddHeader>&amp;L&amp;"Tahoma,Kurzíva"&amp;9Návrh rozpočtu na rok 2016
Příloha č. 5&amp;R&amp;"Tahoma,Kurzíva"&amp;9Rozpočtový výhled na léta 2017 - 2019</oddHeader>
        <oddFooter>&amp;C&amp;"Tahoma,Obyčejné"&amp;P</oddFooter>
      </headerFooter>
    </customSheetView>
    <customSheetView guid="{EF254377-08D0-4945-89AD-55755C6618A8}" showPageBreaks="1" fitToPage="1" printArea="1" showRuler="0">
      <selection activeCell="H3" sqref="H3"/>
      <rowBreaks count="2" manualBreakCount="2">
        <brk id="51" max="6" man="1"/>
        <brk id="89" max="6" man="1"/>
      </rowBreaks>
      <pageMargins left="0.31496062992125984" right="0.31496062992125984" top="0.55118110236220474" bottom="0.39370078740157483" header="0.11811023622047245" footer="0.11811023622047245"/>
      <printOptions horizontalCentered="1"/>
      <pageSetup paperSize="9" scale="88" firstPageNumber="14" fitToHeight="0" orientation="portrait" useFirstPageNumber="1" r:id="rId2"/>
      <headerFooter alignWithMargins="0">
        <oddHeader>&amp;L&amp;"Tahoma,Kurzíva"&amp;9Návrh rozpočtu na rok 2014
Příloha č. 5&amp;R&amp;"Tahoma,Kurzíva"&amp;9Rozpočtový výhled na léta 2015 - 2017</oddHeader>
        <oddFooter>&amp;C&amp;"Tahoma,Obyčejné"&amp;P</oddFooter>
      </headerFooter>
    </customSheetView>
    <customSheetView guid="{1366A34A-5855-4AFC-9E31-4CF979907DD0}" fitToPage="1">
      <selection activeCell="H3" sqref="H3"/>
      <rowBreaks count="2" manualBreakCount="2">
        <brk id="51" max="6" man="1"/>
        <brk id="89" max="6" man="1"/>
      </rowBreaks>
      <pageMargins left="0.31496062992125984" right="0.31496062992125984" top="0.55118110236220474" bottom="0.39370078740157483" header="0.11811023622047245" footer="0.11811023622047245"/>
      <printOptions horizontalCentered="1"/>
      <pageSetup paperSize="9" scale="88" firstPageNumber="14" fitToHeight="0" orientation="portrait" useFirstPageNumber="1" r:id="rId3"/>
      <headerFooter alignWithMargins="0">
        <oddHeader>&amp;L&amp;"Tahoma,Kurzíva"&amp;9Návrh rozpočtu na rok 2014
Příloha č. 5&amp;R&amp;"Tahoma,Kurzíva"&amp;9Rozpočtový výhled na léta 2015 - 2017</oddHeader>
        <oddFooter>&amp;C&amp;"Tahoma,Obyčejné"&amp;P</oddFooter>
      </headerFooter>
    </customSheetView>
  </customSheetViews>
  <mergeCells count="17">
    <mergeCell ref="A8:H8"/>
    <mergeCell ref="A18:H18"/>
    <mergeCell ref="A3:H3"/>
    <mergeCell ref="A4:H4"/>
    <mergeCell ref="E6:E7"/>
    <mergeCell ref="D6:D7"/>
    <mergeCell ref="A6:A7"/>
    <mergeCell ref="C6:C7"/>
    <mergeCell ref="F6:H6"/>
    <mergeCell ref="A14:H14"/>
    <mergeCell ref="A85:H85"/>
    <mergeCell ref="A110:H110"/>
    <mergeCell ref="A26:H26"/>
    <mergeCell ref="A33:H33"/>
    <mergeCell ref="A44:H44"/>
    <mergeCell ref="A59:H59"/>
    <mergeCell ref="A103:H103"/>
  </mergeCells>
  <phoneticPr fontId="12" type="noConversion"/>
  <printOptions horizontalCentered="1"/>
  <pageMargins left="0.31496062992125984" right="0.31496062992125984" top="0.55118110236220474" bottom="0.39370078740157483" header="0.11811023622047245" footer="0.11811023622047245"/>
  <pageSetup paperSize="9" scale="88" firstPageNumber="14" fitToHeight="0" orientation="portrait" useFirstPageNumber="1" r:id="rId4"/>
  <headerFooter alignWithMargins="0">
    <oddHeader>&amp;L&amp;"Tahoma,Kurzíva"&amp;9Návrh rozpočtu na rok 2016
Příloha č. 5&amp;R&amp;"Tahoma,Kurzíva"&amp;9Rozpočtový výhled na léta 2017 - 2019</oddHeader>
    <oddFooter>&amp;C&amp;"Tahoma,Obyčejné"&amp;P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</dc:creator>
  <cp:lastModifiedBy>Metelka Tomáš</cp:lastModifiedBy>
  <cp:lastPrinted>2015-11-16T11:16:26Z</cp:lastPrinted>
  <dcterms:created xsi:type="dcterms:W3CDTF">2013-11-21T11:11:10Z</dcterms:created>
  <dcterms:modified xsi:type="dcterms:W3CDTF">2015-12-02T11:34:05Z</dcterms:modified>
</cp:coreProperties>
</file>