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5405" windowHeight="8835"/>
  </bookViews>
  <sheets>
    <sheet name="Udržitelnost" sheetId="1" r:id="rId1"/>
  </sheets>
  <definedNames>
    <definedName name="_xlnm.Print_Titles" localSheetId="0">Udržitelnost!$5:$7</definedName>
    <definedName name="_xlnm.Print_Area" localSheetId="0">Udržitelnost!$A$1:$G$109</definedName>
    <definedName name="Z_45C5CFB9_158D_4F03_A633_881DCDF96A2D_.wvu.PrintArea" localSheetId="0" hidden="1">Udržitelnost!$A$1:$G$107</definedName>
    <definedName name="Z_45C5CFB9_158D_4F03_A633_881DCDF96A2D_.wvu.PrintTitles" localSheetId="0" hidden="1">Udržitelnost!$5:$7</definedName>
    <definedName name="Z_45C5CFB9_158D_4F03_A633_881DCDF96A2D_.wvu.Rows" localSheetId="0" hidden="1">Udržitelnost!$29:$29,Udržitelnost!#REF!</definedName>
    <definedName name="Z_5DB6203E_29E2_4B15_9753_B7E7D9EC8456_.wvu.PrintArea" localSheetId="0" hidden="1">Udržitelnost!$A$1:$G$109</definedName>
    <definedName name="Z_5DB6203E_29E2_4B15_9753_B7E7D9EC8456_.wvu.PrintTitles" localSheetId="0" hidden="1">Udržitelnost!$5:$7</definedName>
    <definedName name="Z_5DB6203E_29E2_4B15_9753_B7E7D9EC8456_.wvu.Rows" localSheetId="0" hidden="1">Udržitelnost!$29:$29,Udržitelnost!#REF!</definedName>
    <definedName name="Z_6043CA5C_3C88_42F1_8743_AE7C341B6A5D_.wvu.PrintTitles" localSheetId="0" hidden="1">Udržitelnost!$6:$7</definedName>
    <definedName name="Z_C2C9F2E1_638E_40AC_851E_1591296A9463_.wvu.PrintTitles" localSheetId="0" hidden="1">Udržitelnost!$6:$7</definedName>
  </definedNames>
  <calcPr calcId="145621"/>
  <customWorkbookViews>
    <customWorkbookView name="Metelka Tomáš – osobní zobrazení" guid="{5DB6203E-29E2-4B15-9753-B7E7D9EC8456}" mergeInterval="0" personalView="1" maximized="1" windowWidth="1916" windowHeight="855" activeSheetId="1"/>
    <customWorkbookView name="Staňková Petra – osobní zobrazení" guid="{45C5CFB9-158D-4F03-A633-881DCDF96A2D}" mergeInterval="0" personalView="1" maximized="1" windowWidth="1276" windowHeight="750" activeSheetId="1"/>
    <customWorkbookView name="valova2304 - vlastní zobrazení" guid="{C2C9F2E1-638E-40AC-851E-1591296A9463}" mergeInterval="0" personalView="1" maximized="1" xWindow="1" yWindow="1" windowWidth="1276" windowHeight="794" activeSheetId="1" showComments="commIndAndComment"/>
    <customWorkbookView name="metelka - vlastní pohled" guid="{6043CA5C-3C88-42F1-8743-AE7C341B6A5D}" mergeInterval="0" personalView="1" maximized="1" windowWidth="1276" windowHeight="861" activeSheetId="1"/>
    <customWorkbookView name="slivova2345 - vlastní pohled" guid="{FC425C83-E5B0-497F-B9D1-8779904E7FA3}" mergeInterval="0" personalView="1" maximized="1" windowWidth="1276" windowHeight="832" activeSheetId="1"/>
  </customWorkbookViews>
</workbook>
</file>

<file path=xl/calcChain.xml><?xml version="1.0" encoding="utf-8"?>
<calcChain xmlns="http://schemas.openxmlformats.org/spreadsheetml/2006/main">
  <c r="E36" i="1" l="1"/>
  <c r="G105" i="1"/>
  <c r="F105" i="1"/>
  <c r="E105" i="1"/>
  <c r="G99" i="1"/>
  <c r="F99" i="1"/>
  <c r="E99" i="1"/>
  <c r="G93" i="1"/>
  <c r="F93" i="1"/>
  <c r="E93" i="1"/>
  <c r="G80" i="1"/>
  <c r="F80" i="1"/>
  <c r="E80" i="1"/>
  <c r="G58" i="1"/>
  <c r="F58" i="1"/>
  <c r="E58" i="1"/>
  <c r="G39" i="1"/>
  <c r="F39" i="1"/>
  <c r="E39" i="1"/>
  <c r="G36" i="1"/>
  <c r="F36" i="1"/>
  <c r="G27" i="1"/>
  <c r="F27" i="1"/>
  <c r="E27" i="1"/>
  <c r="G18" i="1"/>
  <c r="G107" i="1" s="1"/>
  <c r="F18" i="1"/>
  <c r="E18" i="1"/>
  <c r="G12" i="1"/>
  <c r="F12" i="1"/>
  <c r="F107" i="1" s="1"/>
  <c r="E12" i="1"/>
  <c r="E107" i="1" s="1"/>
</calcChain>
</file>

<file path=xl/sharedStrings.xml><?xml version="1.0" encoding="utf-8"?>
<sst xmlns="http://schemas.openxmlformats.org/spreadsheetml/2006/main" count="256" uniqueCount="130">
  <si>
    <t>Letiště Leoše Janáčka Ostrava, kolejové napojení</t>
  </si>
  <si>
    <t>ODVĚTVÍ DOPRAVY CELKEM</t>
  </si>
  <si>
    <t>ODVĚTVÍ KULTURY CELKEM</t>
  </si>
  <si>
    <t>ODVĚTVÍ CESTOVNÍHO RUCHU CELKEM</t>
  </si>
  <si>
    <t>1. etapa transformace zámku Jindřichov ve Slezsku</t>
  </si>
  <si>
    <t>2. etapa transformace organizace Marianum</t>
  </si>
  <si>
    <t>Novostavba domova pro osoby se zdravotním postižením v Havířově</t>
  </si>
  <si>
    <t>Optimalizace sítě služeb sociální prevence v Moravskoslezském kraji</t>
  </si>
  <si>
    <t>ODVĚTVÍ SOCIÁLNÍCH VĚCÍ CELKEM</t>
  </si>
  <si>
    <t>Modernizace, rekonstrukce a výstavba sportovišť vzdělávacích zařízení V</t>
  </si>
  <si>
    <t>ODVĚTVÍ ŠKOLSTVÍ CELKEM</t>
  </si>
  <si>
    <t>ODVĚTVÍ ZDRAVOTNICTVÍ CELKEM</t>
  </si>
  <si>
    <t>CELKEM</t>
  </si>
  <si>
    <t>Archeopark Chotěbuz - 2. část</t>
  </si>
  <si>
    <t>OBLAST VLASTNÍ SPRÁVNÍ ČINNOSTI KRAJE
A ZASTUPITELSTVA KRAJE CELKEM</t>
  </si>
  <si>
    <t>ODVĚTVÍ DOPRAVY:</t>
  </si>
  <si>
    <t>ODVĚTVÍ KULTURY:</t>
  </si>
  <si>
    <t>ODVĚTVÍ CESTOVNÍHO RUCHU:</t>
  </si>
  <si>
    <t>ODVĚTVÍ SOCIÁLNÍCH VĚCÍ:</t>
  </si>
  <si>
    <t>ODVĚTVÍ ŠKOLSTVÍ:</t>
  </si>
  <si>
    <t>ODVĚTVÍ ZDRAVOTNICTVÍ:</t>
  </si>
  <si>
    <t>VLASTNÍ SPRÁVNÍ ČINNOSTI KRAJE A ZASTUPITELSTVA KRAJE:</t>
  </si>
  <si>
    <t>rok 2017</t>
  </si>
  <si>
    <t>3. etapa transformace organizace Marianum A</t>
  </si>
  <si>
    <t>3. etapa transformace organizace Marianum B</t>
  </si>
  <si>
    <t xml:space="preserve">4. etapa transformace organizace Marianum </t>
  </si>
  <si>
    <t>Rekonstrukce objektu v Českém Těšíně na chráněné bydlení</t>
  </si>
  <si>
    <t>Transformace zámku Dolní Životice A</t>
  </si>
  <si>
    <t>Hrad Sovinec - zpřístupnění barokního opevnění a podzemní chodby</t>
  </si>
  <si>
    <t>rok 2018</t>
  </si>
  <si>
    <t>rok 2019</t>
  </si>
  <si>
    <t>2012 - 2015</t>
  </si>
  <si>
    <t>2011 - 2015</t>
  </si>
  <si>
    <t>2013 - 2015</t>
  </si>
  <si>
    <t>2012 - 2014</t>
  </si>
  <si>
    <t>Rekonstrukce domova pro osoby se zdravotním postižením ve Frýdku-Místku</t>
  </si>
  <si>
    <t>Celkové výdaje na akci (způsobilé a nezpůsobilé)</t>
  </si>
  <si>
    <t>Rozvoj e-Government služeb v Moravskoslezském kraji</t>
  </si>
  <si>
    <t>Krajský standardizovaný projekt zdravotnické záchranné služby Moravskoslezské kraje</t>
  </si>
  <si>
    <t>Jesenická magistrála</t>
  </si>
  <si>
    <t>2014 - 2015</t>
  </si>
  <si>
    <t>2008 - 2015</t>
  </si>
  <si>
    <t>Integrované výjezdové centrum Ostrava-Jih</t>
  </si>
  <si>
    <t>ODVĚTVÍ KRIZOVÉHO ŘÍZENÍ CELKEM</t>
  </si>
  <si>
    <t>x</t>
  </si>
  <si>
    <t>Modernizace, rekonstrukce a výstavba sportovišť vzdělávacích zařízení II</t>
  </si>
  <si>
    <t>ODVĚTVÍ ŽIVOTNÍHO PROSTŘEDÍ</t>
  </si>
  <si>
    <t>ODVĚTVÍ ŽIVOTNÍHO PROSTŘEDÍ CELKEM</t>
  </si>
  <si>
    <t>Industriální atraktivity v Moravskoslezském kraji</t>
  </si>
  <si>
    <t>Jak šmakuje Moravskoslezsko</t>
  </si>
  <si>
    <t>2009 - 2011</t>
  </si>
  <si>
    <t xml:space="preserve">podíl MSK  (pouze způsobilé výdaje)                 v %  </t>
  </si>
  <si>
    <t>Modernizace, rekonstrukce a výstavba sportovišť vzdělávacích zařízení IV</t>
  </si>
  <si>
    <t>PŘEHLED VÝDAJŮ NA ZAJIŠTĚNÍ UDRŽITELNOSTI AKCÍ SPOLUFINANCOVANÝCH Z EVROPSKÝCH FINANČNÍCH ZDROJŮ</t>
  </si>
  <si>
    <t>období realizace
v letech</t>
  </si>
  <si>
    <t>Beskydská magistrála</t>
  </si>
  <si>
    <t>E-Government Moravskoslezského kraje (II. - VI. část výzvy)</t>
  </si>
  <si>
    <t>Moravskoslezský kraj - kraj plný zážitků I</t>
  </si>
  <si>
    <t>Moravskoslezský kraj - kraj plný zážitků II</t>
  </si>
  <si>
    <t>Moravskoslezský kraj - kraj plný zážitků III</t>
  </si>
  <si>
    <t>2010 - 2012</t>
  </si>
  <si>
    <t>2010 - 2013</t>
  </si>
  <si>
    <t>Transformace Zámku Nová Horka</t>
  </si>
  <si>
    <t>Poradna pro pěstounskou péči v Karviné</t>
  </si>
  <si>
    <t>Poradna pro pěstounskou péči v Ostravě</t>
  </si>
  <si>
    <t>Sanitní vozy a služby eHealth</t>
  </si>
  <si>
    <t>2010 - 2015</t>
  </si>
  <si>
    <t>Letiště Leoše Janáčka Ostrava, integrované výjezdové centrum</t>
  </si>
  <si>
    <t>Parkové úpravy v areálu OLÚ Metylovice, Moravskoslezského sanatoria, p. o.</t>
  </si>
  <si>
    <t xml:space="preserve">2014 - 2015 </t>
  </si>
  <si>
    <t>Atraktivnější výuka zahradnických oborů</t>
  </si>
  <si>
    <t>Jazykové učebny středních odborných škol</t>
  </si>
  <si>
    <t>2009 -2015</t>
  </si>
  <si>
    <t>Podpora strojírenských oborů</t>
  </si>
  <si>
    <t>Přírodovědné laboratoře v gymnáziích</t>
  </si>
  <si>
    <t>Přírodovědné učebny a laboratoře ve středních odborných školách</t>
  </si>
  <si>
    <t>Vybudování dílen ve Střední škole technické a zemědělské, Nový Jičín, příspěvkové organizaci</t>
  </si>
  <si>
    <t>Název projektu</t>
  </si>
  <si>
    <t>Výjezdové centrum jednotky Sboru dobrovolných hasičů Města Albrechtice a Zdravotnické záchranné služby MSK</t>
  </si>
  <si>
    <t>Výdaje na udržitelnost</t>
  </si>
  <si>
    <t>v tis. Kč</t>
  </si>
  <si>
    <t>Tabulka č. 4</t>
  </si>
  <si>
    <t>Rekonstrukce a modernizace silnic II. a III. tříd - IROP 2015</t>
  </si>
  <si>
    <t>Případná potřeba zvýšených provozních výdajů bude vyčíslena po zpracování žádosti o dotaci.</t>
  </si>
  <si>
    <t>Rozvoj ICT a služeb v prostředí IZS</t>
  </si>
  <si>
    <t>Je předpokládaná potřeba zvýšených provozních výdajů. Jejich výše bude upřesněna po zpracování žádosti o dotaci.</t>
  </si>
  <si>
    <t>Vybudování komunikační platformy krizového řízení</t>
  </si>
  <si>
    <t>Hrad Sovinec - záchrana a revitalizace unikátní kulturní památky</t>
  </si>
  <si>
    <t>J. A. Komenský a jeho životní štěstí ve Fulneku</t>
  </si>
  <si>
    <t>NKP Zámek Bruntál - Revitalizace objektu „saly terreny“</t>
  </si>
  <si>
    <t>Revitalizace Hradu Hukvaldy</t>
  </si>
  <si>
    <t>Revitalizace zámku ve Frýdku včetně obnovy expozice</t>
  </si>
  <si>
    <t>ODVĚTVÍ REGIONÁLNÍHO ROZVOJE:</t>
  </si>
  <si>
    <t>Smart akcelerátor RIS 3 strategie</t>
  </si>
  <si>
    <t>ODVĚTVÍ REGIONÁLNÍHO ROZVOJE CELKEM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</si>
  <si>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</si>
  <si>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</si>
  <si>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</si>
  <si>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Efektivní naplňování střednědobého plánu v podmínkách MSK</t>
  </si>
  <si>
    <t>Budova dílen pro obor Opravář zemědělských strojů ve Střední odborné škole Bruntál</t>
  </si>
  <si>
    <t>Dílny pro Střední školu stavební a dřevozpracující, Ostrava, příspěvková organizace</t>
  </si>
  <si>
    <t>Modernizace Školního statku v Opavě</t>
  </si>
  <si>
    <t>Vybudování dílen pro praktické vyučování, Střední odborná škola, Frýdek-Místek, příspěvková organizace</t>
  </si>
  <si>
    <t>Aditivní technologie a 3D tisk do škol v Moravskoslezském kraji</t>
  </si>
  <si>
    <t>Elektrolaboratoře</t>
  </si>
  <si>
    <t>Laboratoře technických měření</t>
  </si>
  <si>
    <t>Laboratoře virtuální reality</t>
  </si>
  <si>
    <t>Modernizace výuky svařování</t>
  </si>
  <si>
    <t>Podpora výuky CNC obrábění</t>
  </si>
  <si>
    <t>Učebny CAD/CAM programování</t>
  </si>
  <si>
    <t>Výstavba výjezdového stanoviště Nový Jičín</t>
  </si>
  <si>
    <t>Digitalizace krajské radiosítě</t>
  </si>
  <si>
    <t>Modernizace a pořízení ITC systémů zajišťující ochranu a zabezpečení dat, síťového provozu pro nemocnice MSK</t>
  </si>
  <si>
    <t>Modernizace vybavení pro další obory návazné péče v nemocnicích zřízených MSK</t>
  </si>
  <si>
    <t>Modernizace vybavení pro základní obory návazné péče v nemocnicích zřízených MSK</t>
  </si>
  <si>
    <t>Pořízení přístrojové techniky a vybavení pro účely mikrobiologie</t>
  </si>
  <si>
    <t>Vybavení psychiatrické ambulance Krnov</t>
  </si>
  <si>
    <t>Vyžádaná a koordinovaná péče mezi poskytovateli v MSK</t>
  </si>
  <si>
    <t>Zvýšení bezpečí pacientů, ochrany osobních údajů i kvality péče v nemocnicích MSK</t>
  </si>
  <si>
    <t>Tvorba biotopu páchníka hnědého v evropsky významných lokalitách</t>
  </si>
  <si>
    <t>Tvorba tůní ve vybraných evropsky významných lokalitách</t>
  </si>
  <si>
    <t>Vybudování tůní na Krnovsku</t>
  </si>
  <si>
    <t>Jednotný personální a mzdový systém pro Moravskoslezský kraj</t>
  </si>
  <si>
    <t>Rozvoj architektury ICT Moravskoslezského kraje</t>
  </si>
  <si>
    <t>2015 - 2018</t>
  </si>
  <si>
    <t>2016 - 2018</t>
  </si>
  <si>
    <t>2016 - 2017</t>
  </si>
  <si>
    <t>ODVĚTVÍ KRIZOVÉHO ŘÍZENÍ:</t>
  </si>
  <si>
    <t xml:space="preserve">2013 - 2015 </t>
  </si>
  <si>
    <t>Pozn.: Proloženým písmem jsou označeny projekty realizované v programovém období 2014 - 2020.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</si>
</sst>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0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1" applyFont="1" applyProtection="1">
      <protection locked="0"/>
    </xf>
    <xf numFmtId="3" fontId="3" fillId="2" borderId="11" xfId="0" applyNumberFormat="1" applyFont="1" applyFill="1" applyBorder="1" applyAlignment="1" applyProtection="1">
      <alignment vertical="center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  <protection locked="0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/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/>
      <protection locked="0"/>
    </xf>
    <xf numFmtId="3" fontId="5" fillId="3" borderId="3" xfId="0" applyNumberFormat="1" applyFont="1" applyFill="1" applyBorder="1" applyAlignment="1" applyProtection="1">
      <alignment horizontal="right" vertical="center"/>
      <protection locked="0"/>
    </xf>
    <xf numFmtId="3" fontId="5" fillId="3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1"/>
    <xf numFmtId="3" fontId="7" fillId="0" borderId="0" xfId="1" applyNumberFormat="1"/>
    <xf numFmtId="49" fontId="1" fillId="0" borderId="0" xfId="1" applyNumberFormat="1" applyFont="1"/>
    <xf numFmtId="0" fontId="8" fillId="0" borderId="0" xfId="1" applyFont="1"/>
    <xf numFmtId="3" fontId="9" fillId="0" borderId="0" xfId="1" applyNumberFormat="1" applyFont="1"/>
    <xf numFmtId="0" fontId="9" fillId="0" borderId="0" xfId="1" applyFont="1"/>
    <xf numFmtId="0" fontId="3" fillId="0" borderId="0" xfId="0" applyFont="1" applyAlignment="1" applyProtection="1">
      <alignment horizontal="right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 wrapText="1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3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7" xfId="0" applyNumberFormat="1" applyFont="1" applyFill="1" applyBorder="1" applyAlignment="1" applyProtection="1">
      <alignment horizontal="center" vertical="center"/>
      <protection locked="0"/>
    </xf>
    <xf numFmtId="3" fontId="3" fillId="2" borderId="27" xfId="0" applyNumberFormat="1" applyFont="1" applyFill="1" applyBorder="1" applyAlignment="1" applyProtection="1">
      <alignment horizontal="right" vertical="center"/>
      <protection locked="0"/>
    </xf>
    <xf numFmtId="3" fontId="3" fillId="2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Alignment="1">
      <alignment vertical="center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3" fontId="6" fillId="3" borderId="4" xfId="0" applyNumberFormat="1" applyFont="1" applyFill="1" applyBorder="1" applyAlignment="1" applyProtection="1">
      <alignment horizontal="right" vertical="center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3" borderId="9" xfId="0" applyNumberFormat="1" applyFont="1" applyFill="1" applyBorder="1" applyAlignment="1" applyProtection="1">
      <alignment horizontal="right" vertical="center"/>
      <protection locked="0"/>
    </xf>
    <xf numFmtId="3" fontId="5" fillId="3" borderId="15" xfId="0" applyNumberFormat="1" applyFont="1" applyFill="1" applyBorder="1" applyAlignment="1" applyProtection="1">
      <alignment horizontal="right" vertical="center"/>
      <protection locked="0"/>
    </xf>
    <xf numFmtId="3" fontId="5" fillId="3" borderId="16" xfId="0" applyNumberFormat="1" applyFont="1" applyFill="1" applyBorder="1" applyAlignment="1" applyProtection="1">
      <alignment horizontal="right" vertical="center"/>
      <protection locked="0"/>
    </xf>
    <xf numFmtId="3" fontId="5" fillId="3" borderId="10" xfId="0" applyNumberFormat="1" applyFont="1" applyFill="1" applyBorder="1" applyAlignment="1" applyProtection="1">
      <alignment horizontal="right" vertical="center"/>
      <protection locked="0"/>
    </xf>
    <xf numFmtId="3" fontId="5" fillId="3" borderId="24" xfId="0" applyNumberFormat="1" applyFont="1" applyFill="1" applyBorder="1" applyAlignment="1" applyProtection="1">
      <alignment horizontal="right" vertical="center"/>
      <protection locked="0"/>
    </xf>
    <xf numFmtId="3" fontId="5" fillId="3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4" fontId="3" fillId="2" borderId="22" xfId="0" applyNumberFormat="1" applyFont="1" applyFill="1" applyBorder="1" applyAlignment="1" applyProtection="1">
      <alignment horizontal="center" vertical="center"/>
      <protection locked="0"/>
    </xf>
    <xf numFmtId="4" fontId="3" fillId="2" borderId="23" xfId="0" applyNumberFormat="1" applyFont="1" applyFill="1" applyBorder="1" applyAlignment="1" applyProtection="1">
      <alignment horizontal="center" vertical="center"/>
      <protection locked="0"/>
    </xf>
  </cellXfs>
  <cellStyles count="3">
    <cellStyle name="Normální" xfId="0" builtinId="0"/>
    <cellStyle name="normální_10_BILANCEE" xfId="1"/>
    <cellStyle name="normální_Z002_002_05_str_12-14" xfId="2"/>
  </cellStyles>
  <dxfs count="0"/>
  <tableStyles count="0" defaultTableStyle="TableStyleMedium9" defaultPivotStyle="PivotStyleLight16"/>
  <colors>
    <mruColors>
      <color rgb="FFFFCC99"/>
      <color rgb="FFFFFF99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5D21FE-DF89-48E9-8279-5F76CCFA1D39}">
  <header guid="{9B5D21FE-DF89-48E9-8279-5F76CCFA1D39}" dateTime="2015-12-02T12:33:38" maxSheetId="2" userName="Metelka Tomáš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zoomScaleNormal="100" zoomScaleSheetLayoutView="100" workbookViewId="0">
      <selection activeCell="H3" sqref="H3"/>
    </sheetView>
  </sheetViews>
  <sheetFormatPr defaultColWidth="9.140625" defaultRowHeight="12.75" x14ac:dyDescent="0.2"/>
  <cols>
    <col min="1" max="1" width="39.140625" style="1" customWidth="1"/>
    <col min="2" max="2" width="12.7109375" style="1" customWidth="1"/>
    <col min="3" max="3" width="10.7109375" style="2" customWidth="1"/>
    <col min="4" max="4" width="14.7109375" style="2" customWidth="1"/>
    <col min="5" max="7" width="21.85546875" style="1" customWidth="1"/>
    <col min="8" max="16384" width="9.140625" style="29"/>
  </cols>
  <sheetData>
    <row r="1" spans="1:7" s="55" customFormat="1" ht="15" customHeight="1" x14ac:dyDescent="0.2">
      <c r="A1" s="19" t="s">
        <v>81</v>
      </c>
      <c r="E1" s="56"/>
      <c r="F1" s="56"/>
      <c r="G1" s="56"/>
    </row>
    <row r="2" spans="1:7" s="60" customFormat="1" ht="6" customHeight="1" x14ac:dyDescent="0.25">
      <c r="A2" s="57"/>
      <c r="B2" s="58"/>
      <c r="C2" s="58"/>
      <c r="D2" s="58"/>
      <c r="E2" s="59"/>
      <c r="F2" s="59"/>
      <c r="G2" s="59"/>
    </row>
    <row r="3" spans="1:7" ht="18" customHeight="1" x14ac:dyDescent="0.2">
      <c r="A3" s="97" t="s">
        <v>53</v>
      </c>
      <c r="B3" s="97"/>
      <c r="C3" s="97"/>
      <c r="D3" s="97"/>
      <c r="E3" s="97"/>
      <c r="F3" s="97"/>
      <c r="G3" s="97"/>
    </row>
    <row r="4" spans="1:7" s="60" customFormat="1" ht="6" customHeight="1" x14ac:dyDescent="0.25">
      <c r="A4" s="57"/>
      <c r="B4" s="58"/>
      <c r="C4" s="58"/>
      <c r="D4" s="58"/>
      <c r="E4" s="59"/>
      <c r="F4" s="59"/>
      <c r="G4" s="59"/>
    </row>
    <row r="5" spans="1:7" ht="13.5" thickBot="1" x14ac:dyDescent="0.25">
      <c r="A5" s="28"/>
      <c r="B5" s="28"/>
      <c r="C5" s="28"/>
      <c r="D5" s="28"/>
      <c r="E5" s="28"/>
      <c r="F5" s="28"/>
      <c r="G5" s="61" t="s">
        <v>80</v>
      </c>
    </row>
    <row r="6" spans="1:7" ht="28.5" customHeight="1" x14ac:dyDescent="0.2">
      <c r="A6" s="98" t="s">
        <v>77</v>
      </c>
      <c r="B6" s="100" t="s">
        <v>36</v>
      </c>
      <c r="C6" s="102" t="s">
        <v>51</v>
      </c>
      <c r="D6" s="100" t="s">
        <v>54</v>
      </c>
      <c r="E6" s="104" t="s">
        <v>79</v>
      </c>
      <c r="F6" s="104"/>
      <c r="G6" s="105"/>
    </row>
    <row r="7" spans="1:7" ht="28.5" customHeight="1" x14ac:dyDescent="0.2">
      <c r="A7" s="99"/>
      <c r="B7" s="101"/>
      <c r="C7" s="103"/>
      <c r="D7" s="101"/>
      <c r="E7" s="3" t="s">
        <v>22</v>
      </c>
      <c r="F7" s="3" t="s">
        <v>29</v>
      </c>
      <c r="G7" s="18" t="s">
        <v>30</v>
      </c>
    </row>
    <row r="8" spans="1:7" ht="18" customHeight="1" x14ac:dyDescent="0.2">
      <c r="A8" s="64" t="s">
        <v>15</v>
      </c>
      <c r="B8" s="20"/>
      <c r="C8" s="20"/>
      <c r="D8" s="20"/>
      <c r="E8" s="20"/>
      <c r="F8" s="20"/>
      <c r="G8" s="21"/>
    </row>
    <row r="9" spans="1:7" ht="24" customHeight="1" x14ac:dyDescent="0.2">
      <c r="A9" s="30" t="s">
        <v>67</v>
      </c>
      <c r="B9" s="31">
        <v>275000</v>
      </c>
      <c r="C9" s="32">
        <v>15</v>
      </c>
      <c r="D9" s="33" t="s">
        <v>128</v>
      </c>
      <c r="E9" s="34">
        <v>31500</v>
      </c>
      <c r="F9" s="34">
        <v>31500</v>
      </c>
      <c r="G9" s="35">
        <v>31500</v>
      </c>
    </row>
    <row r="10" spans="1:7" ht="15" customHeight="1" x14ac:dyDescent="0.2">
      <c r="A10" s="30" t="s">
        <v>0</v>
      </c>
      <c r="B10" s="31">
        <v>554184</v>
      </c>
      <c r="C10" s="32">
        <v>15</v>
      </c>
      <c r="D10" s="33" t="s">
        <v>41</v>
      </c>
      <c r="E10" s="34">
        <v>8300</v>
      </c>
      <c r="F10" s="34">
        <v>8500</v>
      </c>
      <c r="G10" s="35">
        <v>8500</v>
      </c>
    </row>
    <row r="11" spans="1:7" ht="24" customHeight="1" x14ac:dyDescent="0.2">
      <c r="A11" s="75" t="s">
        <v>82</v>
      </c>
      <c r="B11" s="76">
        <v>1364000</v>
      </c>
      <c r="C11" s="77">
        <v>10</v>
      </c>
      <c r="D11" s="77" t="s">
        <v>124</v>
      </c>
      <c r="E11" s="88" t="s">
        <v>83</v>
      </c>
      <c r="F11" s="89"/>
      <c r="G11" s="90"/>
    </row>
    <row r="12" spans="1:7" ht="15" customHeight="1" x14ac:dyDescent="0.2">
      <c r="A12" s="4" t="s">
        <v>1</v>
      </c>
      <c r="B12" s="6" t="s">
        <v>44</v>
      </c>
      <c r="C12" s="6" t="s">
        <v>44</v>
      </c>
      <c r="D12" s="6" t="s">
        <v>44</v>
      </c>
      <c r="E12" s="5">
        <f>SUM(E9:E10)</f>
        <v>39800</v>
      </c>
      <c r="F12" s="5">
        <f t="shared" ref="F12:G12" si="0">SUM(F9:F10)</f>
        <v>40000</v>
      </c>
      <c r="G12" s="7">
        <f t="shared" si="0"/>
        <v>40000</v>
      </c>
    </row>
    <row r="13" spans="1:7" ht="18" customHeight="1" x14ac:dyDescent="0.2">
      <c r="A13" s="65" t="s">
        <v>127</v>
      </c>
      <c r="B13" s="22"/>
      <c r="C13" s="22"/>
      <c r="D13" s="22"/>
      <c r="E13" s="22"/>
      <c r="F13" s="22"/>
      <c r="G13" s="23"/>
    </row>
    <row r="14" spans="1:7" ht="24" customHeight="1" x14ac:dyDescent="0.2">
      <c r="A14" s="36" t="s">
        <v>78</v>
      </c>
      <c r="B14" s="31">
        <v>30500</v>
      </c>
      <c r="C14" s="32">
        <v>15</v>
      </c>
      <c r="D14" s="32" t="s">
        <v>40</v>
      </c>
      <c r="E14" s="37">
        <v>490</v>
      </c>
      <c r="F14" s="37">
        <v>490</v>
      </c>
      <c r="G14" s="35">
        <v>490</v>
      </c>
    </row>
    <row r="15" spans="1:7" ht="15" customHeight="1" x14ac:dyDescent="0.2">
      <c r="A15" s="36" t="s">
        <v>42</v>
      </c>
      <c r="B15" s="31">
        <v>250044</v>
      </c>
      <c r="C15" s="32">
        <v>15</v>
      </c>
      <c r="D15" s="33" t="s">
        <v>33</v>
      </c>
      <c r="E15" s="37">
        <v>528</v>
      </c>
      <c r="F15" s="37">
        <v>528</v>
      </c>
      <c r="G15" s="35">
        <v>528</v>
      </c>
    </row>
    <row r="16" spans="1:7" ht="24" customHeight="1" x14ac:dyDescent="0.2">
      <c r="A16" s="75" t="s">
        <v>84</v>
      </c>
      <c r="B16" s="76">
        <v>95000</v>
      </c>
      <c r="C16" s="77">
        <v>10</v>
      </c>
      <c r="D16" s="77" t="s">
        <v>125</v>
      </c>
      <c r="E16" s="85" t="s">
        <v>85</v>
      </c>
      <c r="F16" s="86"/>
      <c r="G16" s="87"/>
    </row>
    <row r="17" spans="1:7" ht="24" customHeight="1" x14ac:dyDescent="0.2">
      <c r="A17" s="75" t="s">
        <v>86</v>
      </c>
      <c r="B17" s="76">
        <v>128000</v>
      </c>
      <c r="C17" s="77">
        <v>10</v>
      </c>
      <c r="D17" s="78" t="s">
        <v>126</v>
      </c>
      <c r="E17" s="85" t="s">
        <v>85</v>
      </c>
      <c r="F17" s="86"/>
      <c r="G17" s="87"/>
    </row>
    <row r="18" spans="1:7" ht="15" customHeight="1" x14ac:dyDescent="0.2">
      <c r="A18" s="4" t="s">
        <v>43</v>
      </c>
      <c r="B18" s="6" t="s">
        <v>44</v>
      </c>
      <c r="C18" s="6" t="s">
        <v>44</v>
      </c>
      <c r="D18" s="6" t="s">
        <v>44</v>
      </c>
      <c r="E18" s="5">
        <f t="shared" ref="E18:G18" si="1">SUM(E14:E15)</f>
        <v>1018</v>
      </c>
      <c r="F18" s="5">
        <f t="shared" si="1"/>
        <v>1018</v>
      </c>
      <c r="G18" s="7">
        <f t="shared" si="1"/>
        <v>1018</v>
      </c>
    </row>
    <row r="19" spans="1:7" ht="18" customHeight="1" x14ac:dyDescent="0.2">
      <c r="A19" s="66" t="s">
        <v>16</v>
      </c>
      <c r="B19" s="24"/>
      <c r="C19" s="24"/>
      <c r="D19" s="24"/>
      <c r="E19" s="24"/>
      <c r="F19" s="24"/>
      <c r="G19" s="25"/>
    </row>
    <row r="20" spans="1:7" ht="15" customHeight="1" x14ac:dyDescent="0.2">
      <c r="A20" s="36" t="s">
        <v>13</v>
      </c>
      <c r="B20" s="31">
        <v>43021</v>
      </c>
      <c r="C20" s="32">
        <v>15</v>
      </c>
      <c r="D20" s="32" t="s">
        <v>33</v>
      </c>
      <c r="E20" s="38">
        <v>3771</v>
      </c>
      <c r="F20" s="38">
        <v>3771</v>
      </c>
      <c r="G20" s="39">
        <v>3771</v>
      </c>
    </row>
    <row r="21" spans="1:7" ht="24" customHeight="1" x14ac:dyDescent="0.2">
      <c r="A21" s="36" t="s">
        <v>28</v>
      </c>
      <c r="B21" s="31">
        <v>9632</v>
      </c>
      <c r="C21" s="32">
        <v>15</v>
      </c>
      <c r="D21" s="32" t="s">
        <v>33</v>
      </c>
      <c r="E21" s="38">
        <v>3051</v>
      </c>
      <c r="F21" s="38">
        <v>3051</v>
      </c>
      <c r="G21" s="39">
        <v>3051</v>
      </c>
    </row>
    <row r="22" spans="1:7" ht="24" customHeight="1" x14ac:dyDescent="0.2">
      <c r="A22" s="75" t="s">
        <v>87</v>
      </c>
      <c r="B22" s="76">
        <v>50000</v>
      </c>
      <c r="C22" s="77">
        <v>10</v>
      </c>
      <c r="D22" s="78" t="s">
        <v>126</v>
      </c>
      <c r="E22" s="88" t="s">
        <v>83</v>
      </c>
      <c r="F22" s="89"/>
      <c r="G22" s="90"/>
    </row>
    <row r="23" spans="1:7" ht="15" customHeight="1" x14ac:dyDescent="0.2">
      <c r="A23" s="75" t="s">
        <v>88</v>
      </c>
      <c r="B23" s="76">
        <v>30000</v>
      </c>
      <c r="C23" s="77">
        <v>10</v>
      </c>
      <c r="D23" s="78" t="s">
        <v>126</v>
      </c>
      <c r="E23" s="88" t="s">
        <v>83</v>
      </c>
      <c r="F23" s="89"/>
      <c r="G23" s="90"/>
    </row>
    <row r="24" spans="1:7" ht="15" customHeight="1" x14ac:dyDescent="0.2">
      <c r="A24" s="75" t="s">
        <v>89</v>
      </c>
      <c r="B24" s="76">
        <v>24000</v>
      </c>
      <c r="C24" s="77">
        <v>10</v>
      </c>
      <c r="D24" s="78" t="s">
        <v>126</v>
      </c>
      <c r="E24" s="88" t="s">
        <v>83</v>
      </c>
      <c r="F24" s="89"/>
      <c r="G24" s="90"/>
    </row>
    <row r="25" spans="1:7" ht="15" customHeight="1" x14ac:dyDescent="0.2">
      <c r="A25" s="75" t="s">
        <v>90</v>
      </c>
      <c r="B25" s="76">
        <v>50000</v>
      </c>
      <c r="C25" s="77">
        <v>10</v>
      </c>
      <c r="D25" s="78" t="s">
        <v>126</v>
      </c>
      <c r="E25" s="88" t="s">
        <v>83</v>
      </c>
      <c r="F25" s="89"/>
      <c r="G25" s="90"/>
    </row>
    <row r="26" spans="1:7" ht="15" customHeight="1" x14ac:dyDescent="0.2">
      <c r="A26" s="75" t="s">
        <v>91</v>
      </c>
      <c r="B26" s="76">
        <v>65000</v>
      </c>
      <c r="C26" s="77">
        <v>10</v>
      </c>
      <c r="D26" s="77" t="s">
        <v>125</v>
      </c>
      <c r="E26" s="88" t="s">
        <v>83</v>
      </c>
      <c r="F26" s="89"/>
      <c r="G26" s="90"/>
    </row>
    <row r="27" spans="1:7" ht="15" customHeight="1" x14ac:dyDescent="0.2">
      <c r="A27" s="4" t="s">
        <v>2</v>
      </c>
      <c r="B27" s="6" t="s">
        <v>44</v>
      </c>
      <c r="C27" s="6" t="s">
        <v>44</v>
      </c>
      <c r="D27" s="6" t="s">
        <v>44</v>
      </c>
      <c r="E27" s="5">
        <f>SUM(E20:E21)</f>
        <v>6822</v>
      </c>
      <c r="F27" s="5">
        <f>SUM(F20:F21)</f>
        <v>6822</v>
      </c>
      <c r="G27" s="7">
        <f>SUM(G20:G21)</f>
        <v>6822</v>
      </c>
    </row>
    <row r="28" spans="1:7" ht="18" customHeight="1" x14ac:dyDescent="0.2">
      <c r="A28" s="67" t="s">
        <v>17</v>
      </c>
      <c r="B28" s="26"/>
      <c r="C28" s="26"/>
      <c r="D28" s="26"/>
      <c r="E28" s="26"/>
      <c r="F28" s="26"/>
      <c r="G28" s="27"/>
    </row>
    <row r="29" spans="1:7" ht="15" customHeight="1" x14ac:dyDescent="0.2">
      <c r="A29" s="68" t="s">
        <v>55</v>
      </c>
      <c r="B29" s="69">
        <v>8428</v>
      </c>
      <c r="C29" s="62">
        <v>7.5</v>
      </c>
      <c r="D29" s="63" t="s">
        <v>50</v>
      </c>
      <c r="E29" s="91">
        <v>5440</v>
      </c>
      <c r="F29" s="91">
        <v>5440</v>
      </c>
      <c r="G29" s="94">
        <v>5440</v>
      </c>
    </row>
    <row r="30" spans="1:7" ht="15" customHeight="1" x14ac:dyDescent="0.2">
      <c r="A30" s="68" t="s">
        <v>39</v>
      </c>
      <c r="B30" s="69">
        <v>18010</v>
      </c>
      <c r="C30" s="63">
        <v>15</v>
      </c>
      <c r="D30" s="63" t="s">
        <v>32</v>
      </c>
      <c r="E30" s="92"/>
      <c r="F30" s="92"/>
      <c r="G30" s="95"/>
    </row>
    <row r="31" spans="1:7" ht="15" customHeight="1" x14ac:dyDescent="0.2">
      <c r="A31" s="40" t="s">
        <v>48</v>
      </c>
      <c r="B31" s="31">
        <v>12065</v>
      </c>
      <c r="C31" s="32">
        <v>15</v>
      </c>
      <c r="D31" s="32" t="s">
        <v>34</v>
      </c>
      <c r="E31" s="92"/>
      <c r="F31" s="92"/>
      <c r="G31" s="95"/>
    </row>
    <row r="32" spans="1:7" ht="15" customHeight="1" x14ac:dyDescent="0.2">
      <c r="A32" s="40" t="s">
        <v>49</v>
      </c>
      <c r="B32" s="31">
        <v>4669</v>
      </c>
      <c r="C32" s="32">
        <v>15</v>
      </c>
      <c r="D32" s="32" t="s">
        <v>33</v>
      </c>
      <c r="E32" s="92"/>
      <c r="F32" s="92"/>
      <c r="G32" s="95"/>
    </row>
    <row r="33" spans="1:7" ht="15" customHeight="1" x14ac:dyDescent="0.2">
      <c r="A33" s="42" t="s">
        <v>57</v>
      </c>
      <c r="B33" s="31">
        <v>34444</v>
      </c>
      <c r="C33" s="53">
        <v>7.5</v>
      </c>
      <c r="D33" s="32" t="s">
        <v>60</v>
      </c>
      <c r="E33" s="92"/>
      <c r="F33" s="92"/>
      <c r="G33" s="95"/>
    </row>
    <row r="34" spans="1:7" ht="15" customHeight="1" x14ac:dyDescent="0.2">
      <c r="A34" s="42" t="s">
        <v>58</v>
      </c>
      <c r="B34" s="31">
        <v>29231</v>
      </c>
      <c r="C34" s="32">
        <v>15</v>
      </c>
      <c r="D34" s="32" t="s">
        <v>61</v>
      </c>
      <c r="E34" s="92"/>
      <c r="F34" s="92"/>
      <c r="G34" s="95"/>
    </row>
    <row r="35" spans="1:7" ht="15" customHeight="1" x14ac:dyDescent="0.2">
      <c r="A35" s="42" t="s">
        <v>59</v>
      </c>
      <c r="B35" s="31">
        <v>22790</v>
      </c>
      <c r="C35" s="32">
        <v>15</v>
      </c>
      <c r="D35" s="32" t="s">
        <v>31</v>
      </c>
      <c r="E35" s="93"/>
      <c r="F35" s="93"/>
      <c r="G35" s="96"/>
    </row>
    <row r="36" spans="1:7" ht="15" customHeight="1" x14ac:dyDescent="0.2">
      <c r="A36" s="13" t="s">
        <v>3</v>
      </c>
      <c r="B36" s="6" t="s">
        <v>44</v>
      </c>
      <c r="C36" s="6" t="s">
        <v>44</v>
      </c>
      <c r="D36" s="6" t="s">
        <v>44</v>
      </c>
      <c r="E36" s="5">
        <f>SUM(E29)</f>
        <v>5440</v>
      </c>
      <c r="F36" s="5">
        <f>SUM(F29)</f>
        <v>5440</v>
      </c>
      <c r="G36" s="7">
        <f>SUM(G29)</f>
        <v>5440</v>
      </c>
    </row>
    <row r="37" spans="1:7" ht="18" customHeight="1" x14ac:dyDescent="0.2">
      <c r="A37" s="66" t="s">
        <v>92</v>
      </c>
      <c r="B37" s="24"/>
      <c r="C37" s="24"/>
      <c r="D37" s="24"/>
      <c r="E37" s="24"/>
      <c r="F37" s="24"/>
      <c r="G37" s="25"/>
    </row>
    <row r="38" spans="1:7" ht="15" customHeight="1" x14ac:dyDescent="0.2">
      <c r="A38" s="75" t="s">
        <v>93</v>
      </c>
      <c r="B38" s="76">
        <v>82000</v>
      </c>
      <c r="C38" s="77">
        <v>15</v>
      </c>
      <c r="D38" s="77" t="s">
        <v>125</v>
      </c>
      <c r="E38" s="81">
        <v>0</v>
      </c>
      <c r="F38" s="81">
        <v>0</v>
      </c>
      <c r="G38" s="82">
        <v>250</v>
      </c>
    </row>
    <row r="39" spans="1:7" ht="15" customHeight="1" x14ac:dyDescent="0.2">
      <c r="A39" s="13" t="s">
        <v>94</v>
      </c>
      <c r="B39" s="6" t="s">
        <v>44</v>
      </c>
      <c r="C39" s="6"/>
      <c r="D39" s="6"/>
      <c r="E39" s="83">
        <f>SUM(F38)</f>
        <v>0</v>
      </c>
      <c r="F39" s="83">
        <f t="shared" ref="F39:G39" si="2">SUM(F38)</f>
        <v>0</v>
      </c>
      <c r="G39" s="84">
        <f t="shared" si="2"/>
        <v>250</v>
      </c>
    </row>
    <row r="40" spans="1:7" ht="18" customHeight="1" x14ac:dyDescent="0.2">
      <c r="A40" s="66" t="s">
        <v>18</v>
      </c>
      <c r="B40" s="24"/>
      <c r="C40" s="24"/>
      <c r="D40" s="24"/>
      <c r="E40" s="24"/>
      <c r="F40" s="24"/>
      <c r="G40" s="25"/>
    </row>
    <row r="41" spans="1:7" ht="15" customHeight="1" x14ac:dyDescent="0.2">
      <c r="A41" s="40" t="s">
        <v>4</v>
      </c>
      <c r="B41" s="31">
        <v>66870</v>
      </c>
      <c r="C41" s="32">
        <v>0</v>
      </c>
      <c r="D41" s="33" t="s">
        <v>31</v>
      </c>
      <c r="E41" s="37">
        <v>10600</v>
      </c>
      <c r="F41" s="37">
        <v>10600</v>
      </c>
      <c r="G41" s="35">
        <v>10600</v>
      </c>
    </row>
    <row r="42" spans="1:7" ht="15" customHeight="1" x14ac:dyDescent="0.2">
      <c r="A42" s="40" t="s">
        <v>5</v>
      </c>
      <c r="B42" s="31">
        <v>25985</v>
      </c>
      <c r="C42" s="32">
        <v>0</v>
      </c>
      <c r="D42" s="33" t="s">
        <v>32</v>
      </c>
      <c r="E42" s="37">
        <v>10000</v>
      </c>
      <c r="F42" s="37">
        <v>10000</v>
      </c>
      <c r="G42" s="35">
        <v>10000</v>
      </c>
    </row>
    <row r="43" spans="1:7" ht="15" customHeight="1" x14ac:dyDescent="0.2">
      <c r="A43" s="40" t="s">
        <v>23</v>
      </c>
      <c r="B43" s="31">
        <v>10495</v>
      </c>
      <c r="C43" s="32">
        <v>0</v>
      </c>
      <c r="D43" s="33" t="s">
        <v>33</v>
      </c>
      <c r="E43" s="37">
        <v>2560</v>
      </c>
      <c r="F43" s="37">
        <v>2560</v>
      </c>
      <c r="G43" s="35">
        <v>2560</v>
      </c>
    </row>
    <row r="44" spans="1:7" ht="15" customHeight="1" x14ac:dyDescent="0.2">
      <c r="A44" s="40" t="s">
        <v>24</v>
      </c>
      <c r="B44" s="31">
        <v>13000</v>
      </c>
      <c r="C44" s="32">
        <v>15</v>
      </c>
      <c r="D44" s="33" t="s">
        <v>33</v>
      </c>
      <c r="E44" s="37">
        <v>1500</v>
      </c>
      <c r="F44" s="37">
        <v>1500</v>
      </c>
      <c r="G44" s="35">
        <v>1500</v>
      </c>
    </row>
    <row r="45" spans="1:7" ht="15" customHeight="1" x14ac:dyDescent="0.2">
      <c r="A45" s="40" t="s">
        <v>25</v>
      </c>
      <c r="B45" s="31">
        <v>19200</v>
      </c>
      <c r="C45" s="32">
        <v>15</v>
      </c>
      <c r="D45" s="33" t="s">
        <v>40</v>
      </c>
      <c r="E45" s="37">
        <v>830</v>
      </c>
      <c r="F45" s="37">
        <v>830</v>
      </c>
      <c r="G45" s="35">
        <v>830</v>
      </c>
    </row>
    <row r="46" spans="1:7" ht="24" customHeight="1" x14ac:dyDescent="0.2">
      <c r="A46" s="36" t="s">
        <v>6</v>
      </c>
      <c r="B46" s="31">
        <v>33691</v>
      </c>
      <c r="C46" s="32">
        <v>15</v>
      </c>
      <c r="D46" s="41" t="s">
        <v>31</v>
      </c>
      <c r="E46" s="37">
        <v>12404</v>
      </c>
      <c r="F46" s="37">
        <v>12404</v>
      </c>
      <c r="G46" s="35">
        <v>12404</v>
      </c>
    </row>
    <row r="47" spans="1:7" ht="24" customHeight="1" x14ac:dyDescent="0.2">
      <c r="A47" s="36" t="s">
        <v>7</v>
      </c>
      <c r="B47" s="31">
        <v>220705</v>
      </c>
      <c r="C47" s="32">
        <v>0</v>
      </c>
      <c r="D47" s="41" t="s">
        <v>33</v>
      </c>
      <c r="E47" s="37">
        <v>0</v>
      </c>
      <c r="F47" s="37">
        <v>0</v>
      </c>
      <c r="G47" s="35">
        <v>0</v>
      </c>
    </row>
    <row r="48" spans="1:7" ht="15" customHeight="1" x14ac:dyDescent="0.2">
      <c r="A48" s="36" t="s">
        <v>63</v>
      </c>
      <c r="B48" s="31">
        <v>8449</v>
      </c>
      <c r="C48" s="32">
        <v>15</v>
      </c>
      <c r="D48" s="41" t="s">
        <v>33</v>
      </c>
      <c r="E48" s="37">
        <v>6648</v>
      </c>
      <c r="F48" s="37">
        <v>6648</v>
      </c>
      <c r="G48" s="35">
        <v>6648</v>
      </c>
    </row>
    <row r="49" spans="1:7" ht="15" customHeight="1" x14ac:dyDescent="0.2">
      <c r="A49" s="36" t="s">
        <v>64</v>
      </c>
      <c r="B49" s="31">
        <v>24277</v>
      </c>
      <c r="C49" s="32">
        <v>15</v>
      </c>
      <c r="D49" s="33" t="s">
        <v>33</v>
      </c>
      <c r="E49" s="37">
        <v>6206</v>
      </c>
      <c r="F49" s="37">
        <v>6206</v>
      </c>
      <c r="G49" s="35">
        <v>6206</v>
      </c>
    </row>
    <row r="50" spans="1:7" ht="24" customHeight="1" x14ac:dyDescent="0.2">
      <c r="A50" s="40" t="s">
        <v>35</v>
      </c>
      <c r="B50" s="31">
        <v>22355</v>
      </c>
      <c r="C50" s="32">
        <v>15</v>
      </c>
      <c r="D50" s="33" t="s">
        <v>31</v>
      </c>
      <c r="E50" s="34">
        <v>431</v>
      </c>
      <c r="F50" s="37">
        <v>431</v>
      </c>
      <c r="G50" s="35">
        <v>431</v>
      </c>
    </row>
    <row r="51" spans="1:7" ht="24" customHeight="1" x14ac:dyDescent="0.2">
      <c r="A51" s="40" t="s">
        <v>26</v>
      </c>
      <c r="B51" s="31">
        <v>9970</v>
      </c>
      <c r="C51" s="32">
        <v>15</v>
      </c>
      <c r="D51" s="33" t="s">
        <v>40</v>
      </c>
      <c r="E51" s="37">
        <v>2801</v>
      </c>
      <c r="F51" s="37">
        <v>2801</v>
      </c>
      <c r="G51" s="35">
        <v>2801</v>
      </c>
    </row>
    <row r="52" spans="1:7" ht="15" customHeight="1" x14ac:dyDescent="0.2">
      <c r="A52" s="40" t="s">
        <v>27</v>
      </c>
      <c r="B52" s="31">
        <v>27653</v>
      </c>
      <c r="C52" s="32">
        <v>15</v>
      </c>
      <c r="D52" s="33" t="s">
        <v>33</v>
      </c>
      <c r="E52" s="37">
        <v>2058</v>
      </c>
      <c r="F52" s="37">
        <v>2058</v>
      </c>
      <c r="G52" s="35">
        <v>2058</v>
      </c>
    </row>
    <row r="53" spans="1:7" ht="15" customHeight="1" x14ac:dyDescent="0.2">
      <c r="A53" s="40" t="s">
        <v>62</v>
      </c>
      <c r="B53" s="31">
        <v>33456</v>
      </c>
      <c r="C53" s="32">
        <v>15</v>
      </c>
      <c r="D53" s="33" t="s">
        <v>33</v>
      </c>
      <c r="E53" s="37">
        <v>343</v>
      </c>
      <c r="F53" s="37">
        <v>343</v>
      </c>
      <c r="G53" s="35">
        <v>343</v>
      </c>
    </row>
    <row r="54" spans="1:7" ht="24" customHeight="1" x14ac:dyDescent="0.2">
      <c r="A54" s="75" t="s">
        <v>95</v>
      </c>
      <c r="B54" s="76">
        <v>27000</v>
      </c>
      <c r="C54" s="77">
        <v>10</v>
      </c>
      <c r="D54" s="77" t="s">
        <v>124</v>
      </c>
      <c r="E54" s="88" t="s">
        <v>83</v>
      </c>
      <c r="F54" s="89"/>
      <c r="G54" s="90"/>
    </row>
    <row r="55" spans="1:7" ht="15" customHeight="1" x14ac:dyDescent="0.2">
      <c r="A55" s="75" t="s">
        <v>96</v>
      </c>
      <c r="B55" s="76">
        <v>18000</v>
      </c>
      <c r="C55" s="77">
        <v>10</v>
      </c>
      <c r="D55" s="77" t="s">
        <v>124</v>
      </c>
      <c r="E55" s="88" t="s">
        <v>83</v>
      </c>
      <c r="F55" s="89"/>
      <c r="G55" s="90"/>
    </row>
    <row r="56" spans="1:7" ht="24" customHeight="1" x14ac:dyDescent="0.2">
      <c r="A56" s="75" t="s">
        <v>97</v>
      </c>
      <c r="B56" s="76">
        <v>30000</v>
      </c>
      <c r="C56" s="77">
        <v>10</v>
      </c>
      <c r="D56" s="77" t="s">
        <v>124</v>
      </c>
      <c r="E56" s="85" t="s">
        <v>85</v>
      </c>
      <c r="F56" s="86"/>
      <c r="G56" s="87"/>
    </row>
    <row r="57" spans="1:7" ht="24" customHeight="1" x14ac:dyDescent="0.2">
      <c r="A57" s="75" t="s">
        <v>98</v>
      </c>
      <c r="B57" s="76">
        <v>17200</v>
      </c>
      <c r="C57" s="77">
        <v>5</v>
      </c>
      <c r="D57" s="77" t="s">
        <v>125</v>
      </c>
      <c r="E57" s="81">
        <v>0</v>
      </c>
      <c r="F57" s="81">
        <v>0</v>
      </c>
      <c r="G57" s="82">
        <v>400</v>
      </c>
    </row>
    <row r="58" spans="1:7" ht="15" customHeight="1" x14ac:dyDescent="0.2">
      <c r="A58" s="4" t="s">
        <v>8</v>
      </c>
      <c r="B58" s="6" t="s">
        <v>44</v>
      </c>
      <c r="C58" s="6" t="s">
        <v>44</v>
      </c>
      <c r="D58" s="6" t="s">
        <v>44</v>
      </c>
      <c r="E58" s="5">
        <f t="shared" ref="E58:F58" si="3">SUM(E41:E53)+E57</f>
        <v>56381</v>
      </c>
      <c r="F58" s="5">
        <f t="shared" si="3"/>
        <v>56381</v>
      </c>
      <c r="G58" s="79">
        <f>SUM(G41:G53)+G57</f>
        <v>56781</v>
      </c>
    </row>
    <row r="59" spans="1:7" ht="18" customHeight="1" x14ac:dyDescent="0.2">
      <c r="A59" s="66" t="s">
        <v>19</v>
      </c>
      <c r="B59" s="24"/>
      <c r="C59" s="24"/>
      <c r="D59" s="24"/>
      <c r="E59" s="24"/>
      <c r="F59" s="24"/>
      <c r="G59" s="25"/>
    </row>
    <row r="60" spans="1:7" ht="15" customHeight="1" x14ac:dyDescent="0.2">
      <c r="A60" s="30" t="s">
        <v>70</v>
      </c>
      <c r="B60" s="31">
        <v>10000</v>
      </c>
      <c r="C60" s="32">
        <v>15</v>
      </c>
      <c r="D60" s="32" t="s">
        <v>40</v>
      </c>
      <c r="E60" s="37">
        <v>80</v>
      </c>
      <c r="F60" s="37">
        <v>80</v>
      </c>
      <c r="G60" s="35">
        <v>80</v>
      </c>
    </row>
    <row r="61" spans="1:7" ht="15" customHeight="1" x14ac:dyDescent="0.2">
      <c r="A61" s="30" t="s">
        <v>71</v>
      </c>
      <c r="B61" s="31">
        <v>10000</v>
      </c>
      <c r="C61" s="32">
        <v>15</v>
      </c>
      <c r="D61" s="32" t="s">
        <v>40</v>
      </c>
      <c r="E61" s="37">
        <v>210</v>
      </c>
      <c r="F61" s="37">
        <v>210</v>
      </c>
      <c r="G61" s="35">
        <v>210</v>
      </c>
    </row>
    <row r="62" spans="1:7" ht="24" customHeight="1" x14ac:dyDescent="0.2">
      <c r="A62" s="30" t="s">
        <v>45</v>
      </c>
      <c r="B62" s="31">
        <v>54306</v>
      </c>
      <c r="C62" s="32">
        <v>15</v>
      </c>
      <c r="D62" s="32" t="s">
        <v>72</v>
      </c>
      <c r="E62" s="37">
        <v>998</v>
      </c>
      <c r="F62" s="37">
        <v>998</v>
      </c>
      <c r="G62" s="35">
        <v>998</v>
      </c>
    </row>
    <row r="63" spans="1:7" ht="24" customHeight="1" x14ac:dyDescent="0.2">
      <c r="A63" s="30" t="s">
        <v>52</v>
      </c>
      <c r="B63" s="31">
        <v>53429</v>
      </c>
      <c r="C63" s="32">
        <v>15</v>
      </c>
      <c r="D63" s="32" t="s">
        <v>66</v>
      </c>
      <c r="E63" s="37">
        <v>1390</v>
      </c>
      <c r="F63" s="37">
        <v>1390</v>
      </c>
      <c r="G63" s="35">
        <v>1390</v>
      </c>
    </row>
    <row r="64" spans="1:7" ht="24" customHeight="1" x14ac:dyDescent="0.2">
      <c r="A64" s="30" t="s">
        <v>9</v>
      </c>
      <c r="B64" s="31">
        <v>64588</v>
      </c>
      <c r="C64" s="32">
        <v>15</v>
      </c>
      <c r="D64" s="32" t="s">
        <v>31</v>
      </c>
      <c r="E64" s="37">
        <v>5107</v>
      </c>
      <c r="F64" s="37">
        <v>5155</v>
      </c>
      <c r="G64" s="35">
        <v>5181</v>
      </c>
    </row>
    <row r="65" spans="1:7" ht="15" customHeight="1" x14ac:dyDescent="0.2">
      <c r="A65" s="30" t="s">
        <v>73</v>
      </c>
      <c r="B65" s="31">
        <v>39999</v>
      </c>
      <c r="C65" s="32">
        <v>15</v>
      </c>
      <c r="D65" s="32" t="s">
        <v>33</v>
      </c>
      <c r="E65" s="37">
        <v>238</v>
      </c>
      <c r="F65" s="37">
        <v>238</v>
      </c>
      <c r="G65" s="35">
        <v>238</v>
      </c>
    </row>
    <row r="66" spans="1:7" ht="15" customHeight="1" x14ac:dyDescent="0.2">
      <c r="A66" s="30" t="s">
        <v>74</v>
      </c>
      <c r="B66" s="31">
        <v>9900</v>
      </c>
      <c r="C66" s="32">
        <v>15</v>
      </c>
      <c r="D66" s="32" t="s">
        <v>40</v>
      </c>
      <c r="E66" s="37">
        <v>13</v>
      </c>
      <c r="F66" s="37">
        <v>13</v>
      </c>
      <c r="G66" s="35">
        <v>13</v>
      </c>
    </row>
    <row r="67" spans="1:7" ht="24" customHeight="1" x14ac:dyDescent="0.2">
      <c r="A67" s="30" t="s">
        <v>75</v>
      </c>
      <c r="B67" s="31">
        <v>9900</v>
      </c>
      <c r="C67" s="32">
        <v>15</v>
      </c>
      <c r="D67" s="32" t="s">
        <v>40</v>
      </c>
      <c r="E67" s="37">
        <v>109</v>
      </c>
      <c r="F67" s="37">
        <v>109</v>
      </c>
      <c r="G67" s="35">
        <v>109</v>
      </c>
    </row>
    <row r="68" spans="1:7" ht="24" customHeight="1" x14ac:dyDescent="0.2">
      <c r="A68" s="30" t="s">
        <v>76</v>
      </c>
      <c r="B68" s="31">
        <v>16001</v>
      </c>
      <c r="C68" s="32">
        <v>15</v>
      </c>
      <c r="D68" s="32" t="s">
        <v>33</v>
      </c>
      <c r="E68" s="37">
        <v>682</v>
      </c>
      <c r="F68" s="37">
        <v>682</v>
      </c>
      <c r="G68" s="35">
        <v>682</v>
      </c>
    </row>
    <row r="69" spans="1:7" ht="24" customHeight="1" x14ac:dyDescent="0.2">
      <c r="A69" s="75" t="s">
        <v>99</v>
      </c>
      <c r="B69" s="76">
        <v>30000</v>
      </c>
      <c r="C69" s="77">
        <v>10</v>
      </c>
      <c r="D69" s="77" t="s">
        <v>124</v>
      </c>
      <c r="E69" s="85" t="s">
        <v>85</v>
      </c>
      <c r="F69" s="86"/>
      <c r="G69" s="87"/>
    </row>
    <row r="70" spans="1:7" ht="24" customHeight="1" x14ac:dyDescent="0.2">
      <c r="A70" s="75" t="s">
        <v>100</v>
      </c>
      <c r="B70" s="76">
        <v>50000</v>
      </c>
      <c r="C70" s="77">
        <v>10</v>
      </c>
      <c r="D70" s="77" t="s">
        <v>125</v>
      </c>
      <c r="E70" s="85" t="s">
        <v>85</v>
      </c>
      <c r="F70" s="86"/>
      <c r="G70" s="87"/>
    </row>
    <row r="71" spans="1:7" ht="23.25" customHeight="1" x14ac:dyDescent="0.2">
      <c r="A71" s="75" t="s">
        <v>101</v>
      </c>
      <c r="B71" s="76">
        <v>77000</v>
      </c>
      <c r="C71" s="77">
        <v>10</v>
      </c>
      <c r="D71" s="77" t="s">
        <v>124</v>
      </c>
      <c r="E71" s="85" t="s">
        <v>85</v>
      </c>
      <c r="F71" s="86"/>
      <c r="G71" s="87"/>
    </row>
    <row r="72" spans="1:7" ht="24" customHeight="1" x14ac:dyDescent="0.2">
      <c r="A72" s="75" t="s">
        <v>102</v>
      </c>
      <c r="B72" s="76">
        <v>135000</v>
      </c>
      <c r="C72" s="77">
        <v>10</v>
      </c>
      <c r="D72" s="77" t="s">
        <v>124</v>
      </c>
      <c r="E72" s="85" t="s">
        <v>85</v>
      </c>
      <c r="F72" s="86"/>
      <c r="G72" s="87"/>
    </row>
    <row r="73" spans="1:7" ht="24" customHeight="1" x14ac:dyDescent="0.2">
      <c r="A73" s="75" t="s">
        <v>103</v>
      </c>
      <c r="B73" s="76">
        <v>20000</v>
      </c>
      <c r="C73" s="77">
        <v>10</v>
      </c>
      <c r="D73" s="77" t="s">
        <v>124</v>
      </c>
      <c r="E73" s="88" t="s">
        <v>83</v>
      </c>
      <c r="F73" s="89"/>
      <c r="G73" s="90"/>
    </row>
    <row r="74" spans="1:7" ht="15" customHeight="1" x14ac:dyDescent="0.2">
      <c r="A74" s="75" t="s">
        <v>104</v>
      </c>
      <c r="B74" s="76">
        <v>20000</v>
      </c>
      <c r="C74" s="77">
        <v>10</v>
      </c>
      <c r="D74" s="78" t="s">
        <v>126</v>
      </c>
      <c r="E74" s="88" t="s">
        <v>83</v>
      </c>
      <c r="F74" s="89"/>
      <c r="G74" s="90"/>
    </row>
    <row r="75" spans="1:7" ht="15" customHeight="1" x14ac:dyDescent="0.2">
      <c r="A75" s="75" t="s">
        <v>105</v>
      </c>
      <c r="B75" s="76">
        <v>10000</v>
      </c>
      <c r="C75" s="77">
        <v>10</v>
      </c>
      <c r="D75" s="78" t="s">
        <v>126</v>
      </c>
      <c r="E75" s="88" t="s">
        <v>83</v>
      </c>
      <c r="F75" s="89"/>
      <c r="G75" s="90"/>
    </row>
    <row r="76" spans="1:7" ht="15" customHeight="1" x14ac:dyDescent="0.2">
      <c r="A76" s="75" t="s">
        <v>106</v>
      </c>
      <c r="B76" s="76">
        <v>25000</v>
      </c>
      <c r="C76" s="77">
        <v>10</v>
      </c>
      <c r="D76" s="77" t="s">
        <v>124</v>
      </c>
      <c r="E76" s="88" t="s">
        <v>83</v>
      </c>
      <c r="F76" s="89"/>
      <c r="G76" s="90"/>
    </row>
    <row r="77" spans="1:7" ht="15" customHeight="1" x14ac:dyDescent="0.2">
      <c r="A77" s="75" t="s">
        <v>107</v>
      </c>
      <c r="B77" s="76">
        <v>20000</v>
      </c>
      <c r="C77" s="77">
        <v>10</v>
      </c>
      <c r="D77" s="77" t="s">
        <v>125</v>
      </c>
      <c r="E77" s="88" t="s">
        <v>83</v>
      </c>
      <c r="F77" s="89"/>
      <c r="G77" s="90"/>
    </row>
    <row r="78" spans="1:7" ht="15" customHeight="1" x14ac:dyDescent="0.2">
      <c r="A78" s="75" t="s">
        <v>108</v>
      </c>
      <c r="B78" s="76">
        <v>25000</v>
      </c>
      <c r="C78" s="77">
        <v>10</v>
      </c>
      <c r="D78" s="78" t="s">
        <v>126</v>
      </c>
      <c r="E78" s="88" t="s">
        <v>83</v>
      </c>
      <c r="F78" s="89"/>
      <c r="G78" s="90"/>
    </row>
    <row r="79" spans="1:7" ht="15" customHeight="1" x14ac:dyDescent="0.2">
      <c r="A79" s="75" t="s">
        <v>109</v>
      </c>
      <c r="B79" s="76">
        <v>20000</v>
      </c>
      <c r="C79" s="77">
        <v>10</v>
      </c>
      <c r="D79" s="77" t="s">
        <v>125</v>
      </c>
      <c r="E79" s="88" t="s">
        <v>83</v>
      </c>
      <c r="F79" s="89"/>
      <c r="G79" s="90"/>
    </row>
    <row r="80" spans="1:7" ht="15" customHeight="1" x14ac:dyDescent="0.2">
      <c r="A80" s="4" t="s">
        <v>10</v>
      </c>
      <c r="B80" s="6" t="s">
        <v>44</v>
      </c>
      <c r="C80" s="6" t="s">
        <v>44</v>
      </c>
      <c r="D80" s="6" t="s">
        <v>44</v>
      </c>
      <c r="E80" s="5">
        <f>SUM(E60:E68)</f>
        <v>8827</v>
      </c>
      <c r="F80" s="5">
        <f>SUM(F60:F68)</f>
        <v>8875</v>
      </c>
      <c r="G80" s="7">
        <f>SUM(G60:G68)</f>
        <v>8901</v>
      </c>
    </row>
    <row r="81" spans="1:7" ht="18" customHeight="1" x14ac:dyDescent="0.2">
      <c r="A81" s="66" t="s">
        <v>20</v>
      </c>
      <c r="B81" s="24"/>
      <c r="C81" s="24"/>
      <c r="D81" s="24"/>
      <c r="E81" s="24"/>
      <c r="F81" s="24"/>
      <c r="G81" s="25"/>
    </row>
    <row r="82" spans="1:7" ht="24" customHeight="1" x14ac:dyDescent="0.2">
      <c r="A82" s="40" t="s">
        <v>38</v>
      </c>
      <c r="B82" s="31">
        <v>35720</v>
      </c>
      <c r="C82" s="32">
        <v>15</v>
      </c>
      <c r="D82" s="33" t="s">
        <v>32</v>
      </c>
      <c r="E82" s="37">
        <v>490</v>
      </c>
      <c r="F82" s="37">
        <v>490</v>
      </c>
      <c r="G82" s="35">
        <v>490</v>
      </c>
    </row>
    <row r="83" spans="1:7" ht="15" customHeight="1" x14ac:dyDescent="0.2">
      <c r="A83" s="42" t="s">
        <v>65</v>
      </c>
      <c r="B83" s="31">
        <v>80200</v>
      </c>
      <c r="C83" s="32">
        <v>15</v>
      </c>
      <c r="D83" s="33" t="s">
        <v>40</v>
      </c>
      <c r="E83" s="37">
        <v>351</v>
      </c>
      <c r="F83" s="37">
        <v>351</v>
      </c>
      <c r="G83" s="35">
        <v>351</v>
      </c>
    </row>
    <row r="84" spans="1:7" ht="15" customHeight="1" x14ac:dyDescent="0.2">
      <c r="A84" s="75" t="s">
        <v>110</v>
      </c>
      <c r="B84" s="76">
        <v>30000</v>
      </c>
      <c r="C84" s="77">
        <v>10</v>
      </c>
      <c r="D84" s="77" t="s">
        <v>124</v>
      </c>
      <c r="E84" s="88" t="s">
        <v>83</v>
      </c>
      <c r="F84" s="89"/>
      <c r="G84" s="90"/>
    </row>
    <row r="85" spans="1:7" ht="24" customHeight="1" x14ac:dyDescent="0.2">
      <c r="A85" s="75" t="s">
        <v>111</v>
      </c>
      <c r="B85" s="76">
        <v>6000</v>
      </c>
      <c r="C85" s="77">
        <v>10</v>
      </c>
      <c r="D85" s="77" t="s">
        <v>126</v>
      </c>
      <c r="E85" s="85" t="s">
        <v>85</v>
      </c>
      <c r="F85" s="86"/>
      <c r="G85" s="87"/>
    </row>
    <row r="86" spans="1:7" ht="34.5" customHeight="1" x14ac:dyDescent="0.2">
      <c r="A86" s="75" t="s">
        <v>112</v>
      </c>
      <c r="B86" s="76">
        <v>60000</v>
      </c>
      <c r="C86" s="77">
        <v>10</v>
      </c>
      <c r="D86" s="77" t="s">
        <v>126</v>
      </c>
      <c r="E86" s="85" t="s">
        <v>85</v>
      </c>
      <c r="F86" s="86"/>
      <c r="G86" s="87"/>
    </row>
    <row r="87" spans="1:7" ht="24" customHeight="1" x14ac:dyDescent="0.2">
      <c r="A87" s="75" t="s">
        <v>113</v>
      </c>
      <c r="B87" s="76">
        <v>76500</v>
      </c>
      <c r="C87" s="77">
        <v>10</v>
      </c>
      <c r="D87" s="77" t="s">
        <v>125</v>
      </c>
      <c r="E87" s="88" t="s">
        <v>83</v>
      </c>
      <c r="F87" s="89"/>
      <c r="G87" s="90"/>
    </row>
    <row r="88" spans="1:7" ht="24" customHeight="1" x14ac:dyDescent="0.2">
      <c r="A88" s="75" t="s">
        <v>114</v>
      </c>
      <c r="B88" s="76">
        <v>178500</v>
      </c>
      <c r="C88" s="77">
        <v>10</v>
      </c>
      <c r="D88" s="77" t="s">
        <v>125</v>
      </c>
      <c r="E88" s="88" t="s">
        <v>83</v>
      </c>
      <c r="F88" s="89"/>
      <c r="G88" s="90"/>
    </row>
    <row r="89" spans="1:7" ht="24" customHeight="1" x14ac:dyDescent="0.2">
      <c r="A89" s="75" t="s">
        <v>115</v>
      </c>
      <c r="B89" s="76">
        <v>12000</v>
      </c>
      <c r="C89" s="77">
        <v>10</v>
      </c>
      <c r="D89" s="77" t="s">
        <v>125</v>
      </c>
      <c r="E89" s="88" t="s">
        <v>83</v>
      </c>
      <c r="F89" s="89"/>
      <c r="G89" s="90"/>
    </row>
    <row r="90" spans="1:7" ht="15" customHeight="1" x14ac:dyDescent="0.2">
      <c r="A90" s="75" t="s">
        <v>116</v>
      </c>
      <c r="B90" s="76">
        <v>1900</v>
      </c>
      <c r="C90" s="77">
        <v>10</v>
      </c>
      <c r="D90" s="78" t="s">
        <v>126</v>
      </c>
      <c r="E90" s="88" t="s">
        <v>83</v>
      </c>
      <c r="F90" s="89"/>
      <c r="G90" s="90"/>
    </row>
    <row r="91" spans="1:7" ht="24" customHeight="1" x14ac:dyDescent="0.2">
      <c r="A91" s="75" t="s">
        <v>117</v>
      </c>
      <c r="B91" s="76">
        <v>40000</v>
      </c>
      <c r="C91" s="77">
        <v>10</v>
      </c>
      <c r="D91" s="78" t="s">
        <v>126</v>
      </c>
      <c r="E91" s="85" t="s">
        <v>85</v>
      </c>
      <c r="F91" s="86"/>
      <c r="G91" s="87"/>
    </row>
    <row r="92" spans="1:7" ht="24" customHeight="1" x14ac:dyDescent="0.2">
      <c r="A92" s="75" t="s">
        <v>118</v>
      </c>
      <c r="B92" s="76">
        <v>60000</v>
      </c>
      <c r="C92" s="77">
        <v>10</v>
      </c>
      <c r="D92" s="78" t="s">
        <v>126</v>
      </c>
      <c r="E92" s="85" t="s">
        <v>85</v>
      </c>
      <c r="F92" s="86"/>
      <c r="G92" s="87"/>
    </row>
    <row r="93" spans="1:7" ht="15" customHeight="1" x14ac:dyDescent="0.2">
      <c r="A93" s="13" t="s">
        <v>11</v>
      </c>
      <c r="B93" s="6" t="s">
        <v>44</v>
      </c>
      <c r="C93" s="6" t="s">
        <v>44</v>
      </c>
      <c r="D93" s="6" t="s">
        <v>44</v>
      </c>
      <c r="E93" s="5">
        <f>SUM(E82:E83)</f>
        <v>841</v>
      </c>
      <c r="F93" s="5">
        <f>SUM(F82:F83)</f>
        <v>841</v>
      </c>
      <c r="G93" s="7">
        <f>SUM(G82:G83)</f>
        <v>841</v>
      </c>
    </row>
    <row r="94" spans="1:7" ht="18" customHeight="1" x14ac:dyDescent="0.2">
      <c r="A94" s="67" t="s">
        <v>46</v>
      </c>
      <c r="B94" s="26"/>
      <c r="C94" s="26"/>
      <c r="D94" s="26"/>
      <c r="E94" s="26"/>
      <c r="F94" s="26"/>
      <c r="G94" s="27"/>
    </row>
    <row r="95" spans="1:7" ht="24" customHeight="1" x14ac:dyDescent="0.2">
      <c r="A95" s="43" t="s">
        <v>68</v>
      </c>
      <c r="B95" s="44">
        <v>3306</v>
      </c>
      <c r="C95" s="63">
        <v>10</v>
      </c>
      <c r="D95" s="33" t="s">
        <v>69</v>
      </c>
      <c r="E95" s="46">
        <v>183</v>
      </c>
      <c r="F95" s="46">
        <v>183</v>
      </c>
      <c r="G95" s="54">
        <v>183</v>
      </c>
    </row>
    <row r="96" spans="1:7" ht="24" customHeight="1" x14ac:dyDescent="0.2">
      <c r="A96" s="75" t="s">
        <v>119</v>
      </c>
      <c r="B96" s="76">
        <v>8400</v>
      </c>
      <c r="C96" s="77">
        <v>15</v>
      </c>
      <c r="D96" s="77" t="s">
        <v>124</v>
      </c>
      <c r="E96" s="88" t="s">
        <v>83</v>
      </c>
      <c r="F96" s="89"/>
      <c r="G96" s="90"/>
    </row>
    <row r="97" spans="1:7" ht="24" customHeight="1" x14ac:dyDescent="0.2">
      <c r="A97" s="75" t="s">
        <v>120</v>
      </c>
      <c r="B97" s="76">
        <v>12400</v>
      </c>
      <c r="C97" s="77">
        <v>50</v>
      </c>
      <c r="D97" s="77" t="s">
        <v>124</v>
      </c>
      <c r="E97" s="85" t="s">
        <v>85</v>
      </c>
      <c r="F97" s="86"/>
      <c r="G97" s="87"/>
    </row>
    <row r="98" spans="1:7" ht="24" customHeight="1" x14ac:dyDescent="0.2">
      <c r="A98" s="75" t="s">
        <v>121</v>
      </c>
      <c r="B98" s="76">
        <v>5700</v>
      </c>
      <c r="C98" s="77">
        <v>50</v>
      </c>
      <c r="D98" s="77" t="s">
        <v>124</v>
      </c>
      <c r="E98" s="85" t="s">
        <v>85</v>
      </c>
      <c r="F98" s="86"/>
      <c r="G98" s="87"/>
    </row>
    <row r="99" spans="1:7" ht="15" customHeight="1" x14ac:dyDescent="0.2">
      <c r="A99" s="4" t="s">
        <v>47</v>
      </c>
      <c r="B99" s="6" t="s">
        <v>44</v>
      </c>
      <c r="C99" s="6" t="s">
        <v>44</v>
      </c>
      <c r="D99" s="6" t="s">
        <v>44</v>
      </c>
      <c r="E99" s="5">
        <f>SUM(E95)</f>
        <v>183</v>
      </c>
      <c r="F99" s="5">
        <f>SUM(F95)</f>
        <v>183</v>
      </c>
      <c r="G99" s="7">
        <f>SUM(G95)</f>
        <v>183</v>
      </c>
    </row>
    <row r="100" spans="1:7" ht="18" customHeight="1" x14ac:dyDescent="0.2">
      <c r="A100" s="67" t="s">
        <v>21</v>
      </c>
      <c r="B100" s="26"/>
      <c r="C100" s="26"/>
      <c r="D100" s="26"/>
      <c r="E100" s="26"/>
      <c r="F100" s="26"/>
      <c r="G100" s="27"/>
    </row>
    <row r="101" spans="1:7" ht="24" customHeight="1" x14ac:dyDescent="0.2">
      <c r="A101" s="43" t="s">
        <v>56</v>
      </c>
      <c r="B101" s="44">
        <v>135027</v>
      </c>
      <c r="C101" s="63">
        <v>15</v>
      </c>
      <c r="D101" s="45" t="s">
        <v>66</v>
      </c>
      <c r="E101" s="46">
        <v>4789</v>
      </c>
      <c r="F101" s="46">
        <v>4789</v>
      </c>
      <c r="G101" s="54">
        <v>4789</v>
      </c>
    </row>
    <row r="102" spans="1:7" ht="15" customHeight="1" x14ac:dyDescent="0.2">
      <c r="A102" s="43" t="s">
        <v>37</v>
      </c>
      <c r="B102" s="44">
        <v>32000</v>
      </c>
      <c r="C102" s="63">
        <v>15</v>
      </c>
      <c r="D102" s="45" t="s">
        <v>33</v>
      </c>
      <c r="E102" s="46">
        <v>1916</v>
      </c>
      <c r="F102" s="46">
        <v>1916</v>
      </c>
      <c r="G102" s="54">
        <v>1916</v>
      </c>
    </row>
    <row r="103" spans="1:7" ht="24" customHeight="1" x14ac:dyDescent="0.2">
      <c r="A103" s="75" t="s">
        <v>122</v>
      </c>
      <c r="B103" s="76">
        <v>19000</v>
      </c>
      <c r="C103" s="77">
        <v>10</v>
      </c>
      <c r="D103" s="78" t="s">
        <v>126</v>
      </c>
      <c r="E103" s="85" t="s">
        <v>85</v>
      </c>
      <c r="F103" s="86"/>
      <c r="G103" s="87"/>
    </row>
    <row r="104" spans="1:7" ht="24" customHeight="1" x14ac:dyDescent="0.2">
      <c r="A104" s="75" t="s">
        <v>123</v>
      </c>
      <c r="B104" s="76">
        <v>33200</v>
      </c>
      <c r="C104" s="77">
        <v>10</v>
      </c>
      <c r="D104" s="77" t="s">
        <v>125</v>
      </c>
      <c r="E104" s="85" t="s">
        <v>85</v>
      </c>
      <c r="F104" s="86"/>
      <c r="G104" s="87"/>
    </row>
    <row r="105" spans="1:7" ht="24" customHeight="1" thickBot="1" x14ac:dyDescent="0.25">
      <c r="A105" s="14" t="s">
        <v>14</v>
      </c>
      <c r="B105" s="6" t="s">
        <v>44</v>
      </c>
      <c r="C105" s="16" t="s">
        <v>44</v>
      </c>
      <c r="D105" s="16" t="s">
        <v>44</v>
      </c>
      <c r="E105" s="15">
        <f t="shared" ref="E105:G105" si="4">SUM(E101:E102)</f>
        <v>6705</v>
      </c>
      <c r="F105" s="15">
        <f t="shared" si="4"/>
        <v>6705</v>
      </c>
      <c r="G105" s="17">
        <f t="shared" si="4"/>
        <v>6705</v>
      </c>
    </row>
    <row r="106" spans="1:7" ht="13.5" thickBot="1" x14ac:dyDescent="0.25">
      <c r="A106" s="47"/>
      <c r="B106" s="48"/>
      <c r="C106" s="49"/>
      <c r="D106" s="49"/>
      <c r="E106" s="48"/>
      <c r="F106" s="48"/>
      <c r="G106" s="50"/>
    </row>
    <row r="107" spans="1:7" ht="15" customHeight="1" thickBot="1" x14ac:dyDescent="0.25">
      <c r="A107" s="70" t="s">
        <v>12</v>
      </c>
      <c r="B107" s="71" t="s">
        <v>44</v>
      </c>
      <c r="C107" s="72" t="s">
        <v>44</v>
      </c>
      <c r="D107" s="72" t="s">
        <v>44</v>
      </c>
      <c r="E107" s="73">
        <f>E12+E18+E27+E36+E39+E58+E80+E93+E99+E105</f>
        <v>126017</v>
      </c>
      <c r="F107" s="73">
        <f>F12+F18+F27+F36+F39+F58+F80+F93+F99+F105</f>
        <v>126265</v>
      </c>
      <c r="G107" s="74">
        <f>G12+G18+G27+G36+G39+G58+G80+G93+G99+G105</f>
        <v>126941</v>
      </c>
    </row>
    <row r="108" spans="1:7" x14ac:dyDescent="0.2">
      <c r="A108" s="51"/>
      <c r="B108" s="51"/>
      <c r="C108" s="52"/>
      <c r="D108" s="52"/>
      <c r="E108" s="51"/>
      <c r="F108" s="51"/>
      <c r="G108" s="51"/>
    </row>
    <row r="109" spans="1:7" x14ac:dyDescent="0.2">
      <c r="A109" s="80" t="s">
        <v>129</v>
      </c>
    </row>
    <row r="110" spans="1:7" x14ac:dyDescent="0.2">
      <c r="A110" s="80"/>
    </row>
    <row r="111" spans="1:7" x14ac:dyDescent="0.2">
      <c r="A111" s="8"/>
      <c r="B111" s="8"/>
      <c r="C111" s="9"/>
      <c r="D111" s="9"/>
      <c r="E111" s="8"/>
      <c r="F111" s="8"/>
      <c r="G111" s="8"/>
    </row>
    <row r="112" spans="1:7" x14ac:dyDescent="0.2">
      <c r="A112" s="8"/>
      <c r="B112" s="8"/>
      <c r="C112" s="9"/>
      <c r="D112" s="9"/>
      <c r="E112" s="8"/>
      <c r="F112" s="8"/>
      <c r="G112" s="8"/>
    </row>
    <row r="113" spans="1:7" x14ac:dyDescent="0.2">
      <c r="A113" s="8"/>
      <c r="B113" s="8"/>
      <c r="C113" s="9"/>
      <c r="D113" s="9"/>
      <c r="E113" s="8"/>
      <c r="F113" s="8"/>
      <c r="G113" s="8"/>
    </row>
    <row r="114" spans="1:7" x14ac:dyDescent="0.2">
      <c r="A114" s="10"/>
      <c r="B114" s="10"/>
      <c r="C114" s="11"/>
      <c r="D114" s="11"/>
      <c r="E114" s="10"/>
      <c r="F114" s="10"/>
      <c r="G114" s="10"/>
    </row>
    <row r="117" spans="1:7" x14ac:dyDescent="0.2">
      <c r="E117" s="12"/>
      <c r="F117" s="12"/>
      <c r="G117" s="12"/>
    </row>
  </sheetData>
  <customSheetViews>
    <customSheetView guid="{5DB6203E-29E2-4B15-9753-B7E7D9EC8456}" showPageBreaks="1" fitToPage="1" printArea="1">
      <selection activeCell="H3" sqref="H3"/>
      <rowBreaks count="1" manualBreakCount="1">
        <brk id="93" max="6" man="1"/>
      </rowBreaks>
      <pageMargins left="0.39370078740157483" right="0.39370078740157483" top="0.98425196850393704" bottom="0.59055118110236227" header="0.51181102362204722" footer="0.31496062992125984"/>
      <pageSetup paperSize="9" scale="99" firstPageNumber="17" fitToHeight="0" orientation="landscape" useFirstPageNumber="1" r:id="rId1"/>
      <headerFooter alignWithMargins="0">
        <oddHeader>&amp;L&amp;"Tahoma,Kurzíva"&amp;9Návrh rozpočtu na rok 2016
Příloha č. 5&amp;R&amp;"Tahoma,Kurzíva"&amp;9Rozpočtový výhled na léta 2017 - 2019</oddHeader>
        <oddFooter>&amp;C&amp;"Tahoma,Obyčejné"&amp;P</oddFooter>
      </headerFooter>
    </customSheetView>
  </customSheetViews>
  <mergeCells count="45">
    <mergeCell ref="E24:G24"/>
    <mergeCell ref="A3:G3"/>
    <mergeCell ref="A6:A7"/>
    <mergeCell ref="B6:B7"/>
    <mergeCell ref="C6:C7"/>
    <mergeCell ref="D6:D7"/>
    <mergeCell ref="E6:G6"/>
    <mergeCell ref="E11:G11"/>
    <mergeCell ref="E16:G16"/>
    <mergeCell ref="E17:G17"/>
    <mergeCell ref="E22:G22"/>
    <mergeCell ref="E23:G23"/>
    <mergeCell ref="E25:G25"/>
    <mergeCell ref="E26:G26"/>
    <mergeCell ref="E29:E35"/>
    <mergeCell ref="F29:F35"/>
    <mergeCell ref="G29:G35"/>
    <mergeCell ref="E74:G74"/>
    <mergeCell ref="E54:G54"/>
    <mergeCell ref="E55:G55"/>
    <mergeCell ref="E56:G56"/>
    <mergeCell ref="E69:G69"/>
    <mergeCell ref="E70:G70"/>
    <mergeCell ref="E71:G71"/>
    <mergeCell ref="E72:G72"/>
    <mergeCell ref="E73:G73"/>
    <mergeCell ref="E88:G88"/>
    <mergeCell ref="E75:G75"/>
    <mergeCell ref="E76:G76"/>
    <mergeCell ref="E77:G77"/>
    <mergeCell ref="E78:G78"/>
    <mergeCell ref="E79:G79"/>
    <mergeCell ref="E84:G84"/>
    <mergeCell ref="E85:G85"/>
    <mergeCell ref="E86:G86"/>
    <mergeCell ref="E87:G87"/>
    <mergeCell ref="E98:G98"/>
    <mergeCell ref="E103:G103"/>
    <mergeCell ref="E104:G104"/>
    <mergeCell ref="E89:G89"/>
    <mergeCell ref="E90:G90"/>
    <mergeCell ref="E91:G91"/>
    <mergeCell ref="E92:G92"/>
    <mergeCell ref="E96:G96"/>
    <mergeCell ref="E97:G97"/>
  </mergeCells>
  <pageMargins left="0.39370078740157483" right="0.39370078740157483" top="0.98425196850393704" bottom="0.59055118110236227" header="0.51181102362204722" footer="0.31496062992125984"/>
  <pageSetup paperSize="9" scale="99" firstPageNumber="17" fitToHeight="0" orientation="landscape" useFirstPageNumber="1" r:id="rId2"/>
  <headerFooter alignWithMargins="0">
    <oddHeader>&amp;L&amp;"Tahoma,Kurzíva"&amp;9Návrh rozpočtu na rok 2016
Příloha č. 5&amp;R&amp;"Tahoma,Kurzíva"&amp;9Rozpočtový výhled na léta 2017 - 2019</oddHeader>
    <oddFooter>&amp;C&amp;"Tahoma,Obyčejné"&amp;P</oddFooter>
  </headerFooter>
  <rowBreaks count="1" manualBreakCount="1">
    <brk id="93" max="6" man="1"/>
  </rowBreaks>
  <ignoredErrors>
    <ignoredError sqref="E12:G12 E18:G18 E27:G27 E36:G36 E39:G39 E58:G58 E80:G80 E93:G93 E99:G99 E105:G105 E107:G1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Udržitelnost</vt:lpstr>
      <vt:lpstr>Udržitelnost!Názvy_tisku</vt:lpstr>
      <vt:lpstr>Udržitelnost!Oblast_tisku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Metelka Tomáš</cp:lastModifiedBy>
  <cp:lastPrinted>2015-11-16T11:20:27Z</cp:lastPrinted>
  <dcterms:created xsi:type="dcterms:W3CDTF">1997-01-24T11:07:25Z</dcterms:created>
  <dcterms:modified xsi:type="dcterms:W3CDTF">2015-12-02T11:33:38Z</dcterms:modified>
</cp:coreProperties>
</file>