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180"/>
  </bookViews>
  <sheets>
    <sheet name="zadluženost" sheetId="1" r:id="rId1"/>
  </sheets>
  <definedNames>
    <definedName name="_xlnm.Print_Area" localSheetId="0">zadluženost!$B$1:$I$45</definedName>
    <definedName name="Z_E4EA0FC5_DD30_4F10_893A_287298CBF867_.wvu.Cols" localSheetId="0" hidden="1">zadluženost!$A:$B</definedName>
    <definedName name="Z_E4EA0FC5_DD30_4F10_893A_287298CBF867_.wvu.PrintArea" localSheetId="0" hidden="1">zadluženost!$B$1:$I$45</definedName>
    <definedName name="Z_E4EA0FC5_DD30_4F10_893A_287298CBF867_.wvu.Rows" localSheetId="0" hidden="1">zadluženost!$11:$12,zadluženost!$17:$19</definedName>
  </definedNames>
  <calcPr calcId="145621"/>
  <customWorkbookViews>
    <customWorkbookView name="Metelka Tomáš – osobní zobrazení" guid="{E4EA0FC5-DD30-4F10-893A-287298CBF867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E10" i="1" l="1"/>
  <c r="I29" i="1"/>
  <c r="I32" i="1"/>
  <c r="I25" i="1"/>
  <c r="I17" i="1"/>
  <c r="I20" i="1" s="1"/>
  <c r="I18" i="1"/>
  <c r="I19" i="1"/>
  <c r="I10" i="1"/>
  <c r="H32" i="1"/>
  <c r="G32" i="1"/>
  <c r="F32" i="1"/>
  <c r="E32" i="1"/>
  <c r="H29" i="1"/>
  <c r="G29" i="1"/>
  <c r="F29" i="1"/>
  <c r="E29" i="1"/>
  <c r="H25" i="1"/>
  <c r="G25" i="1"/>
  <c r="F25" i="1"/>
  <c r="E25" i="1"/>
  <c r="H19" i="1"/>
  <c r="G19" i="1"/>
  <c r="F19" i="1"/>
  <c r="E19" i="1"/>
  <c r="H18" i="1"/>
  <c r="G18" i="1"/>
  <c r="F18" i="1"/>
  <c r="E18" i="1"/>
  <c r="H17" i="1"/>
  <c r="H20" i="1"/>
  <c r="H37" i="1" s="1"/>
  <c r="G17" i="1"/>
  <c r="F17" i="1"/>
  <c r="F20" i="1"/>
  <c r="F37" i="1" s="1"/>
  <c r="E17" i="1"/>
  <c r="E20" i="1" s="1"/>
  <c r="H10" i="1"/>
  <c r="G10" i="1"/>
  <c r="F10" i="1"/>
  <c r="E36" i="1" l="1"/>
  <c r="E37" i="1"/>
  <c r="E34" i="1"/>
  <c r="E38" i="1" s="1"/>
  <c r="G20" i="1"/>
  <c r="G34" i="1" s="1"/>
  <c r="G38" i="1" s="1"/>
  <c r="H36" i="1"/>
  <c r="I34" i="1"/>
  <c r="I38" i="1" s="1"/>
  <c r="I36" i="1"/>
  <c r="I37" i="1"/>
  <c r="F36" i="1"/>
  <c r="F34" i="1"/>
  <c r="F38" i="1" s="1"/>
  <c r="H34" i="1"/>
  <c r="H38" i="1" s="1"/>
  <c r="G36" i="1" l="1"/>
  <c r="G37" i="1"/>
</calcChain>
</file>

<file path=xl/sharedStrings.xml><?xml version="1.0" encoding="utf-8"?>
<sst xmlns="http://schemas.openxmlformats.org/spreadsheetml/2006/main" count="78" uniqueCount="56">
  <si>
    <t>řádek</t>
  </si>
  <si>
    <t>Provozní příjmy</t>
  </si>
  <si>
    <t>třída 1</t>
  </si>
  <si>
    <t>daňové příjmy</t>
  </si>
  <si>
    <t>třída 2</t>
  </si>
  <si>
    <t>nedaňové příjmy</t>
  </si>
  <si>
    <t>sesk.pol. 41</t>
  </si>
  <si>
    <t>provozní dotace vč. provozního přebytku minulých let</t>
  </si>
  <si>
    <t>Celková zadluženost (v %)</t>
  </si>
  <si>
    <t>PROVOZNÍ PŘÍJMY</t>
  </si>
  <si>
    <t>finanční závazky</t>
  </si>
  <si>
    <t>poskytnuté záruky</t>
  </si>
  <si>
    <t>fin. leasing</t>
  </si>
  <si>
    <t>CELKOVÉ ZADLUŽENÍ</t>
  </si>
  <si>
    <t>pol. 8xx4,8xx2 (vyjma pol. 8902)</t>
  </si>
  <si>
    <t>uhrazené splátky jistin úvěrů, dluhopisů a splátky fin. leasingu</t>
  </si>
  <si>
    <t>pol. 5141, 5143, 5144, 5149</t>
  </si>
  <si>
    <t xml:space="preserve">platby úroků </t>
  </si>
  <si>
    <t>VÝDAJE NA DLUHOVOU SLUŽBU</t>
  </si>
  <si>
    <t>třída 5</t>
  </si>
  <si>
    <t>běžné výdaje</t>
  </si>
  <si>
    <t>PROVOZNÍ VÝDAJE</t>
  </si>
  <si>
    <t>HRUBÝ PROVOZNÍ PŘEBYTEK</t>
  </si>
  <si>
    <t>ř. 1 + ř. 2 + ř. 3</t>
  </si>
  <si>
    <t>název</t>
  </si>
  <si>
    <t>rozp. skladba</t>
  </si>
  <si>
    <t>ř. 5 + ř. 6 + ř. 7</t>
  </si>
  <si>
    <t>ř. 9 + ř. 10</t>
  </si>
  <si>
    <t>ř. 13</t>
  </si>
  <si>
    <t>ř. 4 - (ř. 13 - ř. 10)</t>
  </si>
  <si>
    <t>(ř. 8/ ř. 4) *100</t>
  </si>
  <si>
    <t>(ř. 11/ ř. 4) *100</t>
  </si>
  <si>
    <t>(ř. 14/ ř. 10) *100</t>
  </si>
  <si>
    <t>Účetní závěrka</t>
  </si>
  <si>
    <t>Rozvaha + Příloha účetní závěrky</t>
  </si>
  <si>
    <t>Příloha účetní závěrky</t>
  </si>
  <si>
    <t>výdaje na dluhovou službu k provozním příjmům 
(&lt; 15% )</t>
  </si>
  <si>
    <t>v mil. Kč</t>
  </si>
  <si>
    <r>
      <t>2017</t>
    </r>
    <r>
      <rPr>
        <b/>
        <vertAlign val="superscript"/>
        <sz val="11"/>
        <rFont val="Tahoma"/>
        <family val="2"/>
        <charset val="238"/>
      </rPr>
      <t xml:space="preserve"> 2)</t>
    </r>
  </si>
  <si>
    <t>1)</t>
  </si>
  <si>
    <t>2)</t>
  </si>
  <si>
    <t>Pro léta 2013 a 2014 se jedná o očekávanou skutečnost k 31.12.20xx</t>
  </si>
  <si>
    <t>Pro léta 2015 až 2017 jsou uváděny hodnoty rozpočtového výhledu</t>
  </si>
  <si>
    <t>Ukazatel zadluženosti dle Moody´s Investors Service</t>
  </si>
  <si>
    <t>(ř. 5/ ř. 4)*100</t>
  </si>
  <si>
    <t>Ukazatel zadluženosti dle uzavřené smlouvy s Evropskou investiční bankou</t>
  </si>
  <si>
    <t>CELKOVÉ ZADLUŽENÍ K PROVOZNÍM PŘÍJMŮM 
(&lt; 50%)</t>
  </si>
  <si>
    <t>DLUH K PROVOZNÍM PŘÍJMŮM</t>
  </si>
  <si>
    <r>
      <t>DLUH</t>
    </r>
    <r>
      <rPr>
        <sz val="11"/>
        <rFont val="Tahoma"/>
        <family val="2"/>
        <charset val="238"/>
      </rPr>
      <t xml:space="preserve">, tj. zůstatky nesplacených úvěrů a návratných finančních výpomocí k rozvahovému dni 31.12.20xx </t>
    </r>
  </si>
  <si>
    <r>
      <t xml:space="preserve">2015 </t>
    </r>
    <r>
      <rPr>
        <b/>
        <vertAlign val="superscript"/>
        <sz val="11"/>
        <rFont val="Tahoma"/>
        <family val="2"/>
        <charset val="238"/>
      </rPr>
      <t>1)</t>
    </r>
  </si>
  <si>
    <r>
      <t xml:space="preserve">2018 </t>
    </r>
    <r>
      <rPr>
        <b/>
        <vertAlign val="superscript"/>
        <sz val="11"/>
        <rFont val="Tahoma"/>
        <family val="2"/>
        <charset val="238"/>
      </rPr>
      <t>2)</t>
    </r>
  </si>
  <si>
    <t>hrubý provozní přebytek ke splátkám úroků 
( &gt; 150% )</t>
  </si>
  <si>
    <t>Pro léta 2015 a 2016 se jedná o očekávanou skutečnost k 31.12.20xx</t>
  </si>
  <si>
    <t>Pro léta 2017 až 2019 jsou uváděny hodnoty rozpočtového výhledu</t>
  </si>
  <si>
    <r>
      <t>2016</t>
    </r>
    <r>
      <rPr>
        <b/>
        <vertAlign val="superscript"/>
        <sz val="11"/>
        <rFont val="Tahoma"/>
        <family val="2"/>
        <charset val="238"/>
      </rPr>
      <t xml:space="preserve"> 1)</t>
    </r>
  </si>
  <si>
    <r>
      <t>2019</t>
    </r>
    <r>
      <rPr>
        <b/>
        <vertAlign val="superscript"/>
        <sz val="11"/>
        <rFont val="Tahoma"/>
        <family val="2"/>
        <charset val="238"/>
      </rPr>
      <t xml:space="preserve">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</si>
</sst>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sz val="11"/>
      <name val="Arial"/>
      <family val="2"/>
      <charset val="238"/>
    </font>
    <font>
      <b/>
      <vertAlign val="superscript"/>
      <sz val="11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8"/>
      <color rgb="FFFF0000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3" fillId="0" borderId="1" applyNumberFormat="0" applyFill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8">
    <xf numFmtId="0" fontId="0" fillId="0" borderId="0" xfId="0"/>
    <xf numFmtId="0" fontId="20" fillId="0" borderId="0" xfId="0" applyFont="1"/>
    <xf numFmtId="0" fontId="20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0" fillId="0" borderId="0" xfId="0" applyNumberFormat="1" applyFont="1" applyBorder="1"/>
    <xf numFmtId="0" fontId="20" fillId="0" borderId="0" xfId="0" applyFont="1" applyBorder="1" applyAlignment="1">
      <alignment wrapText="1"/>
    </xf>
    <xf numFmtId="4" fontId="22" fillId="0" borderId="0" xfId="0" applyNumberFormat="1" applyFont="1" applyBorder="1"/>
    <xf numFmtId="0" fontId="20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Border="1"/>
    <xf numFmtId="0" fontId="21" fillId="0" borderId="0" xfId="0" applyFont="1" applyBorder="1" applyAlignment="1">
      <alignment wrapText="1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/>
    <xf numFmtId="0" fontId="21" fillId="0" borderId="0" xfId="0" applyFont="1" applyBorder="1" applyAlignment="1">
      <alignment horizontal="left" vertical="center" wrapText="1"/>
    </xf>
    <xf numFmtId="10" fontId="21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/>
    <xf numFmtId="0" fontId="20" fillId="0" borderId="0" xfId="0" applyFont="1" applyAlignment="1">
      <alignment horizontal="right"/>
    </xf>
    <xf numFmtId="1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1" fontId="27" fillId="0" borderId="2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right" vertical="center"/>
    </xf>
    <xf numFmtId="4" fontId="27" fillId="0" borderId="26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4" fontId="27" fillId="0" borderId="27" xfId="0" applyNumberFormat="1" applyFont="1" applyBorder="1" applyAlignment="1">
      <alignment horizontal="right" vertical="center"/>
    </xf>
    <xf numFmtId="4" fontId="25" fillId="0" borderId="23" xfId="0" applyNumberFormat="1" applyFont="1" applyBorder="1" applyAlignment="1">
      <alignment horizontal="right" vertical="center"/>
    </xf>
    <xf numFmtId="4" fontId="27" fillId="0" borderId="19" xfId="0" applyNumberFormat="1" applyFont="1" applyFill="1" applyBorder="1" applyAlignment="1">
      <alignment horizontal="right" vertical="center"/>
    </xf>
    <xf numFmtId="4" fontId="27" fillId="0" borderId="26" xfId="0" applyNumberFormat="1" applyFont="1" applyFill="1" applyBorder="1" applyAlignment="1">
      <alignment horizontal="right" vertical="center"/>
    </xf>
    <xf numFmtId="4" fontId="27" fillId="0" borderId="21" xfId="0" applyNumberFormat="1" applyFont="1" applyFill="1" applyBorder="1" applyAlignment="1">
      <alignment horizontal="right" vertical="center"/>
    </xf>
    <xf numFmtId="4" fontId="27" fillId="0" borderId="27" xfId="0" applyNumberFormat="1" applyFont="1" applyFill="1" applyBorder="1" applyAlignment="1">
      <alignment horizontal="right" vertical="center"/>
    </xf>
    <xf numFmtId="4" fontId="25" fillId="0" borderId="25" xfId="0" applyNumberFormat="1" applyFont="1" applyBorder="1" applyAlignment="1">
      <alignment horizontal="right" vertical="center"/>
    </xf>
    <xf numFmtId="10" fontId="25" fillId="24" borderId="19" xfId="0" applyNumberFormat="1" applyFont="1" applyFill="1" applyBorder="1" applyAlignment="1">
      <alignment horizontal="right" vertical="center"/>
    </xf>
    <xf numFmtId="10" fontId="25" fillId="0" borderId="21" xfId="0" applyNumberFormat="1" applyFont="1" applyBorder="1" applyAlignment="1">
      <alignment horizontal="right" vertical="center"/>
    </xf>
    <xf numFmtId="10" fontId="25" fillId="0" borderId="23" xfId="0" applyNumberFormat="1" applyFont="1" applyBorder="1" applyAlignment="1">
      <alignment horizontal="right" vertical="center"/>
    </xf>
    <xf numFmtId="0" fontId="24" fillId="0" borderId="0" xfId="0" applyFont="1"/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30" fillId="0" borderId="0" xfId="0" applyFont="1"/>
    <xf numFmtId="4" fontId="25" fillId="0" borderId="21" xfId="0" applyNumberFormat="1" applyFont="1" applyBorder="1" applyAlignment="1">
      <alignment vertical="center"/>
    </xf>
    <xf numFmtId="4" fontId="27" fillId="0" borderId="28" xfId="0" applyNumberFormat="1" applyFont="1" applyBorder="1" applyAlignment="1">
      <alignment horizontal="right" vertical="center"/>
    </xf>
    <xf numFmtId="4" fontId="27" fillId="0" borderId="29" xfId="0" applyNumberFormat="1" applyFont="1" applyBorder="1" applyAlignment="1">
      <alignment horizontal="right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" fontId="27" fillId="0" borderId="33" xfId="0" applyNumberFormat="1" applyFont="1" applyBorder="1" applyAlignment="1">
      <alignment horizontal="center" vertical="center"/>
    </xf>
    <xf numFmtId="4" fontId="27" fillId="0" borderId="34" xfId="0" applyNumberFormat="1" applyFont="1" applyFill="1" applyBorder="1" applyAlignment="1">
      <alignment vertical="center"/>
    </xf>
    <xf numFmtId="4" fontId="27" fillId="0" borderId="35" xfId="0" applyNumberFormat="1" applyFont="1" applyFill="1" applyBorder="1" applyAlignment="1">
      <alignment vertical="center"/>
    </xf>
    <xf numFmtId="1" fontId="27" fillId="24" borderId="31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vertical="center"/>
    </xf>
    <xf numFmtId="10" fontId="25" fillId="0" borderId="0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 wrapText="1"/>
    </xf>
    <xf numFmtId="4" fontId="27" fillId="0" borderId="38" xfId="0" applyNumberFormat="1" applyFont="1" applyBorder="1" applyAlignment="1">
      <alignment horizontal="right" vertical="center"/>
    </xf>
    <xf numFmtId="4" fontId="27" fillId="0" borderId="39" xfId="0" applyNumberFormat="1" applyFont="1" applyBorder="1" applyAlignment="1">
      <alignment horizontal="right" vertical="center"/>
    </xf>
    <xf numFmtId="4" fontId="25" fillId="0" borderId="39" xfId="0" applyNumberFormat="1" applyFont="1" applyBorder="1" applyAlignment="1">
      <alignment vertical="center"/>
    </xf>
    <xf numFmtId="4" fontId="27" fillId="0" borderId="40" xfId="0" applyNumberFormat="1" applyFont="1" applyFill="1" applyBorder="1" applyAlignment="1">
      <alignment vertical="center"/>
    </xf>
    <xf numFmtId="10" fontId="25" fillId="24" borderId="37" xfId="0" applyNumberFormat="1" applyFont="1" applyFill="1" applyBorder="1" applyAlignment="1">
      <alignment vertical="center"/>
    </xf>
    <xf numFmtId="4" fontId="27" fillId="0" borderId="41" xfId="0" applyNumberFormat="1" applyFont="1" applyBorder="1" applyAlignment="1">
      <alignment horizontal="right" vertical="center"/>
    </xf>
    <xf numFmtId="4" fontId="25" fillId="0" borderId="36" xfId="0" applyNumberFormat="1" applyFont="1" applyBorder="1" applyAlignment="1">
      <alignment horizontal="right" vertical="center"/>
    </xf>
    <xf numFmtId="4" fontId="27" fillId="0" borderId="41" xfId="0" applyNumberFormat="1" applyFont="1" applyFill="1" applyBorder="1" applyAlignment="1">
      <alignment horizontal="right" vertical="center"/>
    </xf>
    <xf numFmtId="4" fontId="27" fillId="0" borderId="39" xfId="0" applyNumberFormat="1" applyFont="1" applyFill="1" applyBorder="1" applyAlignment="1">
      <alignment horizontal="right" vertical="center"/>
    </xf>
    <xf numFmtId="4" fontId="25" fillId="0" borderId="42" xfId="0" applyNumberFormat="1" applyFont="1" applyBorder="1" applyAlignment="1">
      <alignment horizontal="right" vertical="center"/>
    </xf>
    <xf numFmtId="10" fontId="25" fillId="24" borderId="41" xfId="0" applyNumberFormat="1" applyFont="1" applyFill="1" applyBorder="1" applyAlignment="1">
      <alignment horizontal="right" vertical="center"/>
    </xf>
    <xf numFmtId="10" fontId="25" fillId="0" borderId="39" xfId="0" applyNumberFormat="1" applyFont="1" applyBorder="1" applyAlignment="1">
      <alignment horizontal="right" vertical="center"/>
    </xf>
    <xf numFmtId="10" fontId="25" fillId="0" borderId="36" xfId="0" applyNumberFormat="1" applyFont="1" applyBorder="1" applyAlignment="1">
      <alignment horizontal="right" vertical="center"/>
    </xf>
    <xf numFmtId="0" fontId="20" fillId="0" borderId="43" xfId="0" applyFont="1" applyBorder="1"/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/>
    </xf>
    <xf numFmtId="4" fontId="25" fillId="0" borderId="44" xfId="0" applyNumberFormat="1" applyFont="1" applyBorder="1" applyAlignment="1">
      <alignment horizontal="right" vertical="center"/>
    </xf>
    <xf numFmtId="3" fontId="20" fillId="0" borderId="45" xfId="0" applyNumberFormat="1" applyFont="1" applyBorder="1"/>
    <xf numFmtId="3" fontId="20" fillId="0" borderId="43" xfId="0" applyNumberFormat="1" applyFont="1" applyBorder="1"/>
    <xf numFmtId="164" fontId="21" fillId="0" borderId="43" xfId="0" applyNumberFormat="1" applyFont="1" applyBorder="1"/>
    <xf numFmtId="0" fontId="20" fillId="0" borderId="46" xfId="0" applyFont="1" applyBorder="1" applyAlignment="1">
      <alignment horizontal="right"/>
    </xf>
    <xf numFmtId="164" fontId="21" fillId="0" borderId="47" xfId="0" applyNumberFormat="1" applyFont="1" applyBorder="1"/>
    <xf numFmtId="4" fontId="25" fillId="0" borderId="27" xfId="0" applyNumberFormat="1" applyFont="1" applyBorder="1" applyAlignment="1">
      <alignment vertical="center"/>
    </xf>
    <xf numFmtId="10" fontId="25" fillId="24" borderId="32" xfId="0" applyNumberFormat="1" applyFont="1" applyFill="1" applyBorder="1" applyAlignment="1">
      <alignment vertical="center"/>
    </xf>
    <xf numFmtId="4" fontId="25" fillId="0" borderId="48" xfId="0" applyNumberFormat="1" applyFont="1" applyBorder="1" applyAlignment="1">
      <alignment horizontal="right" vertical="center"/>
    </xf>
    <xf numFmtId="10" fontId="25" fillId="24" borderId="26" xfId="0" applyNumberFormat="1" applyFont="1" applyFill="1" applyBorder="1" applyAlignment="1">
      <alignment horizontal="right" vertical="center"/>
    </xf>
    <xf numFmtId="10" fontId="25" fillId="0" borderId="27" xfId="0" applyNumberFormat="1" applyFont="1" applyBorder="1" applyAlignment="1">
      <alignment horizontal="right" vertical="center"/>
    </xf>
    <xf numFmtId="10" fontId="25" fillId="0" borderId="44" xfId="0" applyNumberFormat="1" applyFont="1" applyBorder="1" applyAlignment="1">
      <alignment horizontal="right" vertical="center"/>
    </xf>
    <xf numFmtId="0" fontId="32" fillId="0" borderId="0" xfId="0" applyFont="1"/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/>
    <xf numFmtId="0" fontId="25" fillId="0" borderId="22" xfId="0" applyFont="1" applyBorder="1" applyAlignment="1">
      <alignment horizontal="left" vertical="center" wrapText="1"/>
    </xf>
    <xf numFmtId="0" fontId="0" fillId="0" borderId="17" xfId="0" applyBorder="1" applyAlignment="1"/>
    <xf numFmtId="0" fontId="25" fillId="24" borderId="49" xfId="0" applyFont="1" applyFill="1" applyBorder="1" applyAlignment="1">
      <alignment vertical="center" wrapText="1"/>
    </xf>
    <xf numFmtId="0" fontId="31" fillId="24" borderId="5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1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1" fontId="27" fillId="0" borderId="49" xfId="0" applyNumberFormat="1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21" fillId="0" borderId="0" xfId="0" applyFont="1" applyBorder="1" applyAlignment="1">
      <alignment wrapText="1"/>
    </xf>
    <xf numFmtId="0" fontId="27" fillId="0" borderId="19" xfId="0" applyFont="1" applyBorder="1" applyAlignment="1">
      <alignment horizontal="left" vertical="center" wrapText="1"/>
    </xf>
    <xf numFmtId="0" fontId="25" fillId="0" borderId="23" xfId="0" applyFont="1" applyBorder="1" applyAlignment="1">
      <alignment vertical="center" wrapText="1"/>
    </xf>
    <xf numFmtId="1" fontId="27" fillId="0" borderId="49" xfId="0" applyNumberFormat="1" applyFont="1" applyBorder="1" applyAlignment="1">
      <alignment horizontal="center" vertical="center"/>
    </xf>
    <xf numFmtId="1" fontId="27" fillId="0" borderId="51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1" fontId="27" fillId="0" borderId="52" xfId="0" applyNumberFormat="1" applyFont="1" applyBorder="1" applyAlignment="1">
      <alignment horizontal="center" vertical="center"/>
    </xf>
    <xf numFmtId="1" fontId="27" fillId="0" borderId="53" xfId="0" applyNumberFormat="1" applyFont="1" applyBorder="1" applyAlignment="1">
      <alignment horizontal="center" vertical="center"/>
    </xf>
    <xf numFmtId="0" fontId="25" fillId="24" borderId="19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</cellXfs>
  <cellStyles count="88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6" xfId="10" builtinId="50" customBuiltin="1"/>
    <cellStyle name="20 % - zvýraznenie1" xfId="11"/>
    <cellStyle name="20 % - zvýraznenie2" xfId="12"/>
    <cellStyle name="20 % - zvýraznenie3" xfId="13"/>
    <cellStyle name="20 % - zvýraznenie4" xfId="14"/>
    <cellStyle name="20 % - zvýraznenie5" xfId="15"/>
    <cellStyle name="20 % - zvýraznenie6" xfId="16"/>
    <cellStyle name="40 % – Zvýraznění1" xfId="17" builtinId="31" customBuiltin="1"/>
    <cellStyle name="40 % – Zvýraznění2" xfId="18" builtinId="35" customBuiltin="1"/>
    <cellStyle name="40 % – Zvýraznění3" xfId="19" builtinId="39" customBuiltin="1"/>
    <cellStyle name="40 % – Zvýraznění3 2" xfId="20"/>
    <cellStyle name="40 % – Zvýraznění4" xfId="21" builtinId="43" customBuiltin="1"/>
    <cellStyle name="40 % – Zvýraznění5" xfId="22" builtinId="47" customBuiltin="1"/>
    <cellStyle name="40 % – Zvýraznění6" xfId="23" builtinId="51" customBuiltin="1"/>
    <cellStyle name="40 % - zvýraznenie1" xfId="24"/>
    <cellStyle name="40 % - zvýraznenie2" xfId="25"/>
    <cellStyle name="40 % - zvýraznenie3" xfId="26"/>
    <cellStyle name="40 % - zvýraznenie4" xfId="27"/>
    <cellStyle name="40 % - zvýraznenie5" xfId="28"/>
    <cellStyle name="40 % - zvýraznenie6" xfId="29"/>
    <cellStyle name="60 % – Zvýraznění1" xfId="30" builtinId="32" customBuiltin="1"/>
    <cellStyle name="60 % – Zvýraznění2" xfId="31" builtinId="36" customBuiltin="1"/>
    <cellStyle name="60 % – Zvýraznění3" xfId="32" builtinId="40" customBuiltin="1"/>
    <cellStyle name="60 % – Zvýraznění3 2" xfId="33"/>
    <cellStyle name="60 % – Zvýraznění4" xfId="34" builtinId="44" customBuiltin="1"/>
    <cellStyle name="60 % – Zvýraznění4 2" xfId="35"/>
    <cellStyle name="60 % – Zvýraznění5" xfId="36" builtinId="48" customBuiltin="1"/>
    <cellStyle name="60 % – Zvýraznění6" xfId="37" builtinId="52" customBuiltin="1"/>
    <cellStyle name="60 % – Zvýraznění6 2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Celkem" xfId="45" builtinId="25" customBuiltin="1"/>
    <cellStyle name="Dobrá" xfId="46"/>
    <cellStyle name="Chybně" xfId="47" builtinId="27" customBuiltin="1"/>
    <cellStyle name="Kontrolná bunka" xfId="48"/>
    <cellStyle name="Kontrolní buňka" xfId="49" builtinId="23" customBuiltin="1"/>
    <cellStyle name="Nadpis 1" xfId="50" builtinId="16" customBuiltin="1"/>
    <cellStyle name="Nadpis 2" xfId="51" builtinId="17" customBuiltin="1"/>
    <cellStyle name="Nadpis 3" xfId="52" builtinId="18" customBuiltin="1"/>
    <cellStyle name="Nadpis 4" xfId="53" builtinId="19" customBuiltin="1"/>
    <cellStyle name="Název" xfId="54" builtinId="15" customBuiltin="1"/>
    <cellStyle name="Neutrálna" xfId="55"/>
    <cellStyle name="Neutrální" xfId="56" builtinId="28" customBuiltin="1"/>
    <cellStyle name="Normal_Zlin II table for road scheme submission_new environmental wording" xfId="57"/>
    <cellStyle name="normálne 2" xfId="58"/>
    <cellStyle name="normálne_2007 až 2013 august 2008" xfId="59"/>
    <cellStyle name="Normální" xfId="0" builtinId="0"/>
    <cellStyle name="normální 2" xfId="60"/>
    <cellStyle name="Poznámka" xfId="61" builtinId="10" customBuiltin="1"/>
    <cellStyle name="Poznámka 2" xfId="62"/>
    <cellStyle name="Prepojená bunka" xfId="63"/>
    <cellStyle name="Propojená buňka" xfId="64" builtinId="24" customBuiltin="1"/>
    <cellStyle name="Spolu" xfId="65"/>
    <cellStyle name="Správně" xfId="66" builtinId="26" customBuiltin="1"/>
    <cellStyle name="Text upozornění" xfId="67" builtinId="11" customBuiltin="1"/>
    <cellStyle name="Text upozornenia" xfId="68"/>
    <cellStyle name="Titul" xfId="69"/>
    <cellStyle name="Vstup" xfId="70" builtinId="20" customBuiltin="1"/>
    <cellStyle name="Výpočet" xfId="71" builtinId="22" customBuiltin="1"/>
    <cellStyle name="Výstup" xfId="72" builtinId="21" customBuiltin="1"/>
    <cellStyle name="Vysvětlující text" xfId="73" builtinId="53" customBuiltin="1"/>
    <cellStyle name="Vysvetľujúci text" xfId="74"/>
    <cellStyle name="Zlá" xfId="75"/>
    <cellStyle name="Zvýraznění 1" xfId="76" builtinId="29" customBuiltin="1"/>
    <cellStyle name="Zvýraznění 2" xfId="77" builtinId="33" customBuiltin="1"/>
    <cellStyle name="Zvýraznění 3" xfId="78" builtinId="37" customBuiltin="1"/>
    <cellStyle name="Zvýraznění 4" xfId="79" builtinId="41" customBuiltin="1"/>
    <cellStyle name="Zvýraznění 5" xfId="80" builtinId="45" customBuiltin="1"/>
    <cellStyle name="Zvýraznění 6" xfId="81" builtinId="49" customBuiltin="1"/>
    <cellStyle name="Zvýraznenie1" xfId="82"/>
    <cellStyle name="Zvýraznenie2" xfId="83"/>
    <cellStyle name="Zvýraznenie3" xfId="84"/>
    <cellStyle name="Zvýraznenie4" xfId="85"/>
    <cellStyle name="Zvýraznenie5" xfId="86"/>
    <cellStyle name="Zvýraznenie6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0CA380A-D16A-46BE-8B85-5F952D196F93}" diskRevisions="1" revisionId="9" version="4">
  <header guid="{0FC504D9-2DC3-42D4-8F6D-7F8C5F2B0AE1}" dateTime="2015-12-02T12:34:42" maxSheetId="2" userName="Metelka Tomáš" r:id="rId1">
    <sheetIdMap count="1">
      <sheetId val="1"/>
    </sheetIdMap>
  </header>
  <header guid="{9C2AA42E-06D7-439D-9408-C624D01B89ED}" dateTime="2015-12-02T14:41:36" maxSheetId="2" userName="Metelka Tomáš" r:id="rId2">
    <sheetIdMap count="1">
      <sheetId val="1"/>
    </sheetIdMap>
  </header>
  <header guid="{9E335391-D3E0-4899-90A6-BCED42701791}" dateTime="2015-12-02T14:43:02" maxSheetId="2" userName="Metelka Tomáš" r:id="rId3">
    <sheetIdMap count="1">
      <sheetId val="1"/>
    </sheetIdMap>
  </header>
  <header guid="{90CA380A-D16A-46BE-8B85-5F952D196F93}" dateTime="2015-12-02T14:44:46" maxSheetId="2" userName="Metelka Tomáš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4EA0FC5-DD30-4F10-893A-287298CBF867}" action="delete"/>
  <rdn rId="0" localSheetId="1" customView="1" name="Z_E4EA0FC5_DD30_4F10_893A_287298CBF867_.wvu.PrintArea" hidden="1" oldHidden="1">
    <formula>zadluženost!$B$1:$I$45</formula>
    <oldFormula>zadluženost!$B$1:$I$45</oldFormula>
  </rdn>
  <rdn rId="0" localSheetId="1" customView="1" name="Z_E4EA0FC5_DD30_4F10_893A_287298CBF867_.wvu.Rows" hidden="1" oldHidden="1">
    <formula>zadluženost!$11:$12,zadluženost!$17:$19</formula>
    <oldFormula>zadluženost!$11:$12,zadluženost!$17:$19</oldFormula>
  </rdn>
  <rdn rId="0" localSheetId="1" customView="1" name="Z_E4EA0FC5_DD30_4F10_893A_287298CBF867_.wvu.Cols" hidden="1" oldHidden="1">
    <formula>zadluženost!$A:$B</formula>
    <oldFormula>zadluženost!$A:$B</oldFormula>
  </rdn>
  <rcv guid="{E4EA0FC5-DD30-4F10-893A-287298CBF86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4EA0FC5-DD30-4F10-893A-287298CBF867}" action="delete"/>
  <rdn rId="0" localSheetId="1" customView="1" name="Z_E4EA0FC5_DD30_4F10_893A_287298CBF867_.wvu.PrintArea" hidden="1" oldHidden="1">
    <formula>zadluženost!$B$1:$I$45</formula>
    <oldFormula>zadluženost!$B$1:$I$45</oldFormula>
  </rdn>
  <rdn rId="0" localSheetId="1" customView="1" name="Z_E4EA0FC5_DD30_4F10_893A_287298CBF867_.wvu.Rows" hidden="1" oldHidden="1">
    <formula>zadluženost!$11:$12,zadluženost!$17:$19</formula>
    <oldFormula>zadluženost!$11:$12,zadluženost!$17:$19</oldFormula>
  </rdn>
  <rdn rId="0" localSheetId="1" customView="1" name="Z_E4EA0FC5_DD30_4F10_893A_287298CBF867_.wvu.Cols" hidden="1" oldHidden="1">
    <formula>zadluženost!$A:$B</formula>
    <oldFormula>zadluženost!$A:$B</oldFormula>
  </rdn>
  <rcv guid="{E4EA0FC5-DD30-4F10-893A-287298CBF86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4EA0FC5-DD30-4F10-893A-287298CBF867}" action="delete"/>
  <rdn rId="0" localSheetId="1" customView="1" name="Z_E4EA0FC5_DD30_4F10_893A_287298CBF867_.wvu.PrintArea" hidden="1" oldHidden="1">
    <formula>zadluženost!$B$1:$I$45</formula>
    <oldFormula>zadluženost!$B$1:$I$45</oldFormula>
  </rdn>
  <rdn rId="0" localSheetId="1" customView="1" name="Z_E4EA0FC5_DD30_4F10_893A_287298CBF867_.wvu.Rows" hidden="1" oldHidden="1">
    <formula>zadluženost!$11:$12,zadluženost!$17:$19</formula>
    <oldFormula>zadluženost!$11:$12,zadluženost!$17:$19</oldFormula>
  </rdn>
  <rdn rId="0" localSheetId="1" customView="1" name="Z_E4EA0FC5_DD30_4F10_893A_287298CBF867_.wvu.Cols" hidden="1" oldHidden="1">
    <formula>zadluženost!$A:$B</formula>
    <oldFormula>zadluženost!$A:$B</oldFormula>
  </rdn>
  <rcv guid="{E4EA0FC5-DD30-4F10-893A-287298CBF86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showGridLines="0" tabSelected="1" topLeftCell="C1" zoomScaleNormal="100" zoomScaleSheetLayoutView="85" workbookViewId="0">
      <selection sqref="A1:B1048576"/>
    </sheetView>
  </sheetViews>
  <sheetFormatPr defaultRowHeight="10.5" x14ac:dyDescent="0.15"/>
  <cols>
    <col min="1" max="1" width="5.85546875" style="1" hidden="1" customWidth="1"/>
    <col min="2" max="2" width="32.140625" style="1" hidden="1" customWidth="1"/>
    <col min="3" max="3" width="12.7109375" style="1" customWidth="1"/>
    <col min="4" max="4" width="42" style="1" customWidth="1"/>
    <col min="5" max="5" width="12.7109375" style="1" customWidth="1"/>
    <col min="6" max="9" width="14.7109375" style="2" bestFit="1" customWidth="1"/>
    <col min="10" max="10" width="15.5703125" style="1" customWidth="1"/>
    <col min="11" max="13" width="17" style="1" customWidth="1"/>
    <col min="14" max="15" width="14.42578125" style="1" bestFit="1" customWidth="1"/>
    <col min="16" max="16384" width="9.140625" style="1"/>
  </cols>
  <sheetData>
    <row r="1" spans="1:27" ht="14.25" customHeight="1" x14ac:dyDescent="0.15"/>
    <row r="2" spans="1:27" ht="14.25" customHeight="1" x14ac:dyDescent="0.2">
      <c r="B2" s="57"/>
      <c r="C2" s="110" t="s">
        <v>43</v>
      </c>
      <c r="D2" s="110"/>
      <c r="E2" s="110"/>
      <c r="F2" s="110"/>
      <c r="G2" s="110"/>
      <c r="H2" s="111"/>
      <c r="I2" s="111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" customHeight="1" thickBot="1" x14ac:dyDescent="0.25">
      <c r="B3" s="25"/>
      <c r="E3" s="26"/>
      <c r="G3" s="26"/>
      <c r="H3" s="26"/>
      <c r="I3" s="26" t="s">
        <v>37</v>
      </c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5" thickBot="1" x14ac:dyDescent="0.2">
      <c r="A4" s="65" t="s">
        <v>0</v>
      </c>
      <c r="B4" s="90" t="s">
        <v>25</v>
      </c>
      <c r="C4" s="120" t="s">
        <v>24</v>
      </c>
      <c r="D4" s="117"/>
      <c r="E4" s="66" t="s">
        <v>49</v>
      </c>
      <c r="F4" s="66" t="s">
        <v>54</v>
      </c>
      <c r="G4" s="75" t="s">
        <v>38</v>
      </c>
      <c r="H4" s="75" t="s">
        <v>50</v>
      </c>
      <c r="I4" s="67" t="s">
        <v>55</v>
      </c>
      <c r="P4" s="5"/>
      <c r="Q4" s="6"/>
      <c r="R4" s="6"/>
      <c r="S4" s="2"/>
      <c r="T4" s="2"/>
      <c r="U4" s="7"/>
      <c r="V4" s="7"/>
      <c r="W4" s="7"/>
      <c r="X4" s="7"/>
      <c r="Y4" s="7"/>
      <c r="Z4" s="7"/>
      <c r="AA4" s="7"/>
    </row>
    <row r="5" spans="1:27" ht="18" customHeight="1" x14ac:dyDescent="0.15">
      <c r="A5" s="64">
        <v>1</v>
      </c>
      <c r="B5" s="91" t="s">
        <v>2</v>
      </c>
      <c r="C5" s="121" t="s">
        <v>3</v>
      </c>
      <c r="D5" s="122"/>
      <c r="E5" s="61">
        <v>4779.03017</v>
      </c>
      <c r="F5" s="61">
        <v>5330.95</v>
      </c>
      <c r="G5" s="76">
        <v>5594.4</v>
      </c>
      <c r="H5" s="76">
        <v>5819.4</v>
      </c>
      <c r="I5" s="62">
        <v>5989.4</v>
      </c>
      <c r="P5" s="5"/>
      <c r="Q5" s="6"/>
      <c r="R5" s="6"/>
      <c r="S5" s="2"/>
      <c r="T5" s="2"/>
      <c r="U5" s="7"/>
      <c r="V5" s="7"/>
      <c r="W5" s="7"/>
      <c r="X5" s="7"/>
      <c r="Y5" s="7"/>
      <c r="Z5" s="7"/>
      <c r="AA5" s="7"/>
    </row>
    <row r="6" spans="1:27" ht="18" customHeight="1" x14ac:dyDescent="0.15">
      <c r="A6" s="29">
        <v>2</v>
      </c>
      <c r="B6" s="92" t="s">
        <v>4</v>
      </c>
      <c r="C6" s="123" t="s">
        <v>5</v>
      </c>
      <c r="D6" s="124" t="s">
        <v>5</v>
      </c>
      <c r="E6" s="45">
        <v>208.74209999999997</v>
      </c>
      <c r="F6" s="45">
        <v>140.39099999999999</v>
      </c>
      <c r="G6" s="77">
        <v>132.18199999999999</v>
      </c>
      <c r="H6" s="77">
        <v>144.37700000000001</v>
      </c>
      <c r="I6" s="46">
        <v>144.374</v>
      </c>
      <c r="P6" s="5"/>
      <c r="Q6" s="6"/>
      <c r="R6" s="6"/>
      <c r="S6" s="2"/>
      <c r="T6" s="2"/>
      <c r="U6" s="7"/>
      <c r="V6" s="7"/>
      <c r="W6" s="7"/>
      <c r="X6" s="7"/>
      <c r="Y6" s="7"/>
      <c r="Z6" s="7"/>
      <c r="AA6" s="7"/>
    </row>
    <row r="7" spans="1:27" ht="18" customHeight="1" x14ac:dyDescent="0.15">
      <c r="A7" s="29">
        <v>3</v>
      </c>
      <c r="B7" s="92" t="s">
        <v>6</v>
      </c>
      <c r="C7" s="125" t="s">
        <v>7</v>
      </c>
      <c r="D7" s="126" t="s">
        <v>7</v>
      </c>
      <c r="E7" s="45">
        <v>12214.128409999999</v>
      </c>
      <c r="F7" s="45">
        <v>11489.861999999999</v>
      </c>
      <c r="G7" s="77">
        <v>11495.405000000001</v>
      </c>
      <c r="H7" s="77">
        <v>11537.968999999999</v>
      </c>
      <c r="I7" s="46">
        <v>11581.769</v>
      </c>
      <c r="P7" s="5"/>
      <c r="Q7" s="6"/>
      <c r="R7" s="6"/>
      <c r="S7" s="2"/>
      <c r="T7" s="2"/>
      <c r="U7" s="7"/>
      <c r="V7" s="7"/>
      <c r="W7" s="7"/>
      <c r="X7" s="7"/>
      <c r="Y7" s="7"/>
      <c r="Z7" s="7"/>
      <c r="AA7" s="7"/>
    </row>
    <row r="8" spans="1:27" ht="18" customHeight="1" x14ac:dyDescent="0.15">
      <c r="A8" s="29">
        <v>4</v>
      </c>
      <c r="B8" s="93" t="s">
        <v>23</v>
      </c>
      <c r="C8" s="127" t="s">
        <v>9</v>
      </c>
      <c r="D8" s="128" t="s">
        <v>1</v>
      </c>
      <c r="E8" s="60">
        <v>17201.900679999999</v>
      </c>
      <c r="F8" s="60">
        <v>16961.202999999998</v>
      </c>
      <c r="G8" s="78">
        <v>17221.987000000001</v>
      </c>
      <c r="H8" s="78">
        <v>17501.745999999999</v>
      </c>
      <c r="I8" s="101">
        <v>17715.542999999998</v>
      </c>
      <c r="P8" s="2"/>
      <c r="Q8" s="2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40.5" customHeight="1" thickBot="1" x14ac:dyDescent="0.25">
      <c r="A9" s="68">
        <v>5</v>
      </c>
      <c r="B9" s="74" t="s">
        <v>48</v>
      </c>
      <c r="C9" s="112" t="s">
        <v>48</v>
      </c>
      <c r="D9" s="113"/>
      <c r="E9" s="69">
        <v>3789.1314729799992</v>
      </c>
      <c r="F9" s="69">
        <v>2501.7974729799994</v>
      </c>
      <c r="G9" s="79">
        <v>2842.9264729799997</v>
      </c>
      <c r="H9" s="79">
        <v>2376.9254729799995</v>
      </c>
      <c r="I9" s="70">
        <v>1937.3700000000003</v>
      </c>
      <c r="P9" s="5"/>
      <c r="Q9" s="5"/>
      <c r="R9" s="5"/>
      <c r="S9" s="11"/>
      <c r="T9" s="11"/>
      <c r="U9" s="12"/>
      <c r="V9" s="12"/>
      <c r="W9" s="12"/>
      <c r="X9" s="12"/>
      <c r="Y9" s="12"/>
      <c r="Z9" s="12"/>
      <c r="AA9" s="12"/>
    </row>
    <row r="10" spans="1:27" ht="28.5" customHeight="1" thickBot="1" x14ac:dyDescent="0.2">
      <c r="A10" s="71">
        <v>6</v>
      </c>
      <c r="B10" s="94" t="s">
        <v>44</v>
      </c>
      <c r="C10" s="114" t="s">
        <v>47</v>
      </c>
      <c r="D10" s="115" t="s">
        <v>8</v>
      </c>
      <c r="E10" s="72">
        <f>E9/E8</f>
        <v>0.22027400015077866</v>
      </c>
      <c r="F10" s="72">
        <f>F9/F8</f>
        <v>0.14750118095868553</v>
      </c>
      <c r="G10" s="80">
        <f>G9/G8</f>
        <v>0.16507540465452678</v>
      </c>
      <c r="H10" s="80">
        <f>H9/H8</f>
        <v>0.13581076270790352</v>
      </c>
      <c r="I10" s="102">
        <f>I9/I8</f>
        <v>0.10935989938327041</v>
      </c>
      <c r="P10" s="5"/>
      <c r="Q10" s="5"/>
      <c r="R10" s="5"/>
      <c r="S10" s="11"/>
      <c r="T10" s="11"/>
      <c r="U10" s="12"/>
      <c r="V10" s="12"/>
      <c r="W10" s="12"/>
      <c r="X10" s="12"/>
      <c r="Y10" s="12"/>
      <c r="Z10" s="12"/>
      <c r="AA10" s="12"/>
    </row>
    <row r="11" spans="1:27" ht="12.75" hidden="1" x14ac:dyDescent="0.2">
      <c r="B11" s="56"/>
      <c r="C11" s="58" t="s">
        <v>39</v>
      </c>
      <c r="D11" s="59" t="s">
        <v>41</v>
      </c>
      <c r="F11" s="8"/>
      <c r="H11" s="89"/>
      <c r="I11" s="89"/>
      <c r="P11" s="5"/>
      <c r="Q11" s="5"/>
      <c r="R11" s="14"/>
      <c r="S11" s="11"/>
      <c r="T11" s="11"/>
      <c r="U11" s="12"/>
      <c r="V11" s="12"/>
      <c r="W11" s="12"/>
      <c r="X11" s="12"/>
      <c r="Y11" s="12"/>
      <c r="Z11" s="12"/>
      <c r="AA11" s="12"/>
    </row>
    <row r="12" spans="1:27" ht="12" hidden="1" x14ac:dyDescent="0.2">
      <c r="B12" s="24"/>
      <c r="C12" s="58" t="s">
        <v>40</v>
      </c>
      <c r="D12" s="59" t="s">
        <v>42</v>
      </c>
      <c r="F12" s="8"/>
      <c r="H12" s="89"/>
      <c r="I12" s="89"/>
      <c r="P12" s="5"/>
      <c r="Q12" s="5"/>
      <c r="R12" s="14"/>
      <c r="S12" s="11"/>
      <c r="T12" s="11"/>
      <c r="U12" s="12"/>
      <c r="V12" s="12"/>
      <c r="W12" s="12"/>
      <c r="X12" s="12"/>
      <c r="Y12" s="12"/>
      <c r="Z12" s="12"/>
      <c r="AA12" s="12"/>
    </row>
    <row r="13" spans="1:27" x14ac:dyDescent="0.15">
      <c r="F13" s="15"/>
      <c r="P13" s="5"/>
      <c r="Q13" s="5"/>
      <c r="R13" s="5"/>
      <c r="S13" s="11"/>
      <c r="T13" s="11"/>
      <c r="U13" s="12"/>
      <c r="V13" s="12"/>
      <c r="W13" s="12"/>
      <c r="X13" s="12"/>
      <c r="Y13" s="12"/>
      <c r="Z13" s="12"/>
      <c r="AA13" s="12"/>
    </row>
    <row r="14" spans="1:27" s="19" customFormat="1" ht="17.25" customHeight="1" x14ac:dyDescent="0.2">
      <c r="B14" s="57"/>
      <c r="C14" s="110" t="s">
        <v>45</v>
      </c>
      <c r="D14" s="110"/>
      <c r="E14" s="110"/>
      <c r="F14" s="110"/>
      <c r="G14" s="110"/>
      <c r="H14" s="111"/>
      <c r="I14" s="111"/>
      <c r="J14" s="1"/>
      <c r="K14" s="1"/>
      <c r="L14" s="1"/>
      <c r="M14" s="1"/>
      <c r="N14" s="1"/>
      <c r="O14" s="1"/>
      <c r="P14" s="5"/>
      <c r="Q14" s="5"/>
      <c r="R14" s="5"/>
      <c r="S14" s="16"/>
      <c r="T14" s="16"/>
      <c r="U14" s="17"/>
      <c r="V14" s="17"/>
      <c r="W14" s="17"/>
      <c r="X14" s="17"/>
      <c r="Y14" s="17"/>
      <c r="Z14" s="17"/>
      <c r="AA14" s="17"/>
    </row>
    <row r="15" spans="1:27" ht="9.75" customHeight="1" thickBot="1" x14ac:dyDescent="0.25">
      <c r="A15" s="2"/>
      <c r="B15" s="2"/>
      <c r="C15" s="25"/>
      <c r="F15" s="1"/>
      <c r="G15" s="26"/>
      <c r="H15" s="26"/>
      <c r="I15" s="99" t="s">
        <v>37</v>
      </c>
      <c r="P15" s="5"/>
      <c r="Q15" s="5"/>
      <c r="R15" s="5"/>
      <c r="S15" s="9"/>
      <c r="T15" s="9"/>
      <c r="U15" s="12"/>
      <c r="V15" s="12"/>
      <c r="W15" s="12"/>
      <c r="X15" s="12"/>
      <c r="Y15" s="12"/>
      <c r="Z15" s="12"/>
      <c r="AA15" s="12"/>
    </row>
    <row r="16" spans="1:27" ht="16.5" thickBot="1" x14ac:dyDescent="0.2">
      <c r="A16" s="109" t="s">
        <v>0</v>
      </c>
      <c r="B16" s="108" t="s">
        <v>25</v>
      </c>
      <c r="C16" s="116" t="s">
        <v>24</v>
      </c>
      <c r="D16" s="117"/>
      <c r="E16" s="66" t="s">
        <v>49</v>
      </c>
      <c r="F16" s="66" t="s">
        <v>54</v>
      </c>
      <c r="G16" s="75" t="s">
        <v>38</v>
      </c>
      <c r="H16" s="75" t="s">
        <v>50</v>
      </c>
      <c r="I16" s="67" t="s">
        <v>55</v>
      </c>
      <c r="P16" s="5"/>
      <c r="Q16" s="6"/>
      <c r="R16" s="6"/>
      <c r="S16" s="2"/>
      <c r="T16" s="2"/>
      <c r="U16" s="7"/>
      <c r="V16" s="7"/>
      <c r="W16" s="7"/>
      <c r="X16" s="7"/>
      <c r="Y16" s="7"/>
      <c r="Z16" s="7"/>
      <c r="AA16" s="7"/>
    </row>
    <row r="17" spans="1:27" ht="17.25" hidden="1" customHeight="1" thickBot="1" x14ac:dyDescent="0.2">
      <c r="A17" s="27">
        <v>1</v>
      </c>
      <c r="B17" s="28" t="s">
        <v>2</v>
      </c>
      <c r="C17" s="118" t="s">
        <v>3</v>
      </c>
      <c r="D17" s="119"/>
      <c r="E17" s="43">
        <f t="shared" ref="E17:H19" si="0">E5</f>
        <v>4779.03017</v>
      </c>
      <c r="F17" s="43">
        <f t="shared" si="0"/>
        <v>5330.95</v>
      </c>
      <c r="G17" s="43">
        <f t="shared" si="0"/>
        <v>5594.4</v>
      </c>
      <c r="H17" s="81">
        <f t="shared" si="0"/>
        <v>5819.4</v>
      </c>
      <c r="I17" s="44">
        <f>I5</f>
        <v>5989.4</v>
      </c>
      <c r="P17" s="2"/>
      <c r="Q17" s="2"/>
      <c r="R17" s="2"/>
      <c r="S17" s="2"/>
      <c r="T17" s="2"/>
      <c r="U17" s="5"/>
      <c r="V17" s="5"/>
      <c r="W17" s="5"/>
      <c r="X17" s="5"/>
      <c r="Y17" s="5"/>
      <c r="Z17" s="5"/>
      <c r="AA17" s="5"/>
    </row>
    <row r="18" spans="1:27" ht="17.25" hidden="1" customHeight="1" thickBot="1" x14ac:dyDescent="0.2">
      <c r="A18" s="29">
        <v>2</v>
      </c>
      <c r="B18" s="30" t="s">
        <v>4</v>
      </c>
      <c r="C18" s="129" t="s">
        <v>5</v>
      </c>
      <c r="D18" s="126"/>
      <c r="E18" s="43">
        <f t="shared" si="0"/>
        <v>208.74209999999997</v>
      </c>
      <c r="F18" s="43">
        <f t="shared" si="0"/>
        <v>140.39099999999999</v>
      </c>
      <c r="G18" s="43">
        <f t="shared" si="0"/>
        <v>132.18199999999999</v>
      </c>
      <c r="H18" s="81">
        <f t="shared" si="0"/>
        <v>144.37700000000001</v>
      </c>
      <c r="I18" s="44">
        <f>I6</f>
        <v>144.374</v>
      </c>
      <c r="P18" s="7"/>
      <c r="Q18" s="14"/>
      <c r="R18" s="14"/>
      <c r="S18" s="14"/>
      <c r="T18" s="14"/>
      <c r="U18" s="20"/>
      <c r="V18" s="20"/>
      <c r="W18" s="20"/>
      <c r="X18" s="20"/>
      <c r="Y18" s="20"/>
      <c r="Z18" s="20"/>
      <c r="AA18" s="20"/>
    </row>
    <row r="19" spans="1:27" ht="42" hidden="1" customHeight="1" x14ac:dyDescent="0.15">
      <c r="A19" s="29">
        <v>3</v>
      </c>
      <c r="B19" s="31" t="s">
        <v>6</v>
      </c>
      <c r="C19" s="129" t="s">
        <v>7</v>
      </c>
      <c r="D19" s="126"/>
      <c r="E19" s="43">
        <f t="shared" si="0"/>
        <v>12214.128409999999</v>
      </c>
      <c r="F19" s="43">
        <f t="shared" si="0"/>
        <v>11489.861999999999</v>
      </c>
      <c r="G19" s="43">
        <f t="shared" si="0"/>
        <v>11495.405000000001</v>
      </c>
      <c r="H19" s="81">
        <f t="shared" si="0"/>
        <v>11537.968999999999</v>
      </c>
      <c r="I19" s="44">
        <f>I7</f>
        <v>11581.769</v>
      </c>
      <c r="P19" s="2"/>
      <c r="Q19" s="5"/>
      <c r="R19" s="21"/>
      <c r="S19" s="22"/>
      <c r="T19" s="22"/>
      <c r="U19" s="23"/>
      <c r="V19" s="23"/>
      <c r="W19" s="23"/>
      <c r="X19" s="23"/>
      <c r="Y19" s="23"/>
      <c r="Z19" s="23"/>
      <c r="AA19" s="23"/>
    </row>
    <row r="20" spans="1:27" ht="19.5" customHeight="1" thickBot="1" x14ac:dyDescent="0.2">
      <c r="A20" s="32">
        <v>4</v>
      </c>
      <c r="B20" s="33" t="s">
        <v>23</v>
      </c>
      <c r="C20" s="130" t="s">
        <v>9</v>
      </c>
      <c r="D20" s="131"/>
      <c r="E20" s="47">
        <f>SUM(E17:E19)</f>
        <v>17201.900679999999</v>
      </c>
      <c r="F20" s="47">
        <f>SUM(F17:F19)</f>
        <v>16961.202999999998</v>
      </c>
      <c r="G20" s="82">
        <f>SUM(G17:G19)</f>
        <v>17221.987000000001</v>
      </c>
      <c r="H20" s="82">
        <f>SUM(H17:H19)</f>
        <v>17501.745999999999</v>
      </c>
      <c r="I20" s="95">
        <f>SUM(I17:I19)</f>
        <v>17715.542999999998</v>
      </c>
      <c r="P20" s="2"/>
      <c r="Q20" s="5"/>
      <c r="R20" s="21"/>
      <c r="S20" s="16"/>
      <c r="T20" s="16"/>
      <c r="U20" s="23"/>
      <c r="V20" s="23"/>
      <c r="W20" s="23"/>
      <c r="X20" s="23"/>
      <c r="Y20" s="23"/>
      <c r="Z20" s="23"/>
      <c r="AA20" s="23"/>
    </row>
    <row r="21" spans="1:27" ht="5.25" customHeight="1" thickBot="1" x14ac:dyDescent="0.2">
      <c r="A21" s="132"/>
      <c r="B21" s="133"/>
      <c r="C21" s="133"/>
      <c r="D21" s="133"/>
      <c r="E21" s="133"/>
      <c r="F21" s="133"/>
      <c r="G21" s="133"/>
      <c r="H21" s="97"/>
      <c r="I21" s="96"/>
      <c r="P21" s="2"/>
      <c r="Q21" s="134"/>
      <c r="R21" s="135"/>
      <c r="S21" s="136"/>
      <c r="T21" s="136"/>
      <c r="U21" s="23"/>
      <c r="V21" s="23"/>
      <c r="W21" s="23"/>
      <c r="X21" s="23"/>
      <c r="Y21" s="23"/>
      <c r="Z21" s="23"/>
      <c r="AA21" s="23"/>
    </row>
    <row r="22" spans="1:27" ht="19.5" customHeight="1" x14ac:dyDescent="0.15">
      <c r="A22" s="34">
        <v>5</v>
      </c>
      <c r="B22" s="35" t="s">
        <v>33</v>
      </c>
      <c r="C22" s="137" t="s">
        <v>10</v>
      </c>
      <c r="D22" s="137"/>
      <c r="E22" s="48">
        <v>4191.9314729799989</v>
      </c>
      <c r="F22" s="48">
        <v>2868.0974729799996</v>
      </c>
      <c r="G22" s="83">
        <v>3175.7264729799999</v>
      </c>
      <c r="H22" s="83">
        <v>2677.2254729799997</v>
      </c>
      <c r="I22" s="49">
        <v>2205.1700000000005</v>
      </c>
    </row>
    <row r="23" spans="1:27" ht="18" customHeight="1" x14ac:dyDescent="0.15">
      <c r="A23" s="36">
        <v>6</v>
      </c>
      <c r="B23" s="37" t="s">
        <v>34</v>
      </c>
      <c r="C23" s="126" t="s">
        <v>11</v>
      </c>
      <c r="D23" s="126"/>
      <c r="E23" s="50">
        <v>85.8</v>
      </c>
      <c r="F23" s="50">
        <v>92.87366394</v>
      </c>
      <c r="G23" s="84">
        <v>90.273663940000006</v>
      </c>
      <c r="H23" s="84">
        <v>87.673663939999997</v>
      </c>
      <c r="I23" s="51">
        <v>85.073663940000003</v>
      </c>
    </row>
    <row r="24" spans="1:27" ht="15" customHeight="1" x14ac:dyDescent="0.15">
      <c r="A24" s="36">
        <v>7</v>
      </c>
      <c r="B24" s="37" t="s">
        <v>35</v>
      </c>
      <c r="C24" s="126" t="s">
        <v>12</v>
      </c>
      <c r="D24" s="126"/>
      <c r="E24" s="45">
        <v>0</v>
      </c>
      <c r="F24" s="45">
        <v>0</v>
      </c>
      <c r="G24" s="77">
        <v>0</v>
      </c>
      <c r="H24" s="77">
        <v>0</v>
      </c>
      <c r="I24" s="46">
        <v>0</v>
      </c>
    </row>
    <row r="25" spans="1:27" ht="17.25" customHeight="1" thickBot="1" x14ac:dyDescent="0.2">
      <c r="A25" s="38">
        <v>8</v>
      </c>
      <c r="B25" s="39" t="s">
        <v>26</v>
      </c>
      <c r="C25" s="138" t="s">
        <v>13</v>
      </c>
      <c r="D25" s="138"/>
      <c r="E25" s="47">
        <f>SUM(E22:E24)</f>
        <v>4277.7314729799991</v>
      </c>
      <c r="F25" s="47">
        <f>SUM(F22:F24)</f>
        <v>2960.9711369199995</v>
      </c>
      <c r="G25" s="82">
        <f>SUM(G22:G24)</f>
        <v>3266.0001369199999</v>
      </c>
      <c r="H25" s="82">
        <f>SUM(H22:H24)</f>
        <v>2764.8991369199998</v>
      </c>
      <c r="I25" s="95">
        <f>SUM(I22:I24)</f>
        <v>2290.2436639400007</v>
      </c>
    </row>
    <row r="26" spans="1:27" ht="3.75" customHeight="1" thickBot="1" x14ac:dyDescent="0.2">
      <c r="A26" s="139"/>
      <c r="B26" s="140"/>
      <c r="C26" s="140"/>
      <c r="D26" s="140"/>
      <c r="E26" s="140"/>
      <c r="F26" s="140"/>
      <c r="G26" s="140"/>
      <c r="H26" s="98"/>
      <c r="I26" s="100"/>
    </row>
    <row r="27" spans="1:27" ht="29.25" customHeight="1" x14ac:dyDescent="0.15">
      <c r="A27" s="34">
        <v>9</v>
      </c>
      <c r="B27" s="35" t="s">
        <v>14</v>
      </c>
      <c r="C27" s="141" t="s">
        <v>15</v>
      </c>
      <c r="D27" s="141"/>
      <c r="E27" s="43">
        <v>1493.3034100000002</v>
      </c>
      <c r="F27" s="43">
        <v>1705.8710000000001</v>
      </c>
      <c r="G27" s="81">
        <v>1370.492</v>
      </c>
      <c r="H27" s="81">
        <v>1843.098</v>
      </c>
      <c r="I27" s="44">
        <v>1001.495</v>
      </c>
    </row>
    <row r="28" spans="1:27" ht="19.5" customHeight="1" x14ac:dyDescent="0.15">
      <c r="A28" s="36">
        <v>10</v>
      </c>
      <c r="B28" s="37" t="s">
        <v>16</v>
      </c>
      <c r="C28" s="142" t="s">
        <v>17</v>
      </c>
      <c r="D28" s="142"/>
      <c r="E28" s="45">
        <v>52.806400000000004</v>
      </c>
      <c r="F28" s="45">
        <v>55</v>
      </c>
      <c r="G28" s="77">
        <v>50</v>
      </c>
      <c r="H28" s="77">
        <v>45</v>
      </c>
      <c r="I28" s="46">
        <v>45</v>
      </c>
    </row>
    <row r="29" spans="1:27" ht="15" thickBot="1" x14ac:dyDescent="0.2">
      <c r="A29" s="38">
        <v>11</v>
      </c>
      <c r="B29" s="39" t="s">
        <v>27</v>
      </c>
      <c r="C29" s="138" t="s">
        <v>18</v>
      </c>
      <c r="D29" s="138"/>
      <c r="E29" s="47">
        <f>SUM(E27:E28)</f>
        <v>1546.1098100000002</v>
      </c>
      <c r="F29" s="47">
        <f>SUM(F27:F28)</f>
        <v>1760.8710000000001</v>
      </c>
      <c r="G29" s="82">
        <f>SUM(G27:G28)</f>
        <v>1420.492</v>
      </c>
      <c r="H29" s="82">
        <f>SUM(H27:H28)</f>
        <v>1888.098</v>
      </c>
      <c r="I29" s="95">
        <f>SUM(I27:I28)</f>
        <v>1046.4949999999999</v>
      </c>
    </row>
    <row r="30" spans="1:27" ht="5.25" customHeight="1" thickBot="1" x14ac:dyDescent="0.2">
      <c r="A30" s="139"/>
      <c r="B30" s="140"/>
      <c r="C30" s="140"/>
      <c r="D30" s="140"/>
      <c r="E30" s="140"/>
      <c r="F30" s="140"/>
      <c r="G30" s="140"/>
      <c r="H30" s="89"/>
      <c r="I30" s="100"/>
    </row>
    <row r="31" spans="1:27" ht="18.75" customHeight="1" x14ac:dyDescent="0.15">
      <c r="A31" s="27">
        <v>12</v>
      </c>
      <c r="B31" s="40" t="s">
        <v>19</v>
      </c>
      <c r="C31" s="141" t="s">
        <v>20</v>
      </c>
      <c r="D31" s="141"/>
      <c r="E31" s="43">
        <v>16937.694640000002</v>
      </c>
      <c r="F31" s="48">
        <v>16304.79</v>
      </c>
      <c r="G31" s="83">
        <v>16217.09</v>
      </c>
      <c r="H31" s="83">
        <v>16287.88</v>
      </c>
      <c r="I31" s="49">
        <v>16421.98</v>
      </c>
      <c r="J31" s="107"/>
    </row>
    <row r="32" spans="1:27" ht="15" thickBot="1" x14ac:dyDescent="0.2">
      <c r="A32" s="38">
        <v>13</v>
      </c>
      <c r="B32" s="39" t="s">
        <v>28</v>
      </c>
      <c r="C32" s="138" t="s">
        <v>21</v>
      </c>
      <c r="D32" s="138"/>
      <c r="E32" s="47">
        <f>SUM(E31)</f>
        <v>16937.694640000002</v>
      </c>
      <c r="F32" s="47">
        <f>SUM(F31)</f>
        <v>16304.79</v>
      </c>
      <c r="G32" s="82">
        <f>SUM(G31)</f>
        <v>16217.09</v>
      </c>
      <c r="H32" s="82">
        <f>SUM(H31)</f>
        <v>16287.88</v>
      </c>
      <c r="I32" s="95">
        <f>SUM(I31)</f>
        <v>16421.98</v>
      </c>
    </row>
    <row r="33" spans="1:9" ht="3.75" customHeight="1" thickBot="1" x14ac:dyDescent="0.2">
      <c r="A33" s="139"/>
      <c r="B33" s="140"/>
      <c r="C33" s="140"/>
      <c r="D33" s="140"/>
      <c r="E33" s="140"/>
      <c r="F33" s="140"/>
      <c r="G33" s="140"/>
      <c r="H33" s="89"/>
      <c r="I33" s="100"/>
    </row>
    <row r="34" spans="1:9" ht="31.5" customHeight="1" thickBot="1" x14ac:dyDescent="0.2">
      <c r="A34" s="41">
        <v>14</v>
      </c>
      <c r="B34" s="42" t="s">
        <v>29</v>
      </c>
      <c r="C34" s="147" t="s">
        <v>22</v>
      </c>
      <c r="D34" s="147"/>
      <c r="E34" s="52">
        <f>E20-(E32-E28)</f>
        <v>317.01243999999861</v>
      </c>
      <c r="F34" s="52">
        <f>F20-(F32-F28)</f>
        <v>711.41299999999683</v>
      </c>
      <c r="G34" s="85">
        <f>G20-(G32-G28)</f>
        <v>1054.8970000000008</v>
      </c>
      <c r="H34" s="85">
        <f>H20-(H32-H28)</f>
        <v>1258.866</v>
      </c>
      <c r="I34" s="103">
        <f>I20-(I32-I28)</f>
        <v>1338.5629999999983</v>
      </c>
    </row>
    <row r="35" spans="1:9" ht="6" customHeight="1" thickTop="1" thickBot="1" x14ac:dyDescent="0.2">
      <c r="A35" s="143"/>
      <c r="B35" s="144"/>
      <c r="C35" s="144"/>
      <c r="D35" s="144"/>
      <c r="E35" s="144"/>
      <c r="F35" s="144"/>
      <c r="G35" s="144"/>
      <c r="H35" s="89"/>
      <c r="I35" s="100"/>
    </row>
    <row r="36" spans="1:9" ht="33" customHeight="1" x14ac:dyDescent="0.15">
      <c r="A36" s="27">
        <v>15</v>
      </c>
      <c r="B36" s="35" t="s">
        <v>30</v>
      </c>
      <c r="C36" s="145" t="s">
        <v>46</v>
      </c>
      <c r="D36" s="145"/>
      <c r="E36" s="53">
        <f>E25/E20</f>
        <v>0.24867783813875616</v>
      </c>
      <c r="F36" s="53">
        <f>F25/F20</f>
        <v>0.17457317956279397</v>
      </c>
      <c r="G36" s="86">
        <f>G25/G20</f>
        <v>0.18964130776082921</v>
      </c>
      <c r="H36" s="86">
        <f>H25/H20</f>
        <v>0.15797847465732848</v>
      </c>
      <c r="I36" s="104">
        <f>I25/I20</f>
        <v>0.12927877310562827</v>
      </c>
    </row>
    <row r="37" spans="1:9" ht="33.75" customHeight="1" x14ac:dyDescent="0.15">
      <c r="A37" s="29">
        <v>16</v>
      </c>
      <c r="B37" s="37" t="s">
        <v>31</v>
      </c>
      <c r="C37" s="146" t="s">
        <v>36</v>
      </c>
      <c r="D37" s="146"/>
      <c r="E37" s="54">
        <f>E29/E20</f>
        <v>8.9880173055388216E-2</v>
      </c>
      <c r="F37" s="54">
        <f>F29/F20</f>
        <v>0.10381757709049295</v>
      </c>
      <c r="G37" s="87">
        <f>G29/G20</f>
        <v>8.2481307180176128E-2</v>
      </c>
      <c r="H37" s="87">
        <f>H29/H20</f>
        <v>0.10788055088903702</v>
      </c>
      <c r="I37" s="105">
        <f>I29/I20</f>
        <v>5.9072137952531287E-2</v>
      </c>
    </row>
    <row r="38" spans="1:9" ht="33" customHeight="1" thickBot="1" x14ac:dyDescent="0.2">
      <c r="A38" s="32">
        <v>17</v>
      </c>
      <c r="B38" s="39" t="s">
        <v>32</v>
      </c>
      <c r="C38" s="138" t="s">
        <v>51</v>
      </c>
      <c r="D38" s="138"/>
      <c r="E38" s="55">
        <f>E34/E28</f>
        <v>6.0032958126287452</v>
      </c>
      <c r="F38" s="55">
        <f>F34/F28</f>
        <v>12.93478181818176</v>
      </c>
      <c r="G38" s="88">
        <f>G34/G28</f>
        <v>21.097940000000015</v>
      </c>
      <c r="H38" s="88">
        <f>H34/H28</f>
        <v>27.974799999999998</v>
      </c>
      <c r="I38" s="106">
        <f>I34/I28</f>
        <v>29.745844444444405</v>
      </c>
    </row>
    <row r="39" spans="1:9" ht="12.75" customHeight="1" x14ac:dyDescent="0.15">
      <c r="A39" s="63"/>
      <c r="B39" s="63"/>
      <c r="C39" s="58" t="s">
        <v>39</v>
      </c>
      <c r="D39" s="59" t="s">
        <v>52</v>
      </c>
      <c r="E39" s="73"/>
      <c r="F39" s="73"/>
      <c r="G39" s="73"/>
      <c r="H39" s="73"/>
      <c r="I39" s="73"/>
    </row>
    <row r="40" spans="1:9" ht="11.25" x14ac:dyDescent="0.15">
      <c r="C40" s="58" t="s">
        <v>40</v>
      </c>
      <c r="D40" s="59" t="s">
        <v>53</v>
      </c>
      <c r="F40" s="13"/>
      <c r="G40" s="13"/>
      <c r="H40" s="13"/>
      <c r="I40" s="13"/>
    </row>
    <row r="41" spans="1:9" x14ac:dyDescent="0.15">
      <c r="F41" s="8"/>
      <c r="G41" s="8"/>
      <c r="H41" s="8"/>
      <c r="I41" s="8"/>
    </row>
    <row r="42" spans="1:9" x14ac:dyDescent="0.15">
      <c r="A42" s="18"/>
      <c r="F42" s="15"/>
      <c r="G42" s="15"/>
      <c r="H42" s="15"/>
      <c r="I42" s="15"/>
    </row>
    <row r="45" spans="1:9" ht="10.5" customHeight="1" x14ac:dyDescent="0.15"/>
    <row r="46" spans="1:9" x14ac:dyDescent="0.15">
      <c r="F46" s="4"/>
      <c r="G46" s="4"/>
      <c r="H46" s="4"/>
      <c r="I46" s="4"/>
    </row>
    <row r="47" spans="1:9" x14ac:dyDescent="0.15">
      <c r="F47" s="8"/>
      <c r="G47" s="8"/>
      <c r="H47" s="8"/>
      <c r="I47" s="8"/>
    </row>
    <row r="48" spans="1:9" x14ac:dyDescent="0.15">
      <c r="F48" s="10"/>
      <c r="G48" s="10"/>
      <c r="H48" s="10"/>
      <c r="I48" s="10"/>
    </row>
    <row r="49" spans="6:9" x14ac:dyDescent="0.15">
      <c r="F49" s="13"/>
      <c r="G49" s="13"/>
      <c r="H49" s="13"/>
      <c r="I49" s="13"/>
    </row>
    <row r="50" spans="6:9" x14ac:dyDescent="0.15">
      <c r="F50" s="13"/>
      <c r="G50" s="13"/>
      <c r="H50" s="13"/>
      <c r="I50" s="13"/>
    </row>
    <row r="51" spans="6:9" ht="10.5" customHeight="1" x14ac:dyDescent="0.15">
      <c r="F51" s="8"/>
      <c r="G51" s="8"/>
      <c r="H51" s="8"/>
      <c r="I51" s="8"/>
    </row>
    <row r="52" spans="6:9" ht="10.5" customHeight="1" x14ac:dyDescent="0.15">
      <c r="F52" s="15"/>
      <c r="G52" s="15"/>
      <c r="H52" s="15"/>
      <c r="I52" s="15"/>
    </row>
    <row r="53" spans="6:9" ht="10.5" customHeight="1" x14ac:dyDescent="0.15"/>
    <row r="55" spans="6:9" ht="21.75" customHeight="1" x14ac:dyDescent="0.15"/>
    <row r="56" spans="6:9" ht="10.5" customHeight="1" x14ac:dyDescent="0.15"/>
    <row r="58" spans="6:9" ht="11.25" customHeight="1" x14ac:dyDescent="0.15"/>
    <row r="60" spans="6:9" ht="10.5" customHeight="1" x14ac:dyDescent="0.15"/>
    <row r="63" spans="6:9" ht="11.25" customHeight="1" x14ac:dyDescent="0.15"/>
    <row r="66" spans="6:9" ht="10.5" customHeight="1" x14ac:dyDescent="0.15"/>
    <row r="67" spans="6:9" ht="10.5" customHeight="1" x14ac:dyDescent="0.15"/>
    <row r="68" spans="6:9" ht="11.25" customHeight="1" x14ac:dyDescent="0.15"/>
    <row r="70" spans="6:9" ht="11.25" customHeight="1" x14ac:dyDescent="0.15"/>
    <row r="73" spans="6:9" ht="10.5" customHeight="1" x14ac:dyDescent="0.15">
      <c r="F73" s="1"/>
      <c r="G73" s="1"/>
      <c r="H73" s="1"/>
      <c r="I73" s="1"/>
    </row>
    <row r="74" spans="6:9" ht="10.5" customHeight="1" x14ac:dyDescent="0.15">
      <c r="F74" s="1"/>
      <c r="G74" s="1"/>
      <c r="H74" s="1"/>
      <c r="I74" s="1"/>
    </row>
    <row r="75" spans="6:9" ht="11.25" customHeight="1" x14ac:dyDescent="0.15">
      <c r="F75" s="1"/>
      <c r="G75" s="1"/>
      <c r="H75" s="1"/>
      <c r="I75" s="1"/>
    </row>
    <row r="76" spans="6:9" x14ac:dyDescent="0.15">
      <c r="F76" s="1"/>
      <c r="G76" s="1"/>
      <c r="H76" s="1"/>
      <c r="I76" s="1"/>
    </row>
    <row r="77" spans="6:9" x14ac:dyDescent="0.15">
      <c r="F77" s="1"/>
      <c r="G77" s="1"/>
      <c r="H77" s="1"/>
      <c r="I77" s="1"/>
    </row>
    <row r="78" spans="6:9" x14ac:dyDescent="0.15">
      <c r="F78" s="1"/>
      <c r="G78" s="1"/>
      <c r="H78" s="1"/>
      <c r="I78" s="1"/>
    </row>
    <row r="79" spans="6:9" x14ac:dyDescent="0.15">
      <c r="F79" s="1"/>
      <c r="G79" s="1"/>
      <c r="H79" s="1"/>
      <c r="I79" s="1"/>
    </row>
    <row r="80" spans="6:9" x14ac:dyDescent="0.15">
      <c r="F80" s="1"/>
      <c r="G80" s="1"/>
      <c r="H80" s="1"/>
      <c r="I80" s="1"/>
    </row>
    <row r="81" spans="6:9" x14ac:dyDescent="0.15">
      <c r="F81" s="1"/>
      <c r="G81" s="1"/>
      <c r="H81" s="1"/>
      <c r="I81" s="1"/>
    </row>
    <row r="82" spans="6:9" x14ac:dyDescent="0.15">
      <c r="F82" s="1"/>
      <c r="G82" s="1"/>
      <c r="H82" s="1"/>
      <c r="I82" s="1"/>
    </row>
    <row r="83" spans="6:9" x14ac:dyDescent="0.15">
      <c r="F83" s="1"/>
      <c r="G83" s="1"/>
      <c r="H83" s="1"/>
      <c r="I83" s="1"/>
    </row>
    <row r="84" spans="6:9" x14ac:dyDescent="0.15">
      <c r="F84" s="1"/>
      <c r="G84" s="1"/>
      <c r="H84" s="1"/>
      <c r="I84" s="1"/>
    </row>
    <row r="85" spans="6:9" x14ac:dyDescent="0.15">
      <c r="F85" s="1"/>
      <c r="G85" s="1"/>
      <c r="H85" s="1"/>
      <c r="I85" s="1"/>
    </row>
    <row r="86" spans="6:9" x14ac:dyDescent="0.15">
      <c r="F86" s="1"/>
      <c r="G86" s="1"/>
      <c r="H86" s="1"/>
      <c r="I86" s="1"/>
    </row>
    <row r="87" spans="6:9" x14ac:dyDescent="0.15">
      <c r="F87" s="1"/>
      <c r="G87" s="1"/>
      <c r="H87" s="1"/>
      <c r="I87" s="1"/>
    </row>
    <row r="88" spans="6:9" x14ac:dyDescent="0.15">
      <c r="F88" s="1"/>
      <c r="G88" s="1"/>
      <c r="H88" s="1"/>
      <c r="I88" s="1"/>
    </row>
    <row r="89" spans="6:9" x14ac:dyDescent="0.15">
      <c r="F89" s="1"/>
      <c r="G89" s="1"/>
      <c r="H89" s="1"/>
      <c r="I89" s="1"/>
    </row>
    <row r="90" spans="6:9" x14ac:dyDescent="0.15">
      <c r="F90" s="1"/>
      <c r="G90" s="1"/>
      <c r="H90" s="1"/>
      <c r="I90" s="1"/>
    </row>
    <row r="91" spans="6:9" x14ac:dyDescent="0.15">
      <c r="F91" s="1"/>
      <c r="G91" s="1"/>
      <c r="H91" s="1"/>
      <c r="I91" s="1"/>
    </row>
    <row r="92" spans="6:9" x14ac:dyDescent="0.15">
      <c r="F92" s="1"/>
      <c r="G92" s="1"/>
      <c r="H92" s="1"/>
      <c r="I92" s="1"/>
    </row>
    <row r="93" spans="6:9" x14ac:dyDescent="0.15">
      <c r="F93" s="1"/>
      <c r="G93" s="1"/>
      <c r="H93" s="1"/>
      <c r="I93" s="1"/>
    </row>
    <row r="94" spans="6:9" x14ac:dyDescent="0.15">
      <c r="F94" s="1"/>
      <c r="G94" s="1"/>
      <c r="H94" s="1"/>
      <c r="I94" s="1"/>
    </row>
    <row r="95" spans="6:9" x14ac:dyDescent="0.15">
      <c r="F95" s="1"/>
      <c r="G95" s="1"/>
      <c r="H95" s="1"/>
      <c r="I95" s="1"/>
    </row>
    <row r="96" spans="6:9" x14ac:dyDescent="0.15">
      <c r="F96" s="1"/>
      <c r="G96" s="1"/>
      <c r="H96" s="1"/>
      <c r="I96" s="1"/>
    </row>
    <row r="97" spans="6:9" x14ac:dyDescent="0.15">
      <c r="F97" s="1"/>
      <c r="G97" s="1"/>
      <c r="H97" s="1"/>
      <c r="I97" s="1"/>
    </row>
    <row r="98" spans="6:9" x14ac:dyDescent="0.15">
      <c r="F98" s="1"/>
      <c r="G98" s="1"/>
      <c r="H98" s="1"/>
      <c r="I98" s="1"/>
    </row>
    <row r="99" spans="6:9" x14ac:dyDescent="0.15">
      <c r="F99" s="1"/>
      <c r="G99" s="1"/>
      <c r="H99" s="1"/>
      <c r="I99" s="1"/>
    </row>
    <row r="100" spans="6:9" x14ac:dyDescent="0.15">
      <c r="F100" s="1"/>
      <c r="G100" s="1"/>
      <c r="H100" s="1"/>
      <c r="I100" s="1"/>
    </row>
  </sheetData>
  <customSheetViews>
    <customSheetView guid="{E4EA0FC5-DD30-4F10-893A-287298CBF867}" showPageBreaks="1" showGridLines="0" fitToPage="1" printArea="1" hiddenRows="1" hiddenColumns="1" topLeftCell="C1">
      <selection sqref="A1:B1048576"/>
      <pageMargins left="0.39370078740157483" right="0.39370078740157483" top="0.78740157480314965" bottom="0.59055118110236227" header="0.31496062992125984" footer="0.31496062992125984"/>
      <printOptions horizontalCentered="1"/>
      <pageSetup paperSize="9" scale="77" firstPageNumber="22" orientation="portrait" useFirstPageNumber="1" r:id="rId1"/>
      <headerFooter alignWithMargins="0">
        <oddHeader>&amp;L&amp;"Tahoma,Kurzíva"Návrh rozpočtu na rok 2016
Příloha č. 5&amp;R&amp;"Tahoma,Kurzíva"Rozpočtový výhled na léta 2017 - 2019</oddHeader>
        <oddFooter>&amp;C&amp;"Tahoma,Obyčejné"&amp;P</oddFooter>
      </headerFooter>
    </customSheetView>
  </customSheetViews>
  <mergeCells count="34">
    <mergeCell ref="C36:D36"/>
    <mergeCell ref="C37:D37"/>
    <mergeCell ref="C38:D38"/>
    <mergeCell ref="C29:D29"/>
    <mergeCell ref="A30:G30"/>
    <mergeCell ref="C31:D31"/>
    <mergeCell ref="C32:D32"/>
    <mergeCell ref="A33:G33"/>
    <mergeCell ref="C34:D34"/>
    <mergeCell ref="C25:D25"/>
    <mergeCell ref="A26:G26"/>
    <mergeCell ref="C27:D27"/>
    <mergeCell ref="C28:D28"/>
    <mergeCell ref="A35:G35"/>
    <mergeCell ref="Q21:R21"/>
    <mergeCell ref="S21:T21"/>
    <mergeCell ref="C22:D22"/>
    <mergeCell ref="C23:D23"/>
    <mergeCell ref="C24:D24"/>
    <mergeCell ref="C18:D18"/>
    <mergeCell ref="C14:I14"/>
    <mergeCell ref="C19:D19"/>
    <mergeCell ref="C20:D20"/>
    <mergeCell ref="A21:G21"/>
    <mergeCell ref="C2:I2"/>
    <mergeCell ref="C9:D9"/>
    <mergeCell ref="C10:D10"/>
    <mergeCell ref="C16:D16"/>
    <mergeCell ref="C17:D17"/>
    <mergeCell ref="C4:D4"/>
    <mergeCell ref="C5:D5"/>
    <mergeCell ref="C6:D6"/>
    <mergeCell ref="C7:D7"/>
    <mergeCell ref="C8:D8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77" firstPageNumber="22" orientation="portrait" useFirstPageNumber="1" r:id="rId2"/>
  <headerFooter alignWithMargins="0">
    <oddHeader>&amp;L&amp;"Tahoma,Kurzíva"Návrh rozpočtu na rok 2016
Příloha č. 5&amp;R&amp;"Tahoma,Kurzíva"Rozpočtový výhled na léta 2017 - 2019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zadluženost</vt:lpstr>
      <vt:lpstr>zadluženost!Oblast_tisku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nedela</dc:creator>
  <cp:lastModifiedBy>Metelka Tomáš</cp:lastModifiedBy>
  <cp:lastPrinted>2015-12-02T13:44:39Z</cp:lastPrinted>
  <dcterms:created xsi:type="dcterms:W3CDTF">2013-11-22T08:26:06Z</dcterms:created>
  <dcterms:modified xsi:type="dcterms:W3CDTF">2015-12-02T13:44:46Z</dcterms:modified>
</cp:coreProperties>
</file>