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.příjmy " sheetId="1" r:id="rId1"/>
  </sheets>
  <externalReferences>
    <externalReference r:id="rId4"/>
  </externalReferences>
  <definedNames>
    <definedName name="_xlnm.Print_Area" localSheetId="0">'B.příjmy '!$A$1:$E$85</definedName>
  </definedNames>
  <calcPr calcMode="manual" fullCalcOnLoad="1"/>
</workbook>
</file>

<file path=xl/sharedStrings.xml><?xml version="1.0" encoding="utf-8"?>
<sst xmlns="http://schemas.openxmlformats.org/spreadsheetml/2006/main" count="100" uniqueCount="47">
  <si>
    <t xml:space="preserve">     Moravskoslezského kraje na rok 2005</t>
  </si>
  <si>
    <t>1.1</t>
  </si>
  <si>
    <t>paragraf</t>
  </si>
  <si>
    <t>položka</t>
  </si>
  <si>
    <t>Název</t>
  </si>
  <si>
    <r>
      <t xml:space="preserve">Schválený rozpočet       </t>
    </r>
    <r>
      <rPr>
        <sz val="10"/>
        <rFont val="Times New Roman CE"/>
        <family val="1"/>
      </rPr>
      <t xml:space="preserve">      </t>
    </r>
    <r>
      <rPr>
        <sz val="12"/>
        <rFont val="Times New Roman CE"/>
        <family val="1"/>
      </rPr>
      <t xml:space="preserve"> v tis. Kč</t>
    </r>
  </si>
  <si>
    <t>0000</t>
  </si>
  <si>
    <t>1.2</t>
  </si>
  <si>
    <t>Daňové příjmy celkem v tis. Kč</t>
  </si>
  <si>
    <t>2.1</t>
  </si>
  <si>
    <t>2251</t>
  </si>
  <si>
    <t>Letiště</t>
  </si>
  <si>
    <t>2399</t>
  </si>
  <si>
    <t>Ostatní záležitosti vodního hospodářství</t>
  </si>
  <si>
    <t>Platby za odebrané množství podzemní vody</t>
  </si>
  <si>
    <t>2.2</t>
  </si>
  <si>
    <t>3299</t>
  </si>
  <si>
    <t>Ostatní záležitosti vzdělávání</t>
  </si>
  <si>
    <t>2.3</t>
  </si>
  <si>
    <t>3522</t>
  </si>
  <si>
    <t>Ostatní nemocnice</t>
  </si>
  <si>
    <t>2.4</t>
  </si>
  <si>
    <t>3769</t>
  </si>
  <si>
    <t>Ostatní správa v ochraně životního prostředí</t>
  </si>
  <si>
    <t>2.5</t>
  </si>
  <si>
    <t>4313</t>
  </si>
  <si>
    <t>Sociální ústavy pro zdravotně postiženou mládež včetně diagnostických ústavů</t>
  </si>
  <si>
    <t>2.6</t>
  </si>
  <si>
    <t>4316</t>
  </si>
  <si>
    <t>Domovy důchodců</t>
  </si>
  <si>
    <t>2.7</t>
  </si>
  <si>
    <t>6172</t>
  </si>
  <si>
    <t>Činnost krajského úřadu</t>
  </si>
  <si>
    <t>Přijaté nekapitálové příspěvky a náhrady</t>
  </si>
  <si>
    <t>2.8</t>
  </si>
  <si>
    <t>6310</t>
  </si>
  <si>
    <t>Obecné příjmy a výdaje z finančních operací</t>
  </si>
  <si>
    <t>Nedaňové příjmy celkem v tis. Kč</t>
  </si>
  <si>
    <t>3.1</t>
  </si>
  <si>
    <t>Kapitálové příjmy celkem v tis. Kč</t>
  </si>
  <si>
    <t>4.1</t>
  </si>
  <si>
    <t>Dotace celkem v tis. Kč</t>
  </si>
  <si>
    <t>Převody z rozpočtových účtů</t>
  </si>
  <si>
    <t>Příjmy celkem v tis. Kč</t>
  </si>
  <si>
    <t>Konsolidace příjmů - Sociální fond</t>
  </si>
  <si>
    <t>PŘÍJMY CELKEM po konsolidaci v tis. Kč</t>
  </si>
  <si>
    <t xml:space="preserve">PŘÍJMY ROZPOČTU 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</si>
</sst>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00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3" fontId="5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eri&#225;l%20&#269;.%202%20-%20na%20CD\Z002_002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A.souhr. údaje"/>
      <sheetName val="B.příjmy "/>
      <sheetName val="C1.běžné"/>
      <sheetName val="C2.kapitálové"/>
      <sheetName val="D. financování"/>
      <sheetName val="E.zav.ukaz"/>
      <sheetName val="TAB1-1"/>
      <sheetName val="TAB1-2"/>
      <sheetName val="TAB2"/>
      <sheetName val="TAB3"/>
      <sheetName val="TAB4"/>
      <sheetName val="TAB5"/>
      <sheetName val="TAB6"/>
      <sheetName val="TAB7"/>
      <sheetName val="F-TAB8"/>
      <sheetName val="stF-TAB8 (2)"/>
      <sheetName val="stF-TAB8"/>
      <sheetName val="Položky (2)"/>
      <sheetName val="G. Grafy"/>
      <sheetName val="I. Rozpočet 2001 - 2005"/>
      <sheetName val="II. Příjmy graf  "/>
      <sheetName val="III. Výdaje B+K graf "/>
      <sheetName val="IV. Graf příjmy"/>
      <sheetName val="V. Graf výdaje"/>
      <sheetName val="Provizorium"/>
      <sheetName val="List1"/>
      <sheetName val="Databáze"/>
      <sheetName val="Paragrafy"/>
      <sheetName val="Položky"/>
    </sheetNames>
    <sheetDataSet>
      <sheetData sheetId="18">
        <row r="6">
          <cell r="A6">
            <v>1111</v>
          </cell>
          <cell r="B6" t="str">
            <v>Daň z příjmů fyzických osob ze závislé činnosti a funkčních požitků</v>
          </cell>
        </row>
        <row r="7">
          <cell r="A7">
            <v>1112</v>
          </cell>
          <cell r="B7" t="str">
            <v>Daň z příjmů fyzických osob ze samostatné výdělečné činnosti</v>
          </cell>
        </row>
        <row r="8">
          <cell r="A8">
            <v>1113</v>
          </cell>
          <cell r="B8" t="str">
            <v>Daň z příjmů fyzických osob z kapitálových výnosů</v>
          </cell>
        </row>
        <row r="9">
          <cell r="A9">
            <v>1121</v>
          </cell>
          <cell r="B9" t="str">
            <v>Daň z příjmů právnických osob</v>
          </cell>
        </row>
        <row r="10">
          <cell r="A10">
            <v>1123</v>
          </cell>
          <cell r="B10" t="str">
            <v>Daň z příjmů právnických osob za kraje</v>
          </cell>
        </row>
        <row r="11">
          <cell r="A11">
            <v>1211</v>
          </cell>
          <cell r="B11" t="str">
            <v>Daň z přidané hodnoty</v>
          </cell>
        </row>
        <row r="12">
          <cell r="A12">
            <v>1361</v>
          </cell>
          <cell r="B12" t="str">
            <v>Správní poplatky</v>
          </cell>
        </row>
        <row r="13">
          <cell r="A13">
            <v>2111</v>
          </cell>
          <cell r="B13" t="str">
            <v>Příjmy z poskytování služeb a výrobků</v>
          </cell>
        </row>
        <row r="14">
          <cell r="A14">
            <v>2122</v>
          </cell>
          <cell r="B14" t="str">
            <v>Odvody příspěvkových organizací</v>
          </cell>
        </row>
        <row r="15">
          <cell r="A15">
            <v>2123</v>
          </cell>
          <cell r="B15" t="str">
            <v>Ostatní odvody příspěvkových organizací</v>
          </cell>
        </row>
        <row r="16">
          <cell r="A16">
            <v>2132</v>
          </cell>
          <cell r="B16" t="str">
            <v>Příjmy z pronájmu ostatních nemovitostí a jejich částí</v>
          </cell>
        </row>
        <row r="17">
          <cell r="A17">
            <v>2141</v>
          </cell>
          <cell r="B17" t="str">
            <v>Příjmy z úroků (část)</v>
          </cell>
        </row>
        <row r="18">
          <cell r="A18">
            <v>2142</v>
          </cell>
          <cell r="B18" t="str">
            <v>Příjmy z podílů na zisku a dividend</v>
          </cell>
        </row>
        <row r="19">
          <cell r="A19">
            <v>2143</v>
          </cell>
          <cell r="B19" t="str">
            <v>Realizované kurzové zisky</v>
          </cell>
        </row>
        <row r="20">
          <cell r="A20">
            <v>2210</v>
          </cell>
          <cell r="B20" t="str">
            <v>Přijaté sankční platby</v>
          </cell>
        </row>
        <row r="21">
          <cell r="A21">
            <v>2223</v>
          </cell>
          <cell r="B21" t="str">
            <v>Příjmy z finančního vypořádání minulých let mezi krajem a obcemi</v>
          </cell>
        </row>
        <row r="22">
          <cell r="A22">
            <v>2229</v>
          </cell>
          <cell r="B22" t="str">
            <v>Ostatní přijaté vratky transferů</v>
          </cell>
        </row>
        <row r="23">
          <cell r="A23">
            <v>2321</v>
          </cell>
          <cell r="B23" t="str">
            <v>Přijaté neinvestiční dary</v>
          </cell>
        </row>
        <row r="24">
          <cell r="A24">
            <v>2322</v>
          </cell>
          <cell r="B24" t="str">
            <v>Přijaté pojistné náhrady</v>
          </cell>
        </row>
        <row r="25">
          <cell r="A25">
            <v>2324</v>
          </cell>
          <cell r="B25" t="str">
            <v>Přijaté nekapitálové příspěvky a náhrady</v>
          </cell>
        </row>
        <row r="26">
          <cell r="A26">
            <v>2328</v>
          </cell>
          <cell r="B26" t="str">
            <v>Neidentifikované příjmy</v>
          </cell>
        </row>
        <row r="27">
          <cell r="A27">
            <v>2329</v>
          </cell>
          <cell r="B27" t="str">
            <v>Ostatní nedaňové příjmy jinde nezařazené</v>
          </cell>
        </row>
        <row r="28">
          <cell r="A28">
            <v>2451</v>
          </cell>
          <cell r="B28" t="str">
            <v>Splátky půjčených prostředků od příspěvkových organizací</v>
          </cell>
        </row>
        <row r="29">
          <cell r="A29">
            <v>3111</v>
          </cell>
          <cell r="B29" t="str">
            <v>Příjmy z prodeje pozemků</v>
          </cell>
        </row>
        <row r="30">
          <cell r="A30">
            <v>3112</v>
          </cell>
          <cell r="B30" t="str">
            <v>Příjmy z prodeje ostatních nemovitostí a jejich části</v>
          </cell>
        </row>
        <row r="31">
          <cell r="A31">
            <v>3113</v>
          </cell>
          <cell r="B31" t="str">
            <v>Příjmy z prodeje ostatního hmotného dlouhodobého majetku</v>
          </cell>
        </row>
        <row r="32">
          <cell r="A32">
            <v>4111</v>
          </cell>
          <cell r="B32" t="str">
            <v>Neinvestiční přijaté dotace z všeobecné pokladní správy </v>
          </cell>
        </row>
        <row r="33">
          <cell r="A33">
            <v>4112</v>
          </cell>
          <cell r="B33" t="str">
            <v>Neinvestiční přijaté dotace ze státního rozpočtu v rámci souhrnného dotačního vztahu</v>
          </cell>
        </row>
        <row r="34">
          <cell r="A34">
            <v>4113</v>
          </cell>
          <cell r="B34" t="str">
            <v>Neinvestiční přijaté dotace ze státních fondů</v>
          </cell>
        </row>
        <row r="35">
          <cell r="A35">
            <v>4115</v>
          </cell>
          <cell r="B35" t="str">
            <v>Neinvestiční přijaté dotace od fondů sociálního a zdravotního pojištění</v>
          </cell>
        </row>
        <row r="36">
          <cell r="A36">
            <v>4116</v>
          </cell>
          <cell r="B36" t="str">
            <v>Ostatní neinvestiční přijaté dotace ze státního rozpočtu</v>
          </cell>
        </row>
        <row r="37">
          <cell r="A37">
            <v>4118</v>
          </cell>
          <cell r="B37" t="str">
            <v>Neinvestiční převody z Národního fondu</v>
          </cell>
        </row>
        <row r="38">
          <cell r="A38">
            <v>4121</v>
          </cell>
          <cell r="B38" t="str">
            <v>Neinvestiční přijaté dotace od obcí</v>
          </cell>
        </row>
        <row r="39">
          <cell r="A39">
            <v>4122</v>
          </cell>
          <cell r="B39" t="str">
            <v>Neinvestiční přijaté dotace od krajů</v>
          </cell>
        </row>
        <row r="40">
          <cell r="A40">
            <v>4129</v>
          </cell>
          <cell r="B40" t="str">
            <v>Ostatní neinvestiční přijaté dotace od rozpočtů územní úrovně</v>
          </cell>
        </row>
        <row r="41">
          <cell r="A41">
            <v>4134</v>
          </cell>
          <cell r="B41" t="str">
            <v>Převody z rozpočtových účtů</v>
          </cell>
        </row>
        <row r="42">
          <cell r="A42">
            <v>4139</v>
          </cell>
          <cell r="B42" t="str">
            <v>Ostatní převody z vlastních fondů</v>
          </cell>
        </row>
        <row r="43">
          <cell r="A43">
            <v>4160</v>
          </cell>
          <cell r="B43" t="str">
            <v>Neinvestiční přijaté dotace ze státních finančních aktiv</v>
          </cell>
        </row>
        <row r="44">
          <cell r="A44">
            <v>4211</v>
          </cell>
          <cell r="B44" t="str">
            <v>Investiční přijaté dotace z všeobecné pokladní správy </v>
          </cell>
        </row>
        <row r="45">
          <cell r="A45">
            <v>4212</v>
          </cell>
          <cell r="B45" t="str">
            <v>Investiční přijaté dotace ze státního rozpočtu v rámci souhrnného dotačního vztahu</v>
          </cell>
        </row>
        <row r="46">
          <cell r="A46">
            <v>4216</v>
          </cell>
          <cell r="B46" t="str">
            <v>Ostatní investiční přijaté dotace ze státního rozpočtu</v>
          </cell>
        </row>
        <row r="47">
          <cell r="A47">
            <v>4218</v>
          </cell>
          <cell r="B47" t="str">
            <v>Investiční převody z Národního fondu</v>
          </cell>
        </row>
        <row r="52">
          <cell r="A52">
            <v>5011</v>
          </cell>
          <cell r="B52" t="str">
            <v>Platy zaměstnanců v pracovním poměru</v>
          </cell>
        </row>
        <row r="53">
          <cell r="A53">
            <v>5019</v>
          </cell>
          <cell r="B53" t="str">
            <v>Ostatní platy</v>
          </cell>
        </row>
        <row r="54">
          <cell r="A54">
            <v>5021</v>
          </cell>
          <cell r="B54" t="str">
            <v>Ostatní osobní výdaje</v>
          </cell>
        </row>
        <row r="55">
          <cell r="A55">
            <v>5023</v>
          </cell>
          <cell r="B55" t="str">
            <v>Odměny členů zastupitelstev obcí a krajů</v>
          </cell>
        </row>
        <row r="56">
          <cell r="A56">
            <v>5024</v>
          </cell>
          <cell r="B56" t="str">
            <v>Odstupné</v>
          </cell>
        </row>
        <row r="57">
          <cell r="A57">
            <v>5027</v>
          </cell>
          <cell r="B57" t="str">
            <v>Náležitosti osob vykonávající  civilní službu</v>
          </cell>
        </row>
        <row r="58">
          <cell r="A58">
            <v>5029</v>
          </cell>
          <cell r="B58" t="str">
            <v>Ostatní platby za provedenou práci jinde nezařazeny</v>
          </cell>
        </row>
        <row r="59">
          <cell r="A59">
            <v>5031</v>
          </cell>
          <cell r="B59" t="str">
            <v>Povinné pojistné na sociální zabezpečení a příspěvek na státní politiku zaměstnanosti</v>
          </cell>
        </row>
        <row r="60">
          <cell r="A60">
            <v>5032</v>
          </cell>
          <cell r="B60" t="str">
            <v>Povinné pojistné na veřejné zdravotní pojištění</v>
          </cell>
        </row>
        <row r="61">
          <cell r="A61">
            <v>5038</v>
          </cell>
          <cell r="B61" t="str">
            <v>Ostatní povinné pojistné hrazené zaměstnavatelem</v>
          </cell>
        </row>
        <row r="62">
          <cell r="A62">
            <v>5039</v>
          </cell>
          <cell r="B62" t="str">
            <v>Ostatní povinné pojistné placené zaměstnavatelem</v>
          </cell>
        </row>
        <row r="63">
          <cell r="A63">
            <v>5132</v>
          </cell>
          <cell r="B63" t="str">
            <v>Ochranné pomůcky</v>
          </cell>
        </row>
        <row r="64">
          <cell r="A64">
            <v>5134</v>
          </cell>
          <cell r="B64" t="str">
            <v>Prádlo, oděv a obuv</v>
          </cell>
        </row>
        <row r="65">
          <cell r="A65">
            <v>5136</v>
          </cell>
          <cell r="B65" t="str">
            <v>Knihy, učební pomůcky a tisk</v>
          </cell>
        </row>
        <row r="66">
          <cell r="A66">
            <v>5137</v>
          </cell>
          <cell r="B66" t="str">
            <v>Drobný hmotný dlouhodobý majetek</v>
          </cell>
        </row>
        <row r="67">
          <cell r="A67">
            <v>5139</v>
          </cell>
          <cell r="B67" t="str">
            <v>Nákup materiálu jinde nezařazený</v>
          </cell>
        </row>
        <row r="68">
          <cell r="A68">
            <v>5142</v>
          </cell>
          <cell r="B68" t="str">
            <v>Realizované kurzové ztráty</v>
          </cell>
        </row>
        <row r="69">
          <cell r="A69">
            <v>5151</v>
          </cell>
          <cell r="B69" t="str">
            <v>Studená voda</v>
          </cell>
        </row>
        <row r="70">
          <cell r="A70">
            <v>5152</v>
          </cell>
          <cell r="B70" t="str">
            <v>Teplo</v>
          </cell>
        </row>
        <row r="71">
          <cell r="A71">
            <v>5153</v>
          </cell>
          <cell r="B71" t="str">
            <v>Plyn</v>
          </cell>
        </row>
        <row r="72">
          <cell r="A72">
            <v>5154</v>
          </cell>
          <cell r="B72" t="str">
            <v>Elektrická energie</v>
          </cell>
        </row>
        <row r="73">
          <cell r="A73">
            <v>5156</v>
          </cell>
          <cell r="B73" t="str">
            <v>Pohonné hmoty a maziva</v>
          </cell>
        </row>
        <row r="74">
          <cell r="A74">
            <v>5157</v>
          </cell>
          <cell r="B74" t="str">
            <v>Teplá voda</v>
          </cell>
        </row>
        <row r="75">
          <cell r="A75">
            <v>5159</v>
          </cell>
          <cell r="B75" t="str">
            <v>Nákup ostatních paliv a energie</v>
          </cell>
        </row>
        <row r="76">
          <cell r="A76">
            <v>5161</v>
          </cell>
          <cell r="B76" t="str">
            <v>Služby pošt</v>
          </cell>
        </row>
        <row r="77">
          <cell r="A77">
            <v>5162</v>
          </cell>
          <cell r="B77" t="str">
            <v>Služby telekomunikací a radiokomunikací</v>
          </cell>
        </row>
        <row r="78">
          <cell r="A78">
            <v>5163</v>
          </cell>
          <cell r="B78" t="str">
            <v>Služby peněžních ústavů</v>
          </cell>
        </row>
        <row r="79">
          <cell r="A79">
            <v>5164</v>
          </cell>
          <cell r="B79" t="str">
            <v>Nájemné</v>
          </cell>
        </row>
        <row r="80">
          <cell r="A80">
            <v>5166</v>
          </cell>
          <cell r="B80" t="str">
            <v>Konzultační, poradenské a právní služby</v>
          </cell>
        </row>
        <row r="81">
          <cell r="A81">
            <v>5167</v>
          </cell>
          <cell r="B81" t="str">
            <v>Služby školení a vzdělávání</v>
          </cell>
        </row>
        <row r="82">
          <cell r="A82">
            <v>5168</v>
          </cell>
          <cell r="B82" t="str">
            <v>Služby zpracování dat</v>
          </cell>
        </row>
        <row r="83">
          <cell r="A83">
            <v>5169</v>
          </cell>
          <cell r="B83" t="str">
            <v>Nákup ostatních služeb</v>
          </cell>
        </row>
        <row r="84">
          <cell r="A84">
            <v>5171</v>
          </cell>
          <cell r="B84" t="str">
            <v>Opravy a udržování</v>
          </cell>
        </row>
        <row r="85">
          <cell r="A85">
            <v>5172</v>
          </cell>
          <cell r="B85" t="str">
            <v>Programové vybavení</v>
          </cell>
        </row>
        <row r="86">
          <cell r="A86">
            <v>5173</v>
          </cell>
          <cell r="B86" t="str">
            <v>Cestovné</v>
          </cell>
        </row>
        <row r="87">
          <cell r="A87">
            <v>5174</v>
          </cell>
          <cell r="B87" t="str">
            <v>Ostatní cestovní náhrady</v>
          </cell>
        </row>
        <row r="88">
          <cell r="A88">
            <v>5175</v>
          </cell>
          <cell r="B88" t="str">
            <v>Pohoštění</v>
          </cell>
        </row>
        <row r="89">
          <cell r="A89">
            <v>5176</v>
          </cell>
          <cell r="B89" t="str">
            <v>Účastnické poplatky na konference</v>
          </cell>
        </row>
        <row r="90">
          <cell r="A90">
            <v>5179</v>
          </cell>
          <cell r="B90" t="str">
            <v>Ostatní nákupy jinde nezařazeny</v>
          </cell>
        </row>
        <row r="91">
          <cell r="A91">
            <v>5182</v>
          </cell>
          <cell r="B91" t="str">
            <v>Poskytnuté zálohy vlastní pokladně</v>
          </cell>
        </row>
        <row r="92">
          <cell r="A92">
            <v>5189</v>
          </cell>
          <cell r="B92" t="str">
            <v>Ostatní poskytované zálohy a jistiny</v>
          </cell>
        </row>
        <row r="93">
          <cell r="A93">
            <v>5191</v>
          </cell>
          <cell r="B93" t="str">
            <v>Zaplacené sankce</v>
          </cell>
        </row>
        <row r="94">
          <cell r="A94">
            <v>5192</v>
          </cell>
          <cell r="B94" t="str">
            <v>Poskytnuté neinvestiční  příspěvky a náhrady</v>
          </cell>
        </row>
        <row r="95">
          <cell r="A95">
            <v>5193</v>
          </cell>
          <cell r="B95" t="str">
            <v>Výdaje na dopravní obslužnost</v>
          </cell>
        </row>
        <row r="96">
          <cell r="A96">
            <v>5194</v>
          </cell>
          <cell r="B96" t="str">
            <v>Věcné dary</v>
          </cell>
        </row>
        <row r="97">
          <cell r="A97">
            <v>5198</v>
          </cell>
          <cell r="B97" t="str">
            <v>Náhrady za výkon civilní služby</v>
          </cell>
        </row>
        <row r="98">
          <cell r="A98">
            <v>5199</v>
          </cell>
          <cell r="B98" t="str">
            <v>Ostatní výdaje související s neinvestičními nákupy</v>
          </cell>
        </row>
        <row r="99">
          <cell r="A99">
            <v>5212</v>
          </cell>
          <cell r="B99" t="str">
            <v>Neinvestiční dotace nefinančním podnikatelským subjektům - fyzickým osobám</v>
          </cell>
        </row>
        <row r="100">
          <cell r="A100">
            <v>5213</v>
          </cell>
          <cell r="B100" t="str">
            <v>Neinvestiční dotace nefinančním podnikatelským subjektům - právnickým osobám</v>
          </cell>
        </row>
        <row r="101">
          <cell r="A101">
            <v>5219</v>
          </cell>
          <cell r="B101" t="str">
            <v>Ostatní nejnvestiční dotace podnikatelským subjektům</v>
          </cell>
        </row>
        <row r="102">
          <cell r="A102">
            <v>5221</v>
          </cell>
          <cell r="B102" t="str">
            <v>Neinvestiční dotace obecně prospěšným společnostem</v>
          </cell>
        </row>
        <row r="103">
          <cell r="A103">
            <v>5222</v>
          </cell>
          <cell r="B103" t="str">
            <v>Neinvestiční dotace občanským sdružením</v>
          </cell>
        </row>
        <row r="104">
          <cell r="A104">
            <v>5223</v>
          </cell>
          <cell r="B104" t="str">
            <v>Neinvestiční dotace církvím a náboženským společnostem</v>
          </cell>
        </row>
        <row r="105">
          <cell r="A105">
            <v>5229</v>
          </cell>
          <cell r="B105" t="str">
            <v>Ostatní neinvestiční dotace neziskovým a podobným organizacím</v>
          </cell>
        </row>
        <row r="106">
          <cell r="A106">
            <v>5321</v>
          </cell>
          <cell r="B106" t="str">
            <v>Neinvestiční  dotace obcím</v>
          </cell>
        </row>
        <row r="107">
          <cell r="A107">
            <v>5323</v>
          </cell>
          <cell r="B107" t="str">
            <v>Neinvestiční dotace krajům</v>
          </cell>
        </row>
        <row r="108">
          <cell r="A108">
            <v>5329</v>
          </cell>
          <cell r="B108" t="str">
            <v>Ostatní neinvestiční dotace veřejným rozpočtům územní úrovně </v>
          </cell>
        </row>
        <row r="109">
          <cell r="A109">
            <v>5331</v>
          </cell>
          <cell r="B109" t="str">
            <v>Neinvestiční příspěvky zřízeným příspěvkovým organizacím</v>
          </cell>
        </row>
        <row r="110">
          <cell r="A110">
            <v>5332</v>
          </cell>
          <cell r="B110" t="str">
            <v>Neinvestiční dotace vysokým školám</v>
          </cell>
        </row>
        <row r="111">
          <cell r="A111">
            <v>5339</v>
          </cell>
          <cell r="B111" t="str">
            <v>Neinvestiční příspěvky ostatním příspěvkovým organizacím</v>
          </cell>
        </row>
        <row r="112">
          <cell r="A112">
            <v>5342</v>
          </cell>
          <cell r="B112" t="str">
            <v>Převody fondu kulturních a sociálních potřeb a sociálnímu fondu obcí a krajů</v>
          </cell>
        </row>
        <row r="113">
          <cell r="A113">
            <v>5345</v>
          </cell>
          <cell r="B113" t="str">
            <v>Převody vlastním rozpočtovým účtům</v>
          </cell>
        </row>
        <row r="114">
          <cell r="A114">
            <v>5349</v>
          </cell>
          <cell r="B114" t="str">
            <v>Ostatní převody vlastním fondům</v>
          </cell>
        </row>
        <row r="115">
          <cell r="A115">
            <v>5361</v>
          </cell>
          <cell r="B115" t="str">
            <v>Nákup kolků</v>
          </cell>
        </row>
        <row r="116">
          <cell r="A116">
            <v>5362</v>
          </cell>
          <cell r="B116" t="str">
            <v>Platby daní a poplatků</v>
          </cell>
        </row>
        <row r="117">
          <cell r="A117">
            <v>5363</v>
          </cell>
          <cell r="B117" t="str">
            <v>Úhrady sankcí jiným rozpočtům</v>
          </cell>
        </row>
        <row r="118">
          <cell r="A118">
            <v>5364</v>
          </cell>
          <cell r="B118" t="str">
            <v>Vratky  veřejným rozpočtům ústřední úrovně transferů poskytnutých v minulých rozpočtových obdobích</v>
          </cell>
        </row>
        <row r="119">
          <cell r="A119">
            <v>5365</v>
          </cell>
          <cell r="B119" t="str">
            <v>Odvody státnímu rozpočtu při finančním vypořádání minulých let</v>
          </cell>
        </row>
        <row r="120">
          <cell r="A120">
            <v>5366</v>
          </cell>
          <cell r="B120" t="str">
            <v>Výdaje z finančního vypořádání minulých let mezi krajem a obcemi</v>
          </cell>
        </row>
        <row r="121">
          <cell r="A121">
            <v>5422</v>
          </cell>
          <cell r="B121" t="str">
            <v>Náhrady povahy rehabilitací</v>
          </cell>
        </row>
        <row r="122">
          <cell r="A122">
            <v>5429</v>
          </cell>
          <cell r="B122" t="str">
            <v>Ostatní náhrady placené obyvatelstvu</v>
          </cell>
        </row>
        <row r="123">
          <cell r="A123">
            <v>5492</v>
          </cell>
          <cell r="B123" t="str">
            <v>Dary obyvatelstvu</v>
          </cell>
        </row>
        <row r="124">
          <cell r="A124">
            <v>5499</v>
          </cell>
          <cell r="B124" t="str">
            <v>Ostatní neinvestiční transfery obyvatelstvu</v>
          </cell>
        </row>
        <row r="125">
          <cell r="A125">
            <v>5511</v>
          </cell>
          <cell r="B125" t="str">
            <v>Neinvestiční transfery mezinárodním organizacím</v>
          </cell>
        </row>
        <row r="126">
          <cell r="A126">
            <v>5651</v>
          </cell>
          <cell r="B126" t="str">
            <v>Neinvestiční půjčené prostředky zřízeným příspěvkovým organizacím</v>
          </cell>
        </row>
        <row r="127">
          <cell r="A127">
            <v>5901</v>
          </cell>
          <cell r="B127" t="str">
            <v>Nespecifikované rezervy</v>
          </cell>
        </row>
        <row r="128">
          <cell r="A128">
            <v>5909</v>
          </cell>
          <cell r="B128" t="str">
            <v>Ostatní neinvestiční výdaje jinde nezařazené</v>
          </cell>
        </row>
        <row r="129">
          <cell r="A129">
            <v>6111</v>
          </cell>
          <cell r="B129" t="str">
            <v>Programové vybavení</v>
          </cell>
        </row>
        <row r="130">
          <cell r="A130">
            <v>6119</v>
          </cell>
          <cell r="B130" t="str">
            <v>Ostatní nákup dlouhodobého nehmotného majetku</v>
          </cell>
        </row>
        <row r="131">
          <cell r="A131">
            <v>6121</v>
          </cell>
          <cell r="B131" t="str">
            <v>Budovy, haly a stavby</v>
          </cell>
        </row>
        <row r="132">
          <cell r="A132">
            <v>6122</v>
          </cell>
          <cell r="B132" t="str">
            <v>Stroje, přístroje a zařízení</v>
          </cell>
        </row>
        <row r="133">
          <cell r="A133">
            <v>6123</v>
          </cell>
          <cell r="B133" t="str">
            <v>Dopravní prostředky</v>
          </cell>
        </row>
        <row r="134">
          <cell r="A134">
            <v>6125</v>
          </cell>
          <cell r="B134" t="str">
            <v>Výpočetní technika</v>
          </cell>
        </row>
        <row r="135">
          <cell r="A135">
            <v>6126</v>
          </cell>
          <cell r="B135" t="str">
            <v>Projetková dokumentace</v>
          </cell>
        </row>
        <row r="136">
          <cell r="A136">
            <v>6127</v>
          </cell>
          <cell r="B136" t="str">
            <v>Umělecká díla a předměty</v>
          </cell>
        </row>
        <row r="137">
          <cell r="A137">
            <v>6129</v>
          </cell>
          <cell r="B137" t="str">
            <v>Nákup dlouhodobého hmotného majetku jinde nezařazený</v>
          </cell>
        </row>
        <row r="138">
          <cell r="A138">
            <v>6130</v>
          </cell>
          <cell r="B138" t="str">
            <v>Pozemky</v>
          </cell>
        </row>
        <row r="139">
          <cell r="A139">
            <v>6141</v>
          </cell>
          <cell r="B139" t="str">
            <v>Poskytnuté investiční příspěvky</v>
          </cell>
        </row>
        <row r="140">
          <cell r="A140">
            <v>6149</v>
          </cell>
          <cell r="B140" t="str">
            <v>Výdaje související s investičními nákupy</v>
          </cell>
        </row>
        <row r="141">
          <cell r="A141">
            <v>6201</v>
          </cell>
          <cell r="B141" t="str">
            <v>Nákup akcií</v>
          </cell>
        </row>
        <row r="142">
          <cell r="A142">
            <v>6202</v>
          </cell>
          <cell r="B142" t="str">
            <v>Nákup majetkových podílů</v>
          </cell>
        </row>
        <row r="143">
          <cell r="A143">
            <v>6312</v>
          </cell>
          <cell r="B143" t="str">
            <v>Investiční dotace nefinančním podnikatelským subjektům - fyzickým osobám</v>
          </cell>
        </row>
        <row r="144">
          <cell r="A144">
            <v>6313</v>
          </cell>
          <cell r="B144" t="str">
            <v>Investiční dotace nefinančním podnikatelským subjektům - právnickým osobám</v>
          </cell>
        </row>
        <row r="145">
          <cell r="A145">
            <v>6321</v>
          </cell>
          <cell r="B145" t="str">
            <v>Investiční dotace obecně prospěšným společnostem</v>
          </cell>
        </row>
        <row r="146">
          <cell r="A146">
            <v>6322</v>
          </cell>
          <cell r="B146" t="str">
            <v>Investiční dotace občanským sdružením</v>
          </cell>
        </row>
        <row r="147">
          <cell r="A147">
            <v>6323</v>
          </cell>
          <cell r="B147" t="str">
            <v>Investiční dotace církvím a náboženským společnostem</v>
          </cell>
        </row>
        <row r="148">
          <cell r="A148">
            <v>6329</v>
          </cell>
          <cell r="B148" t="str">
            <v>Ostatní investiční dotace neziskovým a podobným organizacím</v>
          </cell>
        </row>
        <row r="149">
          <cell r="A149">
            <v>6341</v>
          </cell>
          <cell r="B149" t="str">
            <v>Investiční dotace obcím</v>
          </cell>
        </row>
        <row r="150">
          <cell r="A150">
            <v>6349</v>
          </cell>
          <cell r="B150" t="str">
            <v>Ostatní investiční dotace veřejným rozpočtům územní úrovně</v>
          </cell>
        </row>
        <row r="151">
          <cell r="A151">
            <v>6351</v>
          </cell>
          <cell r="B151" t="str">
            <v>Investiční dotace zřízeným příspěvkovým organizacím</v>
          </cell>
        </row>
        <row r="152">
          <cell r="A152">
            <v>6901</v>
          </cell>
          <cell r="B152" t="str">
            <v>Rezervy kapitálových výdajů</v>
          </cell>
        </row>
        <row r="153">
          <cell r="A153">
            <v>6359</v>
          </cell>
          <cell r="B153" t="str">
            <v>Investiční dotace ostatním příspěvkovým organizacím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0"/>
  <sheetViews>
    <sheetView tabSelected="1" zoomScaleSheetLayoutView="100" workbookViewId="0" topLeftCell="A19">
      <selection activeCell="C1" sqref="C1"/>
    </sheetView>
  </sheetViews>
  <sheetFormatPr defaultColWidth="9.00390625" defaultRowHeight="12.75"/>
  <cols>
    <col min="1" max="1" width="4.625" style="31" customWidth="1"/>
    <col min="2" max="2" width="9.125" style="31" customWidth="1"/>
    <col min="3" max="3" width="8.125" style="78" customWidth="1"/>
    <col min="4" max="4" width="46.75390625" style="95" customWidth="1"/>
    <col min="5" max="5" width="18.125" style="31" customWidth="1"/>
    <col min="6" max="6" width="10.75390625" style="31" customWidth="1"/>
    <col min="7" max="16384" width="9.125" style="31" customWidth="1"/>
  </cols>
  <sheetData>
    <row r="1" spans="1:5" s="1" customFormat="1" ht="18.75">
      <c r="A1" s="1" t="s">
        <v>46</v>
      </c>
      <c r="C1" s="2"/>
      <c r="D1" s="3"/>
      <c r="E1" s="4"/>
    </row>
    <row r="2" spans="1:4" s="5" customFormat="1" ht="18.75">
      <c r="A2" s="5" t="s">
        <v>0</v>
      </c>
      <c r="C2" s="6"/>
      <c r="D2" s="7"/>
    </row>
    <row r="5" spans="1:5" s="13" customFormat="1" ht="32.25" thickBot="1">
      <c r="A5" s="8" t="s">
        <v>1</v>
      </c>
      <c r="B5" s="9" t="s">
        <v>2</v>
      </c>
      <c r="C5" s="10" t="s">
        <v>3</v>
      </c>
      <c r="D5" s="11" t="s">
        <v>4</v>
      </c>
      <c r="E5" s="12" t="s">
        <v>5</v>
      </c>
    </row>
    <row r="6" spans="1:5" s="19" customFormat="1" ht="16.5" thickTop="1">
      <c r="A6" s="14"/>
      <c r="B6" s="15" t="s">
        <v>6</v>
      </c>
      <c r="C6" s="16"/>
      <c r="D6" s="17"/>
      <c r="E6" s="18">
        <f>SUM(E7:E12)</f>
        <v>1243598</v>
      </c>
    </row>
    <row r="7" spans="1:6" s="26" customFormat="1" ht="31.5">
      <c r="A7" s="20"/>
      <c r="B7" s="21"/>
      <c r="C7" s="22">
        <v>1111</v>
      </c>
      <c r="D7" s="23" t="str">
        <f>IF(COUNTBLANK(C7)=1,"",VLOOKUP(C7,'[1]Položky (2)'!$A$6:$B$153,2,0))</f>
        <v>Daň z příjmů fyzických osob ze závislé činnosti a funkčních požitků</v>
      </c>
      <c r="E7" s="24">
        <f>306744</f>
        <v>306744</v>
      </c>
      <c r="F7" s="25"/>
    </row>
    <row r="8" spans="1:6" ht="31.5">
      <c r="A8" s="27"/>
      <c r="B8" s="28"/>
      <c r="C8" s="16">
        <v>1112</v>
      </c>
      <c r="D8" s="29" t="str">
        <f>IF(COUNTBLANK(C8)=1,"",VLOOKUP(C8,'[1]Položky (2)'!$A$6:$B$153,2,0))</f>
        <v>Daň z příjmů fyzických osob ze samostatné výdělečné činnosti</v>
      </c>
      <c r="E8" s="30">
        <f>41575</f>
        <v>41575</v>
      </c>
      <c r="F8" s="25"/>
    </row>
    <row r="9" spans="1:6" ht="15.75">
      <c r="A9" s="27"/>
      <c r="B9" s="28"/>
      <c r="C9" s="16">
        <v>1113</v>
      </c>
      <c r="D9" s="29" t="str">
        <f>IF(COUNTBLANK(C9)=1,"",VLOOKUP(C9,'[1]Položky (2)'!$A$6:$B$153,2,0))</f>
        <v>Daň z příjmů fyzických osob z kapitálových výnosů</v>
      </c>
      <c r="E9" s="30">
        <f>19832</f>
        <v>19832</v>
      </c>
      <c r="F9" s="25"/>
    </row>
    <row r="10" spans="1:6" ht="15.75" customHeight="1">
      <c r="A10" s="32"/>
      <c r="B10" s="33"/>
      <c r="C10" s="16">
        <v>1121</v>
      </c>
      <c r="D10" s="29" t="str">
        <f>IF(COUNTBLANK(C10)=1,"",VLOOKUP(C10,'[1]Položky (2)'!$A$6:$B$153,2,0))</f>
        <v>Daň z příjmů právnických osob</v>
      </c>
      <c r="E10" s="30">
        <f>330671</f>
        <v>330671</v>
      </c>
      <c r="F10" s="25"/>
    </row>
    <row r="11" spans="1:6" ht="15" customHeight="1">
      <c r="A11" s="32"/>
      <c r="B11" s="33"/>
      <c r="C11" s="16">
        <v>1123</v>
      </c>
      <c r="D11" s="29" t="str">
        <f>IF(COUNTBLANK(C11)=1,"",VLOOKUP(C11,'[1]Položky (2)'!$A$6:$B$153,2,0))</f>
        <v>Daň z příjmů právnických osob za kraje</v>
      </c>
      <c r="E11" s="30">
        <v>11000</v>
      </c>
      <c r="F11" s="25"/>
    </row>
    <row r="12" spans="1:6" ht="15" customHeight="1">
      <c r="A12" s="34"/>
      <c r="B12" s="35"/>
      <c r="C12" s="36">
        <v>1211</v>
      </c>
      <c r="D12" s="37" t="str">
        <f>IF(COUNTBLANK(C12)=1,"",VLOOKUP(C12,'[1]Položky (2)'!$A$6:$B$153,2,0))</f>
        <v>Daň z přidané hodnoty</v>
      </c>
      <c r="E12" s="38">
        <f>533776</f>
        <v>533776</v>
      </c>
      <c r="F12" s="25"/>
    </row>
    <row r="13" spans="2:5" ht="15.75">
      <c r="B13" s="39"/>
      <c r="C13" s="40"/>
      <c r="D13" s="41"/>
      <c r="E13" s="42"/>
    </row>
    <row r="14" spans="1:5" s="13" customFormat="1" ht="32.25" thickBot="1">
      <c r="A14" s="8" t="s">
        <v>7</v>
      </c>
      <c r="B14" s="9" t="s">
        <v>2</v>
      </c>
      <c r="C14" s="10" t="s">
        <v>3</v>
      </c>
      <c r="D14" s="11" t="s">
        <v>4</v>
      </c>
      <c r="E14" s="12" t="s">
        <v>5</v>
      </c>
    </row>
    <row r="15" spans="1:5" s="19" customFormat="1" ht="16.5" thickTop="1">
      <c r="A15" s="14"/>
      <c r="B15" s="15" t="s">
        <v>6</v>
      </c>
      <c r="C15" s="16"/>
      <c r="D15" s="17"/>
      <c r="E15" s="18">
        <f>SUM(E16:E16)</f>
        <v>1420</v>
      </c>
    </row>
    <row r="16" spans="1:5" ht="15.75">
      <c r="A16" s="43"/>
      <c r="B16" s="44"/>
      <c r="C16" s="45">
        <v>1361</v>
      </c>
      <c r="D16" s="46" t="str">
        <f>IF(COUNTBLANK(C16)=1,"",VLOOKUP(C16,'[1]Položky (2)'!$A$6:$B$153,2,0))</f>
        <v>Správní poplatky</v>
      </c>
      <c r="E16" s="47">
        <v>1420</v>
      </c>
    </row>
    <row r="17" spans="1:5" ht="16.5" thickBot="1">
      <c r="A17" s="26"/>
      <c r="B17" s="48"/>
      <c r="C17" s="49"/>
      <c r="D17" s="41"/>
      <c r="E17" s="50"/>
    </row>
    <row r="18" spans="1:5" s="56" customFormat="1" ht="16.5" thickBot="1">
      <c r="A18" s="51" t="s">
        <v>8</v>
      </c>
      <c r="B18" s="52"/>
      <c r="C18" s="53"/>
      <c r="D18" s="54"/>
      <c r="E18" s="55">
        <f>E15+E6</f>
        <v>1245018</v>
      </c>
    </row>
    <row r="19" spans="1:5" s="56" customFormat="1" ht="15.75">
      <c r="A19" s="57"/>
      <c r="B19" s="57"/>
      <c r="C19" s="58"/>
      <c r="D19" s="59"/>
      <c r="E19" s="60"/>
    </row>
    <row r="20" spans="1:5" s="56" customFormat="1" ht="15.75">
      <c r="A20" s="57"/>
      <c r="B20" s="57"/>
      <c r="C20" s="58"/>
      <c r="D20" s="59"/>
      <c r="E20" s="60"/>
    </row>
    <row r="21" spans="1:5" s="13" customFormat="1" ht="32.25" thickBot="1">
      <c r="A21" s="8" t="s">
        <v>9</v>
      </c>
      <c r="B21" s="9" t="s">
        <v>2</v>
      </c>
      <c r="C21" s="10" t="s">
        <v>3</v>
      </c>
      <c r="D21" s="11" t="s">
        <v>4</v>
      </c>
      <c r="E21" s="12" t="s">
        <v>5</v>
      </c>
    </row>
    <row r="22" spans="1:5" s="56" customFormat="1" ht="16.5" thickTop="1">
      <c r="A22" s="14"/>
      <c r="B22" s="15" t="s">
        <v>10</v>
      </c>
      <c r="C22" s="16"/>
      <c r="D22" s="17" t="s">
        <v>11</v>
      </c>
      <c r="E22" s="18">
        <f>SUM(E23:E23)</f>
        <v>22000</v>
      </c>
    </row>
    <row r="23" spans="1:5" s="56" customFormat="1" ht="31.5">
      <c r="A23" s="43"/>
      <c r="B23" s="44"/>
      <c r="C23" s="61">
        <v>2132</v>
      </c>
      <c r="D23" s="62" t="str">
        <f>IF(COUNTBLANK(C23)=1,"",VLOOKUP(C23,'[1]Položky (2)'!$A$6:$B$153,2,0))</f>
        <v>Příjmy z pronájmu ostatních nemovitostí a jejich částí</v>
      </c>
      <c r="E23" s="63">
        <v>22000</v>
      </c>
    </row>
    <row r="24" spans="1:5" s="56" customFormat="1" ht="15.75">
      <c r="A24" s="57"/>
      <c r="B24" s="57"/>
      <c r="C24" s="58"/>
      <c r="D24" s="59"/>
      <c r="E24" s="60"/>
    </row>
    <row r="25" spans="1:5" s="13" customFormat="1" ht="32.25" thickBot="1">
      <c r="A25" s="8" t="s">
        <v>9</v>
      </c>
      <c r="B25" s="9" t="s">
        <v>2</v>
      </c>
      <c r="C25" s="10" t="s">
        <v>3</v>
      </c>
      <c r="D25" s="11" t="s">
        <v>4</v>
      </c>
      <c r="E25" s="12" t="s">
        <v>5</v>
      </c>
    </row>
    <row r="26" spans="1:5" s="56" customFormat="1" ht="16.5" thickTop="1">
      <c r="A26" s="14"/>
      <c r="B26" s="15" t="s">
        <v>12</v>
      </c>
      <c r="C26" s="16"/>
      <c r="D26" s="17" t="s">
        <v>13</v>
      </c>
      <c r="E26" s="18">
        <f>SUM(E27:E27)</f>
        <v>15000</v>
      </c>
    </row>
    <row r="27" spans="1:5" s="56" customFormat="1" ht="15.75">
      <c r="A27" s="43"/>
      <c r="B27" s="44"/>
      <c r="C27" s="61">
        <v>2342</v>
      </c>
      <c r="D27" s="46" t="s">
        <v>14</v>
      </c>
      <c r="E27" s="63">
        <v>15000</v>
      </c>
    </row>
    <row r="28" spans="1:5" s="56" customFormat="1" ht="15.75">
      <c r="A28" s="57"/>
      <c r="B28" s="57"/>
      <c r="C28" s="58"/>
      <c r="D28" s="59"/>
      <c r="E28" s="60"/>
    </row>
    <row r="29" spans="1:5" s="13" customFormat="1" ht="32.25" thickBot="1">
      <c r="A29" s="8" t="s">
        <v>15</v>
      </c>
      <c r="B29" s="9" t="s">
        <v>2</v>
      </c>
      <c r="C29" s="10" t="s">
        <v>3</v>
      </c>
      <c r="D29" s="11" t="s">
        <v>4</v>
      </c>
      <c r="E29" s="12" t="s">
        <v>5</v>
      </c>
    </row>
    <row r="30" spans="1:5" s="19" customFormat="1" ht="16.5" thickTop="1">
      <c r="A30" s="14"/>
      <c r="B30" s="15" t="s">
        <v>16</v>
      </c>
      <c r="C30" s="16"/>
      <c r="D30" s="17" t="s">
        <v>17</v>
      </c>
      <c r="E30" s="18">
        <f>SUM(E31:E31)</f>
        <v>24690</v>
      </c>
    </row>
    <row r="31" spans="1:5" ht="15.75">
      <c r="A31" s="43"/>
      <c r="B31" s="44"/>
      <c r="C31" s="45">
        <v>2122</v>
      </c>
      <c r="D31" s="46" t="str">
        <f>IF(COUNTBLANK(C31)=1,"",VLOOKUP(C31,'[1]Položky (2)'!$A$6:$B$153,2,0))</f>
        <v>Odvody příspěvkových organizací</v>
      </c>
      <c r="E31" s="47">
        <v>24690</v>
      </c>
    </row>
    <row r="32" spans="1:5" s="56" customFormat="1" ht="15.75">
      <c r="A32" s="57"/>
      <c r="B32" s="57"/>
      <c r="C32" s="58"/>
      <c r="D32" s="59"/>
      <c r="E32" s="60"/>
    </row>
    <row r="33" spans="1:5" s="13" customFormat="1" ht="32.25" thickBot="1">
      <c r="A33" s="8" t="s">
        <v>18</v>
      </c>
      <c r="B33" s="9" t="s">
        <v>2</v>
      </c>
      <c r="C33" s="10" t="s">
        <v>3</v>
      </c>
      <c r="D33" s="11" t="s">
        <v>4</v>
      </c>
      <c r="E33" s="12" t="s">
        <v>5</v>
      </c>
    </row>
    <row r="34" spans="1:5" s="19" customFormat="1" ht="16.5" thickTop="1">
      <c r="A34" s="14"/>
      <c r="B34" s="15" t="s">
        <v>19</v>
      </c>
      <c r="C34" s="16"/>
      <c r="D34" s="17" t="s">
        <v>20</v>
      </c>
      <c r="E34" s="18">
        <f>SUM(E35:E35)</f>
        <v>6000</v>
      </c>
    </row>
    <row r="35" spans="1:5" ht="15.75">
      <c r="A35" s="43"/>
      <c r="B35" s="44"/>
      <c r="C35" s="45">
        <v>2122</v>
      </c>
      <c r="D35" s="46" t="str">
        <f>IF(COUNTBLANK(C35)=1,"",VLOOKUP(C35,'[1]Položky (2)'!$A$6:$B$153,2,0))</f>
        <v>Odvody příspěvkových organizací</v>
      </c>
      <c r="E35" s="47">
        <v>6000</v>
      </c>
    </row>
    <row r="36" spans="1:5" s="56" customFormat="1" ht="15.75">
      <c r="A36" s="57"/>
      <c r="B36" s="57"/>
      <c r="C36" s="58"/>
      <c r="D36" s="59"/>
      <c r="E36" s="60"/>
    </row>
    <row r="37" spans="1:5" s="13" customFormat="1" ht="32.25" thickBot="1">
      <c r="A37" s="8" t="s">
        <v>21</v>
      </c>
      <c r="B37" s="9" t="s">
        <v>2</v>
      </c>
      <c r="C37" s="10" t="s">
        <v>3</v>
      </c>
      <c r="D37" s="11" t="s">
        <v>4</v>
      </c>
      <c r="E37" s="12" t="s">
        <v>5</v>
      </c>
    </row>
    <row r="38" spans="1:5" s="19" customFormat="1" ht="16.5" thickTop="1">
      <c r="A38" s="14"/>
      <c r="B38" s="15" t="s">
        <v>22</v>
      </c>
      <c r="C38" s="16"/>
      <c r="D38" s="17" t="s">
        <v>23</v>
      </c>
      <c r="E38" s="18">
        <f>SUM(E39:E39)</f>
        <v>500</v>
      </c>
    </row>
    <row r="39" spans="1:5" ht="15.75">
      <c r="A39" s="43"/>
      <c r="B39" s="44"/>
      <c r="C39" s="45">
        <v>2111</v>
      </c>
      <c r="D39" s="46" t="str">
        <f>IF(COUNTBLANK(C39)=1,"",VLOOKUP(C39,'[1]Položky (2)'!$A$6:$B$153,2,0))</f>
        <v>Příjmy z poskytování služeb a výrobků</v>
      </c>
      <c r="E39" s="47">
        <v>500</v>
      </c>
    </row>
    <row r="40" spans="1:5" s="56" customFormat="1" ht="15.75">
      <c r="A40" s="57"/>
      <c r="B40" s="57"/>
      <c r="C40" s="58"/>
      <c r="D40" s="59"/>
      <c r="E40" s="60"/>
    </row>
    <row r="41" spans="1:5" s="13" customFormat="1" ht="32.25" thickBot="1">
      <c r="A41" s="8" t="s">
        <v>24</v>
      </c>
      <c r="B41" s="9" t="s">
        <v>2</v>
      </c>
      <c r="C41" s="10" t="s">
        <v>3</v>
      </c>
      <c r="D41" s="11" t="s">
        <v>4</v>
      </c>
      <c r="E41" s="12" t="s">
        <v>5</v>
      </c>
    </row>
    <row r="42" spans="1:5" s="19" customFormat="1" ht="32.25" thickTop="1">
      <c r="A42" s="14"/>
      <c r="B42" s="15" t="s">
        <v>25</v>
      </c>
      <c r="C42" s="16"/>
      <c r="D42" s="17" t="s">
        <v>26</v>
      </c>
      <c r="E42" s="18">
        <f>SUM(E43:E43)</f>
        <v>1570</v>
      </c>
    </row>
    <row r="43" spans="1:5" ht="15.75">
      <c r="A43" s="43"/>
      <c r="B43" s="44"/>
      <c r="C43" s="45">
        <v>2122</v>
      </c>
      <c r="D43" s="46" t="str">
        <f>IF(COUNTBLANK(C43)=1,"",VLOOKUP(C43,'[1]Položky (2)'!$A$6:$B$153,2,0))</f>
        <v>Odvody příspěvkových organizací</v>
      </c>
      <c r="E43" s="47">
        <v>1570</v>
      </c>
    </row>
    <row r="44" spans="1:5" s="56" customFormat="1" ht="15.75">
      <c r="A44" s="57"/>
      <c r="B44" s="57"/>
      <c r="C44" s="58"/>
      <c r="D44" s="59"/>
      <c r="E44" s="60"/>
    </row>
    <row r="45" spans="1:5" s="13" customFormat="1" ht="32.25" thickBot="1">
      <c r="A45" s="8" t="s">
        <v>27</v>
      </c>
      <c r="B45" s="9" t="s">
        <v>2</v>
      </c>
      <c r="C45" s="10" t="s">
        <v>3</v>
      </c>
      <c r="D45" s="11" t="s">
        <v>4</v>
      </c>
      <c r="E45" s="12" t="s">
        <v>5</v>
      </c>
    </row>
    <row r="46" spans="1:5" s="19" customFormat="1" ht="16.5" thickTop="1">
      <c r="A46" s="14"/>
      <c r="B46" s="15" t="s">
        <v>28</v>
      </c>
      <c r="C46" s="16"/>
      <c r="D46" s="17" t="s">
        <v>29</v>
      </c>
      <c r="E46" s="18">
        <f>SUM(E47:E47)</f>
        <v>590</v>
      </c>
    </row>
    <row r="47" spans="1:5" ht="15.75">
      <c r="A47" s="43"/>
      <c r="B47" s="44"/>
      <c r="C47" s="45">
        <v>2122</v>
      </c>
      <c r="D47" s="46" t="str">
        <f>IF(COUNTBLANK(C47)=1,"",VLOOKUP(C47,'[1]Položky (2)'!$A$6:$B$153,2,0))</f>
        <v>Odvody příspěvkových organizací</v>
      </c>
      <c r="E47" s="47">
        <f>2190-1600</f>
        <v>590</v>
      </c>
    </row>
    <row r="48" spans="1:5" s="56" customFormat="1" ht="15.75">
      <c r="A48" s="57"/>
      <c r="B48" s="57"/>
      <c r="C48" s="58"/>
      <c r="D48" s="59"/>
      <c r="E48" s="60"/>
    </row>
    <row r="49" spans="1:5" s="13" customFormat="1" ht="32.25" thickBot="1">
      <c r="A49" s="8" t="s">
        <v>30</v>
      </c>
      <c r="B49" s="9" t="s">
        <v>2</v>
      </c>
      <c r="C49" s="10" t="s">
        <v>3</v>
      </c>
      <c r="D49" s="11" t="s">
        <v>4</v>
      </c>
      <c r="E49" s="12" t="s">
        <v>5</v>
      </c>
    </row>
    <row r="50" spans="1:5" s="19" customFormat="1" ht="16.5" thickTop="1">
      <c r="A50" s="14"/>
      <c r="B50" s="15" t="s">
        <v>31</v>
      </c>
      <c r="C50" s="16"/>
      <c r="D50" s="17" t="s">
        <v>32</v>
      </c>
      <c r="E50" s="18">
        <f>SUM(E51:E52)</f>
        <v>190</v>
      </c>
    </row>
    <row r="51" spans="1:5" ht="31.5">
      <c r="A51" s="43"/>
      <c r="B51" s="44"/>
      <c r="C51" s="61">
        <v>2132</v>
      </c>
      <c r="D51" s="62" t="str">
        <f>IF(COUNTBLANK(C51)=1,"",VLOOKUP(C51,'[1]Položky (2)'!$A$6:$B$153,2,0))</f>
        <v>Příjmy z pronájmu ostatních nemovitostí a jejich částí</v>
      </c>
      <c r="E51" s="63">
        <f>22170-22000</f>
        <v>170</v>
      </c>
    </row>
    <row r="52" spans="1:5" ht="15.75">
      <c r="A52" s="43"/>
      <c r="B52" s="44"/>
      <c r="C52" s="61">
        <v>2324</v>
      </c>
      <c r="D52" s="62" t="s">
        <v>33</v>
      </c>
      <c r="E52" s="63">
        <v>20</v>
      </c>
    </row>
    <row r="53" spans="2:5" ht="15.75">
      <c r="B53" s="39"/>
      <c r="C53" s="40"/>
      <c r="D53" s="41"/>
      <c r="E53" s="42"/>
    </row>
    <row r="54" spans="1:5" s="13" customFormat="1" ht="32.25" thickBot="1">
      <c r="A54" s="8" t="s">
        <v>34</v>
      </c>
      <c r="B54" s="9" t="s">
        <v>2</v>
      </c>
      <c r="C54" s="10" t="s">
        <v>3</v>
      </c>
      <c r="D54" s="11" t="s">
        <v>4</v>
      </c>
      <c r="E54" s="12" t="s">
        <v>5</v>
      </c>
    </row>
    <row r="55" spans="1:5" s="19" customFormat="1" ht="16.5" thickTop="1">
      <c r="A55" s="14"/>
      <c r="B55" s="15" t="s">
        <v>35</v>
      </c>
      <c r="C55" s="16"/>
      <c r="D55" s="17" t="s">
        <v>36</v>
      </c>
      <c r="E55" s="18">
        <f>SUM(E56:E56)</f>
        <v>15300</v>
      </c>
    </row>
    <row r="56" spans="1:5" ht="15.75">
      <c r="A56" s="64"/>
      <c r="B56" s="44"/>
      <c r="C56" s="45">
        <v>2141</v>
      </c>
      <c r="D56" s="65" t="str">
        <f>IF(COUNTBLANK(C56)=1,"",VLOOKUP(C56,'[1]Položky (2)'!$A$6:$B$153,2,0))</f>
        <v>Příjmy z úroků (část)</v>
      </c>
      <c r="E56" s="47">
        <f>15300</f>
        <v>15300</v>
      </c>
    </row>
    <row r="57" spans="2:5" ht="15.75">
      <c r="B57" s="39"/>
      <c r="C57" s="40"/>
      <c r="D57" s="41"/>
      <c r="E57" s="42"/>
    </row>
    <row r="58" spans="2:5" ht="16.5" thickBot="1">
      <c r="B58" s="39"/>
      <c r="C58" s="40"/>
      <c r="D58" s="41"/>
      <c r="E58" s="42"/>
    </row>
    <row r="59" spans="1:5" s="56" customFormat="1" ht="16.5" thickBot="1">
      <c r="A59" s="51" t="s">
        <v>37</v>
      </c>
      <c r="B59" s="52"/>
      <c r="C59" s="53"/>
      <c r="D59" s="54"/>
      <c r="E59" s="55">
        <f>E26+E30+E34+E38+E42+E46+E50+E55+E22</f>
        <v>85840</v>
      </c>
    </row>
    <row r="60" spans="2:5" ht="15.75">
      <c r="B60" s="39"/>
      <c r="C60" s="40"/>
      <c r="D60" s="41"/>
      <c r="E60" s="42"/>
    </row>
    <row r="61" spans="1:5" s="39" customFormat="1" ht="15.75">
      <c r="A61" s="96"/>
      <c r="B61" s="96"/>
      <c r="C61" s="96"/>
      <c r="D61" s="96"/>
      <c r="E61" s="96"/>
    </row>
    <row r="62" spans="1:5" s="13" customFormat="1" ht="32.25" thickBot="1">
      <c r="A62" s="8" t="s">
        <v>38</v>
      </c>
      <c r="B62" s="9" t="s">
        <v>2</v>
      </c>
      <c r="C62" s="10" t="s">
        <v>3</v>
      </c>
      <c r="D62" s="11" t="s">
        <v>4</v>
      </c>
      <c r="E62" s="12" t="s">
        <v>5</v>
      </c>
    </row>
    <row r="63" spans="1:5" s="19" customFormat="1" ht="16.5" thickTop="1">
      <c r="A63" s="14"/>
      <c r="B63" s="15" t="s">
        <v>31</v>
      </c>
      <c r="C63" s="16"/>
      <c r="D63" s="17" t="s">
        <v>32</v>
      </c>
      <c r="E63" s="18">
        <f>SUM(E64:E65)</f>
        <v>10300</v>
      </c>
    </row>
    <row r="64" spans="1:5" s="19" customFormat="1" ht="15.75">
      <c r="A64" s="66"/>
      <c r="B64" s="67"/>
      <c r="C64" s="22">
        <v>3111</v>
      </c>
      <c r="D64" s="23" t="str">
        <f>IF(COUNTBLANK(C64)=1,"",VLOOKUP(C64,'[1]Položky (2)'!$A$6:$B$153,2,0))</f>
        <v>Příjmy z prodeje pozemků</v>
      </c>
      <c r="E64" s="24">
        <v>300</v>
      </c>
    </row>
    <row r="65" spans="1:5" ht="15.75">
      <c r="A65" s="68"/>
      <c r="B65" s="35"/>
      <c r="C65" s="69">
        <v>3112</v>
      </c>
      <c r="D65" s="70" t="str">
        <f>IF(COUNTBLANK(C65)=1,"",VLOOKUP(C65,'[1]Položky (2)'!$A$6:$B$153,2,0))</f>
        <v>Příjmy z prodeje ostatních nemovitostí a jejich části</v>
      </c>
      <c r="E65" s="71">
        <v>10000</v>
      </c>
    </row>
    <row r="66" spans="1:5" ht="16.5" thickBot="1">
      <c r="A66" s="26"/>
      <c r="B66" s="48"/>
      <c r="C66" s="49"/>
      <c r="D66" s="41"/>
      <c r="E66" s="50"/>
    </row>
    <row r="67" spans="1:5" s="56" customFormat="1" ht="16.5" thickBot="1">
      <c r="A67" s="51" t="s">
        <v>39</v>
      </c>
      <c r="B67" s="52"/>
      <c r="C67" s="53"/>
      <c r="D67" s="54"/>
      <c r="E67" s="55">
        <f>E63+E53</f>
        <v>10300</v>
      </c>
    </row>
    <row r="68" spans="1:5" ht="15.75">
      <c r="A68" s="26"/>
      <c r="B68" s="48"/>
      <c r="C68" s="49"/>
      <c r="D68" s="41"/>
      <c r="E68" s="50"/>
    </row>
    <row r="69" spans="1:5" ht="15.75">
      <c r="A69" s="26"/>
      <c r="B69" s="48"/>
      <c r="C69" s="49"/>
      <c r="D69" s="41"/>
      <c r="E69" s="50"/>
    </row>
    <row r="70" spans="1:5" s="13" customFormat="1" ht="32.25" thickBot="1">
      <c r="A70" s="8" t="s">
        <v>40</v>
      </c>
      <c r="B70" s="9" t="s">
        <v>2</v>
      </c>
      <c r="C70" s="10" t="s">
        <v>3</v>
      </c>
      <c r="D70" s="11" t="s">
        <v>4</v>
      </c>
      <c r="E70" s="12" t="s">
        <v>5</v>
      </c>
    </row>
    <row r="71" spans="1:5" s="19" customFormat="1" ht="16.5" thickTop="1">
      <c r="A71" s="72"/>
      <c r="B71" s="73" t="s">
        <v>6</v>
      </c>
      <c r="C71" s="74"/>
      <c r="D71" s="75"/>
      <c r="E71" s="76">
        <f>SUM(E72:E74)</f>
        <v>2089000</v>
      </c>
    </row>
    <row r="72" spans="1:5" ht="31.5">
      <c r="A72" s="77"/>
      <c r="B72" s="33"/>
      <c r="C72" s="16">
        <v>4112</v>
      </c>
      <c r="D72" s="29" t="str">
        <f>IF(COUNTBLANK(C72)=1,"",VLOOKUP(C72,'[1]Položky (2)'!$A$6:$B$153,2,0))</f>
        <v>Neinvestiční přijaté dotace ze státního rozpočtu v rámci souhrnného dotačního vztahu</v>
      </c>
      <c r="E72" s="30">
        <f>2086338</f>
        <v>2086338</v>
      </c>
    </row>
    <row r="73" spans="1:5" ht="15.75">
      <c r="A73" s="77"/>
      <c r="B73" s="33"/>
      <c r="C73" s="16">
        <v>4118</v>
      </c>
      <c r="D73" s="29" t="str">
        <f>IF(COUNTBLANK(C73)=1,"",VLOOKUP(C73,'[1]Položky (2)'!$A$6:$B$153,2,0))</f>
        <v>Neinvestiční převody z Národního fondu</v>
      </c>
      <c r="E73" s="30">
        <f>2092+12</f>
        <v>2104</v>
      </c>
    </row>
    <row r="74" spans="1:5" ht="15.75">
      <c r="A74" s="68"/>
      <c r="B74" s="35"/>
      <c r="C74" s="36">
        <v>4218</v>
      </c>
      <c r="D74" s="37" t="str">
        <f>IF(COUNTBLANK(C74)=1,"",VLOOKUP(C74,'[1]Položky (2)'!$A$6:$B$153,2,0))</f>
        <v>Investiční převody z Národního fondu</v>
      </c>
      <c r="E74" s="38">
        <f>570-12</f>
        <v>558</v>
      </c>
    </row>
    <row r="75" spans="4:5" ht="16.5" thickBot="1">
      <c r="D75" s="41"/>
      <c r="E75" s="79"/>
    </row>
    <row r="76" spans="1:5" s="56" customFormat="1" ht="16.5" thickBot="1">
      <c r="A76" s="51" t="s">
        <v>41</v>
      </c>
      <c r="B76" s="52"/>
      <c r="C76" s="53"/>
      <c r="D76" s="54"/>
      <c r="E76" s="55">
        <f>E71</f>
        <v>2089000</v>
      </c>
    </row>
    <row r="77" spans="1:5" s="56" customFormat="1" ht="15.75">
      <c r="A77" s="57"/>
      <c r="B77" s="57"/>
      <c r="C77" s="58"/>
      <c r="D77" s="59"/>
      <c r="E77" s="60"/>
    </row>
    <row r="78" spans="1:5" s="56" customFormat="1" ht="15.75">
      <c r="A78" s="57"/>
      <c r="B78" s="57"/>
      <c r="C78" s="58"/>
      <c r="D78" s="59"/>
      <c r="E78" s="60"/>
    </row>
    <row r="79" spans="1:5" s="56" customFormat="1" ht="15.75">
      <c r="A79" s="80" t="s">
        <v>42</v>
      </c>
      <c r="B79" s="81"/>
      <c r="C79" s="82"/>
      <c r="D79" s="83"/>
      <c r="E79" s="84">
        <v>3189</v>
      </c>
    </row>
    <row r="80" spans="1:5" s="56" customFormat="1" ht="16.5" thickBot="1">
      <c r="A80" s="57"/>
      <c r="B80" s="57"/>
      <c r="C80" s="58"/>
      <c r="D80" s="59"/>
      <c r="E80" s="60"/>
    </row>
    <row r="81" spans="1:5" s="56" customFormat="1" ht="16.5" thickBot="1">
      <c r="A81" s="51" t="s">
        <v>43</v>
      </c>
      <c r="B81" s="52"/>
      <c r="C81" s="53"/>
      <c r="D81" s="54"/>
      <c r="E81" s="55">
        <f>E76+E67+E59+E18+E79</f>
        <v>3433347</v>
      </c>
    </row>
    <row r="82" spans="1:5" s="56" customFormat="1" ht="15.75">
      <c r="A82" s="85"/>
      <c r="B82" s="57"/>
      <c r="C82" s="58"/>
      <c r="D82" s="59"/>
      <c r="E82" s="86"/>
    </row>
    <row r="83" spans="1:5" s="39" customFormat="1" ht="15.75">
      <c r="A83" s="87" t="s">
        <v>44</v>
      </c>
      <c r="B83" s="88"/>
      <c r="C83" s="89"/>
      <c r="D83" s="46"/>
      <c r="E83" s="90">
        <v>3189</v>
      </c>
    </row>
    <row r="84" spans="1:5" s="39" customFormat="1" ht="16.5" thickBot="1">
      <c r="A84" s="91"/>
      <c r="B84" s="48"/>
      <c r="C84" s="92"/>
      <c r="D84" s="41"/>
      <c r="E84" s="93"/>
    </row>
    <row r="85" spans="1:5" s="56" customFormat="1" ht="16.5" thickBot="1">
      <c r="A85" s="51" t="s">
        <v>45</v>
      </c>
      <c r="B85" s="52"/>
      <c r="C85" s="53"/>
      <c r="D85" s="54"/>
      <c r="E85" s="55">
        <f>E81-E83</f>
        <v>3430158</v>
      </c>
    </row>
    <row r="86" ht="15.75">
      <c r="D86" s="41"/>
    </row>
    <row r="87" ht="15.75">
      <c r="D87" s="41"/>
    </row>
    <row r="88" ht="15.75">
      <c r="D88" s="41"/>
    </row>
    <row r="89" ht="15.75">
      <c r="D89" s="41"/>
    </row>
    <row r="90" ht="15.75">
      <c r="D90" s="41"/>
    </row>
    <row r="91" ht="15.75">
      <c r="D91" s="41"/>
    </row>
    <row r="92" ht="15.75">
      <c r="D92" s="41"/>
    </row>
    <row r="93" ht="15.75">
      <c r="D93" s="41"/>
    </row>
    <row r="94" ht="15.75">
      <c r="D94" s="41"/>
    </row>
    <row r="95" ht="15.75">
      <c r="D95" s="41"/>
    </row>
    <row r="96" ht="15.75">
      <c r="D96" s="41"/>
    </row>
    <row r="97" ht="15.75">
      <c r="D97" s="41"/>
    </row>
    <row r="98" ht="15.75">
      <c r="D98" s="41"/>
    </row>
    <row r="99" ht="15.75">
      <c r="D99" s="41"/>
    </row>
    <row r="101" ht="15.75">
      <c r="D101" s="41"/>
    </row>
    <row r="102" ht="15.75">
      <c r="D102" s="41"/>
    </row>
    <row r="103" ht="15.75">
      <c r="D103" s="41"/>
    </row>
    <row r="104" ht="15.75">
      <c r="D104" s="41"/>
    </row>
    <row r="105" spans="1:5" ht="15.75">
      <c r="A105" s="96"/>
      <c r="B105" s="96"/>
      <c r="C105" s="96"/>
      <c r="D105" s="96"/>
      <c r="E105" s="96"/>
    </row>
    <row r="106" ht="15.75">
      <c r="D106" s="41"/>
    </row>
    <row r="107" ht="15.75">
      <c r="D107" s="41"/>
    </row>
    <row r="108" ht="15.75">
      <c r="D108" s="41"/>
    </row>
    <row r="109" ht="15.75">
      <c r="D109" s="41"/>
    </row>
    <row r="110" ht="15.75">
      <c r="D110" s="41"/>
    </row>
    <row r="111" ht="15.75">
      <c r="D111" s="41"/>
    </row>
    <row r="112" ht="15.75">
      <c r="D112" s="41"/>
    </row>
    <row r="113" ht="15.75">
      <c r="D113" s="41"/>
    </row>
    <row r="114" ht="15.75">
      <c r="D114" s="41"/>
    </row>
    <row r="115" ht="15.75">
      <c r="D115" s="41"/>
    </row>
    <row r="116" ht="15.75">
      <c r="D116" s="41"/>
    </row>
    <row r="117" ht="15.75">
      <c r="D117" s="41"/>
    </row>
    <row r="118" ht="15.75">
      <c r="D118" s="41"/>
    </row>
    <row r="119" ht="15.75">
      <c r="D119" s="41"/>
    </row>
    <row r="120" ht="15.75">
      <c r="D120" s="41"/>
    </row>
    <row r="121" ht="15.75">
      <c r="D121" s="41"/>
    </row>
    <row r="122" ht="15.75">
      <c r="D122" s="41"/>
    </row>
    <row r="123" ht="15.75">
      <c r="D123" s="41"/>
    </row>
    <row r="124" ht="15.75">
      <c r="D124" s="41"/>
    </row>
    <row r="125" ht="15.75">
      <c r="D125" s="41"/>
    </row>
    <row r="126" ht="15.75">
      <c r="D126" s="41"/>
    </row>
    <row r="127" ht="15.75">
      <c r="D127" s="41"/>
    </row>
    <row r="128" ht="15.75">
      <c r="D128" s="41"/>
    </row>
    <row r="129" ht="15.75">
      <c r="D129" s="41"/>
    </row>
    <row r="130" ht="15.75">
      <c r="D130" s="41"/>
    </row>
    <row r="131" ht="15.75">
      <c r="D131" s="41"/>
    </row>
    <row r="132" ht="15.75">
      <c r="D132" s="41"/>
    </row>
    <row r="133" ht="15.75">
      <c r="D133" s="41"/>
    </row>
    <row r="134" ht="15.75">
      <c r="D134" s="41"/>
    </row>
    <row r="135" ht="15.75">
      <c r="D135" s="41"/>
    </row>
    <row r="136" ht="15.75">
      <c r="D136" s="41"/>
    </row>
    <row r="137" ht="15.75">
      <c r="D137" s="41"/>
    </row>
    <row r="138" ht="15.75">
      <c r="D138" s="41"/>
    </row>
    <row r="139" ht="15.75">
      <c r="D139" s="41"/>
    </row>
    <row r="140" ht="15.75">
      <c r="D140" s="41"/>
    </row>
    <row r="141" ht="15.75">
      <c r="D141" s="41"/>
    </row>
    <row r="142" ht="15.75">
      <c r="D142" s="41"/>
    </row>
    <row r="143" ht="15.75">
      <c r="D143" s="41"/>
    </row>
    <row r="144" ht="15.75">
      <c r="D144" s="41"/>
    </row>
    <row r="145" ht="15.75">
      <c r="D145" s="41"/>
    </row>
    <row r="146" ht="15.75">
      <c r="D146" s="41"/>
    </row>
    <row r="147" ht="15.75">
      <c r="D147" s="41"/>
    </row>
    <row r="148" ht="15.75">
      <c r="D148" s="41"/>
    </row>
    <row r="149" ht="15.75">
      <c r="D149" s="41"/>
    </row>
    <row r="150" ht="15.75">
      <c r="D150" s="41"/>
    </row>
    <row r="151" ht="15.75">
      <c r="D151" s="41"/>
    </row>
    <row r="152" ht="15.75">
      <c r="D152" s="41"/>
    </row>
    <row r="153" ht="15.75">
      <c r="D153" s="41"/>
    </row>
    <row r="154" ht="15.75">
      <c r="D154" s="41"/>
    </row>
    <row r="155" ht="15.75">
      <c r="D155" s="41"/>
    </row>
    <row r="156" ht="15.75">
      <c r="D156" s="41"/>
    </row>
    <row r="157" ht="15.75">
      <c r="D157" s="41"/>
    </row>
    <row r="158" ht="15.75">
      <c r="D158" s="41"/>
    </row>
    <row r="159" ht="15.75">
      <c r="D159" s="41"/>
    </row>
    <row r="160" ht="15.75">
      <c r="D160" s="41"/>
    </row>
    <row r="161" ht="15.75">
      <c r="D161" s="41"/>
    </row>
    <row r="162" ht="15.75">
      <c r="D162" s="41"/>
    </row>
    <row r="163" ht="15.75">
      <c r="D163" s="41"/>
    </row>
    <row r="164" ht="15.75">
      <c r="D164" s="41"/>
    </row>
    <row r="165" ht="15.75">
      <c r="D165" s="41"/>
    </row>
    <row r="166" ht="15.75">
      <c r="D166" s="41"/>
    </row>
    <row r="167" ht="15.75">
      <c r="D167" s="41"/>
    </row>
    <row r="168" ht="15.75">
      <c r="D168" s="41"/>
    </row>
    <row r="169" ht="15.75">
      <c r="D169" s="41"/>
    </row>
    <row r="170" ht="15.75">
      <c r="D170" s="41"/>
    </row>
    <row r="171" ht="15.75">
      <c r="D171" s="41"/>
    </row>
    <row r="172" ht="15.75">
      <c r="D172" s="41"/>
    </row>
    <row r="173" ht="15.75">
      <c r="D173" s="41"/>
    </row>
    <row r="174" ht="15.75">
      <c r="D174" s="41"/>
    </row>
    <row r="175" ht="15.75">
      <c r="D175" s="41"/>
    </row>
    <row r="176" ht="15.75">
      <c r="D176" s="41"/>
    </row>
    <row r="177" ht="15.75">
      <c r="D177" s="41"/>
    </row>
    <row r="178" ht="15.75">
      <c r="D178" s="41"/>
    </row>
    <row r="179" ht="15.75">
      <c r="D179" s="41"/>
    </row>
    <row r="180" ht="15.75">
      <c r="D180" s="41"/>
    </row>
    <row r="181" ht="15.75">
      <c r="D181" s="41"/>
    </row>
    <row r="182" ht="15.75">
      <c r="D182" s="41"/>
    </row>
    <row r="183" ht="15.75">
      <c r="D183" s="41"/>
    </row>
    <row r="184" ht="15.75">
      <c r="D184" s="41"/>
    </row>
    <row r="185" ht="15.75">
      <c r="D185" s="41"/>
    </row>
    <row r="186" ht="15.75">
      <c r="D186" s="41"/>
    </row>
    <row r="187" ht="15.75">
      <c r="D187" s="41"/>
    </row>
    <row r="188" ht="15.75">
      <c r="D188" s="41"/>
    </row>
    <row r="189" ht="15.75">
      <c r="D189" s="41"/>
    </row>
    <row r="190" ht="15.75">
      <c r="D190" s="41"/>
    </row>
    <row r="191" ht="15.75">
      <c r="D191" s="41"/>
    </row>
    <row r="192" ht="15.75">
      <c r="D192" s="41"/>
    </row>
    <row r="193" ht="15.75">
      <c r="D193" s="41"/>
    </row>
    <row r="194" ht="15.75">
      <c r="D194" s="41"/>
    </row>
    <row r="195" ht="15.75">
      <c r="D195" s="41"/>
    </row>
    <row r="196" ht="15.75">
      <c r="D196" s="41"/>
    </row>
    <row r="197" ht="15.75">
      <c r="D197" s="41"/>
    </row>
    <row r="198" ht="15.75">
      <c r="D198" s="41"/>
    </row>
    <row r="199" ht="15.75">
      <c r="D199" s="41"/>
    </row>
    <row r="200" ht="15.75">
      <c r="D200" s="41"/>
    </row>
    <row r="201" ht="15.75">
      <c r="D201" s="41"/>
    </row>
    <row r="202" ht="15.75">
      <c r="D202" s="41"/>
    </row>
    <row r="203" ht="15.75">
      <c r="D203" s="41"/>
    </row>
    <row r="204" ht="15.75">
      <c r="D204" s="41"/>
    </row>
    <row r="205" ht="15.75">
      <c r="D205" s="41"/>
    </row>
    <row r="206" ht="15.75">
      <c r="D206" s="41"/>
    </row>
    <row r="207" ht="15.75">
      <c r="D207" s="41"/>
    </row>
    <row r="208" ht="15.75">
      <c r="D208" s="41"/>
    </row>
    <row r="209" ht="15.75">
      <c r="D209" s="41"/>
    </row>
    <row r="210" ht="15.75">
      <c r="D210" s="41"/>
    </row>
    <row r="211" ht="15.75">
      <c r="D211" s="41"/>
    </row>
    <row r="212" ht="15.75">
      <c r="D212" s="41"/>
    </row>
    <row r="213" ht="15.75">
      <c r="D213" s="41"/>
    </row>
    <row r="214" ht="15.75">
      <c r="D214" s="41"/>
    </row>
    <row r="215" ht="15.75">
      <c r="D215" s="41"/>
    </row>
    <row r="216" ht="15.75">
      <c r="D216" s="41"/>
    </row>
    <row r="217" ht="15.75">
      <c r="D217" s="41"/>
    </row>
    <row r="218" ht="15.75">
      <c r="D218" s="41"/>
    </row>
    <row r="219" ht="15.75">
      <c r="D219" s="41"/>
    </row>
    <row r="220" ht="15.75">
      <c r="D220" s="41"/>
    </row>
    <row r="221" ht="15.75">
      <c r="D221" s="41"/>
    </row>
    <row r="222" ht="15.75">
      <c r="D222" s="41"/>
    </row>
    <row r="223" ht="15.75">
      <c r="D223" s="41"/>
    </row>
    <row r="224" ht="15.75">
      <c r="D224" s="41"/>
    </row>
    <row r="225" ht="15.75">
      <c r="D225" s="41"/>
    </row>
    <row r="226" ht="15.75">
      <c r="D226" s="41"/>
    </row>
    <row r="227" ht="15.75">
      <c r="D227" s="41"/>
    </row>
    <row r="228" ht="15.75">
      <c r="D228" s="41"/>
    </row>
    <row r="229" ht="15.75">
      <c r="D229" s="41"/>
    </row>
    <row r="230" ht="15.75">
      <c r="D230" s="41"/>
    </row>
    <row r="231" ht="15.75">
      <c r="D231" s="41"/>
    </row>
    <row r="232" ht="15.75">
      <c r="D232" s="41"/>
    </row>
    <row r="233" ht="15.75">
      <c r="D233" s="41"/>
    </row>
    <row r="234" ht="15.75">
      <c r="D234" s="41"/>
    </row>
    <row r="235" ht="15.75">
      <c r="D235" s="41"/>
    </row>
    <row r="236" ht="15.75">
      <c r="D236" s="41"/>
    </row>
    <row r="237" ht="15.75">
      <c r="D237" s="41"/>
    </row>
    <row r="238" ht="15.75">
      <c r="D238" s="41"/>
    </row>
    <row r="239" ht="15.75">
      <c r="D239" s="41"/>
    </row>
    <row r="240" ht="15.75">
      <c r="D240" s="41"/>
    </row>
    <row r="241" ht="15.75">
      <c r="D241" s="41"/>
    </row>
    <row r="242" ht="15.75">
      <c r="D242" s="41"/>
    </row>
    <row r="243" ht="15.75">
      <c r="D243" s="41"/>
    </row>
    <row r="244" ht="15.75">
      <c r="D244" s="41"/>
    </row>
    <row r="245" ht="12.75">
      <c r="D245" s="94"/>
    </row>
    <row r="246" ht="12.75">
      <c r="D246" s="94"/>
    </row>
    <row r="247" ht="12.75">
      <c r="D247" s="94"/>
    </row>
    <row r="248" ht="12.75">
      <c r="D248" s="94"/>
    </row>
    <row r="249" ht="12.75">
      <c r="D249" s="94"/>
    </row>
    <row r="250" ht="12.75">
      <c r="D250" s="94"/>
    </row>
    <row r="251" ht="12.75">
      <c r="D251" s="94"/>
    </row>
    <row r="252" ht="12.75">
      <c r="D252" s="94"/>
    </row>
    <row r="253" ht="12.75">
      <c r="D253" s="94"/>
    </row>
    <row r="254" ht="12.75">
      <c r="D254" s="94"/>
    </row>
    <row r="255" ht="12.75">
      <c r="D255" s="94"/>
    </row>
    <row r="256" ht="12.75">
      <c r="D256" s="94"/>
    </row>
    <row r="257" ht="12.75">
      <c r="D257" s="94"/>
    </row>
    <row r="258" ht="12.75">
      <c r="D258" s="94"/>
    </row>
    <row r="259" ht="12.75">
      <c r="D259" s="94"/>
    </row>
    <row r="260" ht="12.75">
      <c r="D260" s="94"/>
    </row>
    <row r="261" ht="12.75">
      <c r="D261" s="94"/>
    </row>
    <row r="262" ht="12.75">
      <c r="D262" s="94"/>
    </row>
    <row r="263" ht="12.75">
      <c r="D263" s="94"/>
    </row>
    <row r="264" ht="12.75">
      <c r="D264" s="94"/>
    </row>
    <row r="265" ht="12.75">
      <c r="D265" s="94"/>
    </row>
    <row r="266" ht="12.75">
      <c r="D266" s="94"/>
    </row>
    <row r="267" ht="12.75">
      <c r="D267" s="94"/>
    </row>
    <row r="268" ht="12.75">
      <c r="D268" s="94"/>
    </row>
    <row r="269" ht="12.75">
      <c r="D269" s="94"/>
    </row>
    <row r="270" ht="12.75">
      <c r="D270" s="94"/>
    </row>
    <row r="271" ht="12.75">
      <c r="D271" s="94"/>
    </row>
    <row r="272" ht="12.75">
      <c r="D272" s="94"/>
    </row>
    <row r="273" ht="12.75">
      <c r="D273" s="94"/>
    </row>
    <row r="274" ht="12.75">
      <c r="D274" s="94"/>
    </row>
    <row r="275" ht="12.75">
      <c r="D275" s="94"/>
    </row>
    <row r="276" ht="12.75">
      <c r="D276" s="94"/>
    </row>
    <row r="277" ht="12.75">
      <c r="D277" s="94"/>
    </row>
    <row r="278" ht="12.75">
      <c r="D278" s="94"/>
    </row>
    <row r="279" ht="12.75">
      <c r="D279" s="94"/>
    </row>
    <row r="280" ht="12.75">
      <c r="D280" s="94"/>
    </row>
    <row r="281" ht="12.75">
      <c r="D281" s="94"/>
    </row>
    <row r="282" ht="12.75">
      <c r="D282" s="94"/>
    </row>
    <row r="283" ht="12.75">
      <c r="D283" s="94"/>
    </row>
    <row r="284" ht="12.75">
      <c r="D284" s="94"/>
    </row>
    <row r="285" ht="12.75">
      <c r="D285" s="94"/>
    </row>
    <row r="286" ht="12.75">
      <c r="D286" s="94"/>
    </row>
    <row r="287" ht="12.75">
      <c r="D287" s="94"/>
    </row>
    <row r="288" ht="12.75">
      <c r="D288" s="94"/>
    </row>
    <row r="289" ht="12.75">
      <c r="D289" s="94"/>
    </row>
    <row r="290" ht="12.75">
      <c r="D290" s="94"/>
    </row>
    <row r="291" ht="12.75">
      <c r="D291" s="94"/>
    </row>
    <row r="292" ht="12.75">
      <c r="D292" s="94"/>
    </row>
    <row r="293" ht="12.75">
      <c r="D293" s="94"/>
    </row>
    <row r="294" ht="12.75">
      <c r="D294" s="94"/>
    </row>
    <row r="295" ht="12.75">
      <c r="D295" s="94"/>
    </row>
    <row r="296" ht="12.75">
      <c r="D296" s="94"/>
    </row>
    <row r="297" ht="12.75">
      <c r="D297" s="94"/>
    </row>
    <row r="298" ht="12.75">
      <c r="D298" s="94"/>
    </row>
    <row r="299" ht="12.75">
      <c r="D299" s="94"/>
    </row>
    <row r="300" ht="12.75">
      <c r="D300" s="94"/>
    </row>
    <row r="301" ht="12.75">
      <c r="D301" s="94"/>
    </row>
    <row r="302" ht="12.75">
      <c r="D302" s="94"/>
    </row>
    <row r="303" ht="12.75">
      <c r="D303" s="94"/>
    </row>
    <row r="304" ht="12.75">
      <c r="D304" s="94"/>
    </row>
    <row r="305" ht="12.75">
      <c r="D305" s="94"/>
    </row>
    <row r="306" ht="12.75">
      <c r="D306" s="94"/>
    </row>
    <row r="307" ht="12.75">
      <c r="D307" s="94"/>
    </row>
    <row r="308" ht="12.75">
      <c r="D308" s="94"/>
    </row>
    <row r="309" ht="12.75">
      <c r="D309" s="94"/>
    </row>
    <row r="310" ht="12.75">
      <c r="D310" s="94"/>
    </row>
    <row r="311" ht="12.75">
      <c r="D311" s="94"/>
    </row>
    <row r="312" ht="12.75">
      <c r="D312" s="94"/>
    </row>
    <row r="313" ht="12.75">
      <c r="D313" s="94"/>
    </row>
    <row r="314" ht="12.75">
      <c r="D314" s="94"/>
    </row>
    <row r="315" ht="12.75">
      <c r="D315" s="94"/>
    </row>
    <row r="316" ht="12.75">
      <c r="D316" s="94"/>
    </row>
    <row r="317" ht="12.75">
      <c r="D317" s="94"/>
    </row>
    <row r="318" ht="12.75">
      <c r="D318" s="94"/>
    </row>
    <row r="319" ht="12.75">
      <c r="D319" s="94"/>
    </row>
    <row r="320" ht="12.75">
      <c r="D320" s="94"/>
    </row>
    <row r="321" ht="12.75">
      <c r="D321" s="94"/>
    </row>
    <row r="322" ht="12.75">
      <c r="D322" s="94"/>
    </row>
    <row r="323" ht="12.75">
      <c r="D323" s="94"/>
    </row>
    <row r="324" ht="12.75">
      <c r="D324" s="94"/>
    </row>
    <row r="325" ht="12.75">
      <c r="D325" s="94"/>
    </row>
    <row r="326" ht="12.75">
      <c r="D326" s="94"/>
    </row>
    <row r="327" ht="12.75">
      <c r="D327" s="94"/>
    </row>
    <row r="328" ht="12.75">
      <c r="D328" s="94"/>
    </row>
    <row r="329" ht="12.75">
      <c r="D329" s="94"/>
    </row>
    <row r="330" ht="12.75">
      <c r="D330" s="94"/>
    </row>
    <row r="331" ht="12.75">
      <c r="D331" s="94"/>
    </row>
    <row r="332" ht="12.75">
      <c r="D332" s="94"/>
    </row>
    <row r="333" ht="12.75">
      <c r="D333" s="94"/>
    </row>
    <row r="334" ht="12.75">
      <c r="D334" s="94"/>
    </row>
    <row r="335" ht="12.75">
      <c r="D335" s="94"/>
    </row>
    <row r="336" ht="12.75">
      <c r="D336" s="94"/>
    </row>
    <row r="337" ht="12.75">
      <c r="D337" s="94"/>
    </row>
    <row r="338" ht="12.75">
      <c r="D338" s="94"/>
    </row>
    <row r="339" ht="12.75">
      <c r="D339" s="94"/>
    </row>
    <row r="340" ht="12.75">
      <c r="D340" s="94"/>
    </row>
    <row r="341" ht="12.75">
      <c r="D341" s="94"/>
    </row>
    <row r="342" ht="12.75">
      <c r="D342" s="94"/>
    </row>
    <row r="343" ht="12.75">
      <c r="D343" s="94"/>
    </row>
    <row r="344" ht="12.75">
      <c r="D344" s="94"/>
    </row>
    <row r="345" ht="12.75">
      <c r="D345" s="94"/>
    </row>
    <row r="346" ht="12.75">
      <c r="D346" s="94"/>
    </row>
    <row r="347" ht="12.75">
      <c r="D347" s="94"/>
    </row>
    <row r="348" ht="12.75">
      <c r="D348" s="94"/>
    </row>
    <row r="349" ht="12.75">
      <c r="D349" s="94"/>
    </row>
    <row r="350" ht="12.75">
      <c r="D350" s="94"/>
    </row>
    <row r="351" ht="12.75">
      <c r="D351" s="94"/>
    </row>
    <row r="352" ht="12.75">
      <c r="D352" s="94"/>
    </row>
    <row r="353" ht="12.75">
      <c r="D353" s="94"/>
    </row>
    <row r="354" ht="12.75">
      <c r="D354" s="94"/>
    </row>
    <row r="355" ht="12.75">
      <c r="D355" s="94"/>
    </row>
    <row r="356" ht="12.75">
      <c r="D356" s="94"/>
    </row>
    <row r="357" ht="12.75">
      <c r="D357" s="94"/>
    </row>
    <row r="358" ht="12.75">
      <c r="D358" s="94"/>
    </row>
    <row r="359" ht="12.75">
      <c r="D359" s="94"/>
    </row>
    <row r="360" ht="12.75">
      <c r="D360" s="94"/>
    </row>
    <row r="361" ht="12.75">
      <c r="D361" s="94"/>
    </row>
    <row r="362" ht="12.75">
      <c r="D362" s="94"/>
    </row>
    <row r="363" ht="12.75">
      <c r="D363" s="94"/>
    </row>
    <row r="364" ht="12.75">
      <c r="D364" s="94"/>
    </row>
    <row r="365" ht="12.75">
      <c r="D365" s="94"/>
    </row>
    <row r="366" ht="12.75">
      <c r="D366" s="94"/>
    </row>
    <row r="367" ht="12.75">
      <c r="D367" s="94"/>
    </row>
    <row r="368" ht="12.75">
      <c r="D368" s="94"/>
    </row>
    <row r="369" ht="12.75">
      <c r="D369" s="94"/>
    </row>
    <row r="370" ht="12.75">
      <c r="D370" s="94"/>
    </row>
    <row r="371" ht="12.75">
      <c r="D371" s="94"/>
    </row>
    <row r="372" ht="12.75">
      <c r="D372" s="94"/>
    </row>
    <row r="373" ht="12.75">
      <c r="D373" s="94"/>
    </row>
    <row r="374" ht="12.75">
      <c r="D374" s="94"/>
    </row>
    <row r="375" ht="12.75">
      <c r="D375" s="94"/>
    </row>
    <row r="376" ht="12.75">
      <c r="D376" s="94"/>
    </row>
    <row r="377" ht="12.75">
      <c r="D377" s="94"/>
    </row>
    <row r="378" ht="12.75">
      <c r="D378" s="94"/>
    </row>
    <row r="379" ht="12.75">
      <c r="D379" s="94"/>
    </row>
    <row r="380" ht="12.75">
      <c r="D380" s="94"/>
    </row>
    <row r="381" ht="12.75">
      <c r="D381" s="94"/>
    </row>
    <row r="382" ht="12.75">
      <c r="D382" s="94"/>
    </row>
    <row r="383" ht="12.75">
      <c r="D383" s="94"/>
    </row>
    <row r="384" ht="12.75">
      <c r="D384" s="94"/>
    </row>
    <row r="385" ht="12.75">
      <c r="D385" s="94"/>
    </row>
    <row r="386" ht="12.75">
      <c r="D386" s="94"/>
    </row>
    <row r="387" ht="12.75">
      <c r="D387" s="94"/>
    </row>
    <row r="388" ht="12.75">
      <c r="D388" s="94"/>
    </row>
    <row r="389" ht="12.75">
      <c r="D389" s="94"/>
    </row>
    <row r="390" ht="12.75">
      <c r="D390" s="94"/>
    </row>
    <row r="391" ht="12.75">
      <c r="D391" s="94"/>
    </row>
    <row r="392" ht="12.75">
      <c r="D392" s="94"/>
    </row>
    <row r="393" ht="12.75">
      <c r="D393" s="94"/>
    </row>
    <row r="394" ht="12.75">
      <c r="D394" s="94"/>
    </row>
    <row r="395" ht="12.75">
      <c r="D395" s="94"/>
    </row>
    <row r="396" ht="12.75">
      <c r="D396" s="94"/>
    </row>
    <row r="397" ht="12.75">
      <c r="D397" s="94"/>
    </row>
    <row r="398" ht="12.75">
      <c r="D398" s="94"/>
    </row>
    <row r="399" ht="12.75">
      <c r="D399" s="94"/>
    </row>
    <row r="400" ht="12.75">
      <c r="D400" s="94"/>
    </row>
    <row r="401" ht="12.75">
      <c r="D401" s="94"/>
    </row>
    <row r="402" ht="12.75">
      <c r="D402" s="94"/>
    </row>
    <row r="403" ht="12.75">
      <c r="D403" s="94"/>
    </row>
    <row r="404" ht="12.75">
      <c r="D404" s="94"/>
    </row>
    <row r="405" ht="12.75">
      <c r="D405" s="94"/>
    </row>
    <row r="406" ht="12.75">
      <c r="D406" s="94"/>
    </row>
    <row r="407" ht="12.75">
      <c r="D407" s="94"/>
    </row>
    <row r="408" ht="12.75">
      <c r="D408" s="94"/>
    </row>
    <row r="409" ht="12.75">
      <c r="D409" s="94"/>
    </row>
    <row r="410" ht="12.75">
      <c r="D410" s="94"/>
    </row>
    <row r="411" ht="12.75">
      <c r="D411" s="94"/>
    </row>
    <row r="412" ht="12.75">
      <c r="D412" s="94"/>
    </row>
    <row r="413" ht="12.75">
      <c r="D413" s="94"/>
    </row>
    <row r="414" ht="12.75">
      <c r="D414" s="94"/>
    </row>
    <row r="415" ht="12.75">
      <c r="D415" s="94"/>
    </row>
    <row r="416" ht="12.75">
      <c r="D416" s="94"/>
    </row>
    <row r="417" ht="12.75">
      <c r="D417" s="94"/>
    </row>
    <row r="418" ht="12.75">
      <c r="D418" s="94"/>
    </row>
    <row r="419" ht="12.75">
      <c r="D419" s="94"/>
    </row>
    <row r="420" ht="12.75">
      <c r="D420" s="94"/>
    </row>
    <row r="421" ht="12.75">
      <c r="D421" s="94"/>
    </row>
    <row r="422" ht="12.75">
      <c r="D422" s="94"/>
    </row>
    <row r="423" ht="12.75">
      <c r="D423" s="94"/>
    </row>
    <row r="424" ht="12.75">
      <c r="D424" s="94"/>
    </row>
    <row r="425" ht="12.75">
      <c r="D425" s="94"/>
    </row>
    <row r="426" ht="12.75">
      <c r="D426" s="94"/>
    </row>
    <row r="427" ht="12.75">
      <c r="D427" s="94"/>
    </row>
    <row r="428" ht="12.75">
      <c r="D428" s="94"/>
    </row>
    <row r="429" ht="12.75">
      <c r="D429" s="94"/>
    </row>
    <row r="430" ht="12.75">
      <c r="D430" s="94"/>
    </row>
    <row r="431" ht="12.75">
      <c r="D431" s="94"/>
    </row>
    <row r="432" ht="12.75">
      <c r="D432" s="94"/>
    </row>
    <row r="433" ht="12.75">
      <c r="D433" s="94"/>
    </row>
    <row r="434" ht="12.75">
      <c r="D434" s="94"/>
    </row>
    <row r="435" ht="12.75">
      <c r="D435" s="94"/>
    </row>
    <row r="436" ht="12.75">
      <c r="D436" s="94"/>
    </row>
    <row r="437" ht="12.75">
      <c r="D437" s="94"/>
    </row>
    <row r="438" ht="12.75">
      <c r="D438" s="94"/>
    </row>
    <row r="439" ht="12.75">
      <c r="D439" s="94"/>
    </row>
    <row r="440" ht="12.75">
      <c r="D440" s="94"/>
    </row>
    <row r="441" ht="12.75">
      <c r="D441" s="94"/>
    </row>
    <row r="442" ht="12.75">
      <c r="D442" s="94"/>
    </row>
    <row r="443" ht="12.75">
      <c r="D443" s="94"/>
    </row>
    <row r="444" ht="12.75">
      <c r="D444" s="94"/>
    </row>
    <row r="445" ht="12.75">
      <c r="D445" s="94"/>
    </row>
    <row r="446" ht="12.75">
      <c r="D446" s="94"/>
    </row>
    <row r="447" ht="12.75">
      <c r="D447" s="94"/>
    </row>
    <row r="448" ht="12.75">
      <c r="D448" s="94"/>
    </row>
    <row r="449" ht="12.75">
      <c r="D449" s="94"/>
    </row>
    <row r="450" ht="12.75">
      <c r="D450" s="94"/>
    </row>
    <row r="451" ht="12.75">
      <c r="D451" s="94"/>
    </row>
    <row r="452" ht="12.75">
      <c r="D452" s="94"/>
    </row>
    <row r="453" ht="12.75">
      <c r="D453" s="94"/>
    </row>
    <row r="454" ht="12.75">
      <c r="D454" s="94"/>
    </row>
    <row r="455" ht="12.75">
      <c r="D455" s="94"/>
    </row>
    <row r="456" ht="12.75">
      <c r="D456" s="94"/>
    </row>
    <row r="457" ht="12.75">
      <c r="D457" s="94"/>
    </row>
    <row r="458" ht="12.75">
      <c r="D458" s="94"/>
    </row>
    <row r="459" ht="12.75">
      <c r="D459" s="94"/>
    </row>
    <row r="460" ht="12.75">
      <c r="D460" s="94"/>
    </row>
    <row r="461" ht="12.75">
      <c r="D461" s="94"/>
    </row>
    <row r="462" ht="12.75">
      <c r="D462" s="94"/>
    </row>
    <row r="463" ht="12.75">
      <c r="D463" s="94"/>
    </row>
    <row r="464" ht="12.75">
      <c r="D464" s="94"/>
    </row>
    <row r="465" ht="12.75">
      <c r="D465" s="94"/>
    </row>
    <row r="466" ht="12.75">
      <c r="D466" s="94"/>
    </row>
    <row r="467" ht="12.75">
      <c r="D467" s="94"/>
    </row>
    <row r="468" ht="12.75">
      <c r="D468" s="94"/>
    </row>
    <row r="469" ht="12.75">
      <c r="D469" s="94"/>
    </row>
    <row r="470" ht="12.75">
      <c r="D470" s="94"/>
    </row>
    <row r="471" ht="12.75">
      <c r="D471" s="94"/>
    </row>
    <row r="472" ht="12.75">
      <c r="D472" s="94"/>
    </row>
    <row r="473" ht="12.75">
      <c r="D473" s="94"/>
    </row>
    <row r="474" ht="12.75">
      <c r="D474" s="94"/>
    </row>
    <row r="475" ht="12.75">
      <c r="D475" s="94"/>
    </row>
    <row r="476" ht="12.75">
      <c r="D476" s="94"/>
    </row>
    <row r="477" ht="12.75">
      <c r="D477" s="94"/>
    </row>
    <row r="478" ht="12.75">
      <c r="D478" s="94"/>
    </row>
    <row r="479" ht="12.75">
      <c r="D479" s="94"/>
    </row>
    <row r="480" ht="12.75">
      <c r="D480" s="94"/>
    </row>
    <row r="481" ht="12.75">
      <c r="D481" s="94"/>
    </row>
    <row r="482" ht="12.75">
      <c r="D482" s="94"/>
    </row>
    <row r="483" ht="12.75">
      <c r="D483" s="94"/>
    </row>
    <row r="484" ht="12.75">
      <c r="D484" s="94"/>
    </row>
    <row r="485" ht="12.75">
      <c r="D485" s="94"/>
    </row>
    <row r="486" ht="12.75">
      <c r="D486" s="94"/>
    </row>
    <row r="487" ht="12.75">
      <c r="D487" s="94"/>
    </row>
    <row r="488" ht="12.75">
      <c r="D488" s="94"/>
    </row>
    <row r="489" ht="12.75">
      <c r="D489" s="94"/>
    </row>
    <row r="490" ht="12.75">
      <c r="D490" s="94"/>
    </row>
    <row r="491" ht="12.75">
      <c r="D491" s="94"/>
    </row>
    <row r="492" ht="12.75">
      <c r="D492" s="94"/>
    </row>
    <row r="493" ht="12.75">
      <c r="D493" s="94"/>
    </row>
    <row r="494" ht="12.75">
      <c r="D494" s="94"/>
    </row>
    <row r="495" ht="12.75">
      <c r="D495" s="94"/>
    </row>
    <row r="496" ht="12.75">
      <c r="D496" s="94"/>
    </row>
    <row r="497" ht="12.75">
      <c r="D497" s="94"/>
    </row>
    <row r="498" ht="12.75">
      <c r="D498" s="94"/>
    </row>
    <row r="499" ht="12.75">
      <c r="D499" s="94"/>
    </row>
    <row r="500" ht="12.75">
      <c r="D500" s="94"/>
    </row>
    <row r="501" ht="12.75">
      <c r="D501" s="94"/>
    </row>
    <row r="502" ht="12.75">
      <c r="D502" s="94"/>
    </row>
    <row r="503" ht="12.75">
      <c r="D503" s="94"/>
    </row>
    <row r="504" ht="12.75">
      <c r="D504" s="94"/>
    </row>
    <row r="505" ht="12.75">
      <c r="D505" s="94"/>
    </row>
    <row r="506" ht="12.75">
      <c r="D506" s="94"/>
    </row>
    <row r="507" ht="12.75">
      <c r="D507" s="94"/>
    </row>
    <row r="508" ht="12.75">
      <c r="D508" s="94"/>
    </row>
    <row r="509" ht="12.75">
      <c r="D509" s="94"/>
    </row>
    <row r="510" ht="12.75">
      <c r="D510" s="94"/>
    </row>
    <row r="511" ht="12.75">
      <c r="D511" s="94"/>
    </row>
    <row r="512" ht="12.75">
      <c r="D512" s="94"/>
    </row>
    <row r="513" ht="12.75">
      <c r="D513" s="94"/>
    </row>
    <row r="514" ht="12.75">
      <c r="D514" s="94"/>
    </row>
    <row r="515" ht="12.75">
      <c r="D515" s="94"/>
    </row>
    <row r="516" ht="12.75">
      <c r="D516" s="94"/>
    </row>
    <row r="517" ht="12.75">
      <c r="D517" s="94"/>
    </row>
    <row r="518" ht="12.75">
      <c r="D518" s="94"/>
    </row>
    <row r="519" ht="12.75">
      <c r="D519" s="94"/>
    </row>
    <row r="520" ht="12.75">
      <c r="D520" s="94"/>
    </row>
    <row r="521" ht="12.75">
      <c r="D521" s="94"/>
    </row>
    <row r="522" ht="12.75">
      <c r="D522" s="94"/>
    </row>
    <row r="523" ht="12.75">
      <c r="D523" s="94"/>
    </row>
    <row r="524" ht="12.75">
      <c r="D524" s="94"/>
    </row>
    <row r="525" ht="12.75">
      <c r="D525" s="94"/>
    </row>
    <row r="526" ht="12.75">
      <c r="D526" s="94"/>
    </row>
    <row r="527" ht="12.75">
      <c r="D527" s="94"/>
    </row>
    <row r="528" ht="12.75">
      <c r="D528" s="94"/>
    </row>
    <row r="529" ht="12.75">
      <c r="D529" s="94"/>
    </row>
    <row r="530" ht="12.75">
      <c r="D530" s="94"/>
    </row>
    <row r="531" ht="12.75">
      <c r="D531" s="94"/>
    </row>
    <row r="532" ht="12.75">
      <c r="D532" s="94"/>
    </row>
    <row r="533" ht="12.75">
      <c r="D533" s="94"/>
    </row>
    <row r="534" ht="12.75">
      <c r="D534" s="94"/>
    </row>
    <row r="535" ht="12.75">
      <c r="D535" s="94"/>
    </row>
    <row r="536" ht="12.75">
      <c r="D536" s="94"/>
    </row>
    <row r="537" ht="12.75">
      <c r="D537" s="94"/>
    </row>
    <row r="538" ht="12.75">
      <c r="D538" s="94"/>
    </row>
    <row r="539" ht="12.75">
      <c r="D539" s="94"/>
    </row>
    <row r="540" ht="12.75">
      <c r="D540" s="94"/>
    </row>
    <row r="541" ht="12.75">
      <c r="D541" s="94"/>
    </row>
    <row r="542" ht="12.75">
      <c r="D542" s="94"/>
    </row>
    <row r="543" ht="12.75">
      <c r="D543" s="94"/>
    </row>
    <row r="544" ht="12.75">
      <c r="D544" s="94"/>
    </row>
    <row r="545" ht="12.75">
      <c r="D545" s="94"/>
    </row>
    <row r="546" ht="12.75">
      <c r="D546" s="94"/>
    </row>
    <row r="547" ht="12.75">
      <c r="D547" s="94"/>
    </row>
    <row r="548" ht="12.75">
      <c r="D548" s="94"/>
    </row>
    <row r="549" ht="12.75">
      <c r="D549" s="94"/>
    </row>
    <row r="550" ht="12.75">
      <c r="D550" s="94"/>
    </row>
    <row r="551" ht="12.75">
      <c r="D551" s="94"/>
    </row>
    <row r="552" ht="12.75">
      <c r="D552" s="94"/>
    </row>
    <row r="553" ht="12.75">
      <c r="D553" s="94"/>
    </row>
    <row r="554" ht="12.75">
      <c r="D554" s="94"/>
    </row>
    <row r="555" ht="12.75">
      <c r="D555" s="94"/>
    </row>
    <row r="556" ht="12.75">
      <c r="D556" s="94"/>
    </row>
    <row r="557" ht="12.75">
      <c r="D557" s="94"/>
    </row>
    <row r="558" ht="12.75">
      <c r="D558" s="94"/>
    </row>
    <row r="559" ht="12.75">
      <c r="D559" s="94"/>
    </row>
    <row r="560" ht="12.75">
      <c r="D560" s="94"/>
    </row>
    <row r="561" ht="12.75">
      <c r="D561" s="94"/>
    </row>
    <row r="562" ht="12.75">
      <c r="D562" s="94"/>
    </row>
    <row r="563" ht="12.75">
      <c r="D563" s="94"/>
    </row>
    <row r="564" ht="12.75">
      <c r="D564" s="94"/>
    </row>
    <row r="565" ht="12.75">
      <c r="D565" s="94"/>
    </row>
    <row r="566" ht="12.75">
      <c r="D566" s="94"/>
    </row>
    <row r="567" ht="12.75">
      <c r="D567" s="94"/>
    </row>
    <row r="568" ht="12.75">
      <c r="D568" s="94"/>
    </row>
    <row r="569" ht="12.75">
      <c r="D569" s="94"/>
    </row>
    <row r="570" ht="12.75">
      <c r="D570" s="94"/>
    </row>
    <row r="571" ht="12.75">
      <c r="D571" s="94"/>
    </row>
    <row r="572" ht="12.75">
      <c r="D572" s="94"/>
    </row>
    <row r="573" ht="12.75">
      <c r="D573" s="94"/>
    </row>
    <row r="574" ht="12.75">
      <c r="D574" s="94"/>
    </row>
    <row r="575" ht="12.75">
      <c r="D575" s="94"/>
    </row>
    <row r="576" ht="12.75">
      <c r="D576" s="94"/>
    </row>
    <row r="577" ht="12.75">
      <c r="D577" s="94"/>
    </row>
    <row r="578" ht="12.75">
      <c r="D578" s="94"/>
    </row>
    <row r="579" ht="12.75">
      <c r="D579" s="94"/>
    </row>
    <row r="580" ht="12.75">
      <c r="D580" s="94"/>
    </row>
    <row r="581" ht="12.75">
      <c r="D581" s="94"/>
    </row>
    <row r="582" ht="12.75">
      <c r="D582" s="94"/>
    </row>
    <row r="583" ht="12.75">
      <c r="D583" s="94"/>
    </row>
    <row r="584" ht="12.75">
      <c r="D584" s="94"/>
    </row>
    <row r="585" ht="12.75">
      <c r="D585" s="94"/>
    </row>
    <row r="586" ht="12.75">
      <c r="D586" s="94"/>
    </row>
    <row r="587" ht="12.75">
      <c r="D587" s="94"/>
    </row>
    <row r="588" ht="12.75">
      <c r="D588" s="94"/>
    </row>
    <row r="589" ht="12.75">
      <c r="D589" s="94"/>
    </row>
    <row r="590" ht="12.75">
      <c r="D590" s="94"/>
    </row>
    <row r="591" ht="12.75">
      <c r="D591" s="94"/>
    </row>
    <row r="592" ht="12.75">
      <c r="D592" s="94"/>
    </row>
    <row r="593" ht="12.75">
      <c r="D593" s="94"/>
    </row>
    <row r="594" ht="12.75">
      <c r="D594" s="94"/>
    </row>
    <row r="595" ht="12.75">
      <c r="D595" s="94"/>
    </row>
    <row r="596" ht="12.75">
      <c r="D596" s="94"/>
    </row>
    <row r="597" ht="12.75">
      <c r="D597" s="94"/>
    </row>
    <row r="598" ht="12.75">
      <c r="D598" s="94"/>
    </row>
    <row r="599" ht="12.75">
      <c r="D599" s="94"/>
    </row>
    <row r="600" ht="12.75">
      <c r="D600" s="94"/>
    </row>
    <row r="601" ht="12.75">
      <c r="D601" s="94"/>
    </row>
    <row r="602" ht="12.75">
      <c r="D602" s="94"/>
    </row>
    <row r="603" ht="12.75">
      <c r="D603" s="94"/>
    </row>
    <row r="604" ht="12.75">
      <c r="D604" s="94"/>
    </row>
    <row r="605" ht="12.75">
      <c r="D605" s="94"/>
    </row>
    <row r="606" ht="12.75">
      <c r="D606" s="94"/>
    </row>
    <row r="607" ht="12.75">
      <c r="D607" s="94"/>
    </row>
    <row r="608" ht="12.75">
      <c r="D608" s="94"/>
    </row>
    <row r="609" ht="12.75">
      <c r="D609" s="94"/>
    </row>
    <row r="610" ht="12.75">
      <c r="D610" s="94"/>
    </row>
    <row r="611" ht="12.75">
      <c r="D611" s="94"/>
    </row>
    <row r="612" ht="12.75">
      <c r="D612" s="94"/>
    </row>
    <row r="613" ht="12.75">
      <c r="D613" s="94"/>
    </row>
    <row r="614" ht="12.75">
      <c r="D614" s="94"/>
    </row>
    <row r="615" ht="12.75">
      <c r="D615" s="94"/>
    </row>
    <row r="616" ht="12.75">
      <c r="D616" s="94"/>
    </row>
    <row r="617" ht="12.75">
      <c r="D617" s="94"/>
    </row>
    <row r="618" ht="12.75">
      <c r="D618" s="94"/>
    </row>
    <row r="619" ht="12.75">
      <c r="D619" s="94"/>
    </row>
    <row r="620" ht="12.75">
      <c r="D620" s="94"/>
    </row>
    <row r="621" ht="12.75">
      <c r="D621" s="94"/>
    </row>
    <row r="622" ht="12.75">
      <c r="D622" s="94"/>
    </row>
    <row r="623" ht="12.75">
      <c r="D623" s="94"/>
    </row>
    <row r="624" ht="12.75">
      <c r="D624" s="94"/>
    </row>
    <row r="625" ht="12.75">
      <c r="D625" s="94"/>
    </row>
    <row r="626" ht="12.75">
      <c r="D626" s="94"/>
    </row>
    <row r="627" ht="12.75">
      <c r="D627" s="94"/>
    </row>
    <row r="628" ht="12.75">
      <c r="D628" s="94"/>
    </row>
    <row r="629" ht="12.75">
      <c r="D629" s="94"/>
    </row>
    <row r="630" ht="12.75">
      <c r="D630" s="94"/>
    </row>
    <row r="631" ht="12.75">
      <c r="D631" s="94"/>
    </row>
    <row r="632" ht="12.75">
      <c r="D632" s="94"/>
    </row>
    <row r="633" ht="12.75">
      <c r="D633" s="94"/>
    </row>
    <row r="634" ht="12.75">
      <c r="D634" s="94"/>
    </row>
    <row r="635" ht="12.75">
      <c r="D635" s="94"/>
    </row>
    <row r="636" ht="12.75">
      <c r="D636" s="94"/>
    </row>
    <row r="637" ht="12.75">
      <c r="D637" s="94"/>
    </row>
    <row r="638" ht="12.75">
      <c r="D638" s="94"/>
    </row>
    <row r="639" ht="12.75">
      <c r="D639" s="94"/>
    </row>
    <row r="640" ht="12.75">
      <c r="D640" s="94"/>
    </row>
    <row r="641" ht="12.75">
      <c r="D641" s="94"/>
    </row>
    <row r="642" ht="12.75">
      <c r="D642" s="94"/>
    </row>
    <row r="643" ht="12.75">
      <c r="D643" s="94"/>
    </row>
    <row r="644" ht="12.75">
      <c r="D644" s="94"/>
    </row>
    <row r="645" ht="12.75">
      <c r="D645" s="94"/>
    </row>
    <row r="646" ht="12.75">
      <c r="D646" s="94"/>
    </row>
    <row r="647" ht="12.75">
      <c r="D647" s="94"/>
    </row>
    <row r="648" ht="12.75">
      <c r="D648" s="94"/>
    </row>
    <row r="649" ht="12.75">
      <c r="D649" s="94"/>
    </row>
    <row r="650" ht="12.75">
      <c r="D650" s="94"/>
    </row>
    <row r="651" ht="12.75">
      <c r="D651" s="94"/>
    </row>
    <row r="652" ht="12.75">
      <c r="D652" s="94"/>
    </row>
    <row r="653" ht="12.75">
      <c r="D653" s="94"/>
    </row>
    <row r="654" ht="12.75">
      <c r="D654" s="94"/>
    </row>
    <row r="655" ht="12.75">
      <c r="D655" s="94"/>
    </row>
    <row r="656" ht="12.75">
      <c r="D656" s="94"/>
    </row>
    <row r="657" ht="12.75">
      <c r="D657" s="94"/>
    </row>
    <row r="658" ht="12.75">
      <c r="D658" s="94"/>
    </row>
    <row r="659" ht="12.75">
      <c r="D659" s="94"/>
    </row>
    <row r="660" ht="12.75">
      <c r="D660" s="94"/>
    </row>
    <row r="661" ht="12.75">
      <c r="D661" s="94"/>
    </row>
    <row r="662" ht="12.75">
      <c r="D662" s="94"/>
    </row>
    <row r="663" ht="12.75">
      <c r="D663" s="94"/>
    </row>
    <row r="664" ht="12.75">
      <c r="D664" s="94"/>
    </row>
    <row r="665" ht="12.75">
      <c r="D665" s="94"/>
    </row>
    <row r="666" ht="12.75">
      <c r="D666" s="94"/>
    </row>
    <row r="667" ht="12.75">
      <c r="D667" s="94"/>
    </row>
    <row r="668" ht="12.75">
      <c r="D668" s="94"/>
    </row>
    <row r="669" ht="12.75">
      <c r="D669" s="94"/>
    </row>
    <row r="670" ht="12.75">
      <c r="D670" s="94"/>
    </row>
    <row r="671" ht="12.75">
      <c r="D671" s="94"/>
    </row>
    <row r="672" ht="12.75">
      <c r="D672" s="94"/>
    </row>
    <row r="673" ht="12.75">
      <c r="D673" s="94"/>
    </row>
    <row r="674" ht="12.75">
      <c r="D674" s="94"/>
    </row>
    <row r="675" ht="12.75">
      <c r="D675" s="94"/>
    </row>
    <row r="676" ht="12.75">
      <c r="D676" s="94"/>
    </row>
    <row r="677" ht="12.75">
      <c r="D677" s="94"/>
    </row>
    <row r="678" ht="12.75">
      <c r="D678" s="94"/>
    </row>
    <row r="679" ht="12.75">
      <c r="D679" s="94"/>
    </row>
    <row r="680" ht="12.75">
      <c r="D680" s="94"/>
    </row>
    <row r="681" ht="12.75">
      <c r="D681" s="94"/>
    </row>
    <row r="682" ht="12.75">
      <c r="D682" s="94"/>
    </row>
    <row r="683" ht="12.75">
      <c r="D683" s="94"/>
    </row>
    <row r="684" ht="12.75">
      <c r="D684" s="94"/>
    </row>
    <row r="685" ht="12.75">
      <c r="D685" s="94"/>
    </row>
    <row r="686" ht="12.75">
      <c r="D686" s="94"/>
    </row>
    <row r="687" ht="12.75">
      <c r="D687" s="94"/>
    </row>
    <row r="688" ht="12.75">
      <c r="D688" s="94"/>
    </row>
    <row r="689" ht="12.75">
      <c r="D689" s="94"/>
    </row>
    <row r="690" ht="12.75">
      <c r="D690" s="94"/>
    </row>
    <row r="691" ht="12.75">
      <c r="D691" s="94"/>
    </row>
    <row r="692" ht="12.75">
      <c r="D692" s="94"/>
    </row>
    <row r="693" ht="12.75">
      <c r="D693" s="94"/>
    </row>
    <row r="694" ht="12.75">
      <c r="D694" s="94"/>
    </row>
    <row r="695" ht="12.75">
      <c r="D695" s="94"/>
    </row>
    <row r="696" ht="12.75">
      <c r="D696" s="94"/>
    </row>
    <row r="697" ht="12.75">
      <c r="D697" s="94"/>
    </row>
    <row r="698" ht="12.75">
      <c r="D698" s="94"/>
    </row>
    <row r="699" ht="12.75">
      <c r="D699" s="94"/>
    </row>
    <row r="700" ht="12.75">
      <c r="D700" s="94"/>
    </row>
    <row r="701" ht="12.75">
      <c r="D701" s="94"/>
    </row>
    <row r="702" ht="12.75">
      <c r="D702" s="94"/>
    </row>
    <row r="703" ht="12.75">
      <c r="D703" s="94"/>
    </row>
    <row r="704" ht="12.75">
      <c r="D704" s="94"/>
    </row>
    <row r="705" ht="12.75">
      <c r="D705" s="94"/>
    </row>
    <row r="706" ht="12.75">
      <c r="D706" s="94"/>
    </row>
    <row r="707" ht="12.75">
      <c r="D707" s="94"/>
    </row>
    <row r="708" ht="12.75">
      <c r="D708" s="94"/>
    </row>
    <row r="709" ht="12.75">
      <c r="D709" s="94"/>
    </row>
    <row r="710" ht="12.75">
      <c r="D710" s="94"/>
    </row>
    <row r="711" ht="12.75">
      <c r="D711" s="94"/>
    </row>
    <row r="712" ht="12.75">
      <c r="D712" s="94"/>
    </row>
    <row r="713" ht="12.75">
      <c r="D713" s="94"/>
    </row>
    <row r="714" ht="12.75">
      <c r="D714" s="94"/>
    </row>
    <row r="715" ht="12.75">
      <c r="D715" s="94"/>
    </row>
    <row r="716" ht="12.75">
      <c r="D716" s="94"/>
    </row>
    <row r="717" ht="12.75">
      <c r="D717" s="94"/>
    </row>
    <row r="718" ht="12.75">
      <c r="D718" s="94"/>
    </row>
    <row r="719" ht="12.75">
      <c r="D719" s="94"/>
    </row>
    <row r="720" ht="12.75">
      <c r="D720" s="94"/>
    </row>
    <row r="721" ht="12.75">
      <c r="D721" s="94"/>
    </row>
    <row r="722" ht="12.75">
      <c r="D722" s="94"/>
    </row>
    <row r="723" ht="12.75">
      <c r="D723" s="94"/>
    </row>
    <row r="724" ht="12.75">
      <c r="D724" s="94"/>
    </row>
    <row r="725" ht="12.75">
      <c r="D725" s="94"/>
    </row>
    <row r="726" ht="12.75">
      <c r="D726" s="94"/>
    </row>
    <row r="727" ht="12.75">
      <c r="D727" s="94"/>
    </row>
    <row r="728" ht="12.75">
      <c r="D728" s="94"/>
    </row>
    <row r="729" ht="12.75">
      <c r="D729" s="94"/>
    </row>
    <row r="730" ht="12.75">
      <c r="D730" s="94"/>
    </row>
    <row r="731" ht="12.75">
      <c r="D731" s="94"/>
    </row>
    <row r="732" ht="12.75">
      <c r="D732" s="94"/>
    </row>
    <row r="733" ht="12.75">
      <c r="D733" s="94"/>
    </row>
    <row r="734" ht="12.75">
      <c r="D734" s="94"/>
    </row>
    <row r="735" ht="12.75">
      <c r="D735" s="94"/>
    </row>
    <row r="736" ht="12.75">
      <c r="D736" s="94"/>
    </row>
    <row r="737" ht="12.75">
      <c r="D737" s="94"/>
    </row>
    <row r="738" ht="12.75">
      <c r="D738" s="94"/>
    </row>
    <row r="739" ht="12.75">
      <c r="D739" s="94"/>
    </row>
    <row r="740" ht="12.75">
      <c r="D740" s="94"/>
    </row>
    <row r="741" ht="12.75">
      <c r="D741" s="94"/>
    </row>
    <row r="742" ht="12.75">
      <c r="D742" s="94"/>
    </row>
    <row r="743" ht="12.75">
      <c r="D743" s="94"/>
    </row>
    <row r="744" ht="12.75">
      <c r="D744" s="94"/>
    </row>
    <row r="745" ht="12.75">
      <c r="D745" s="94"/>
    </row>
    <row r="746" ht="12.75">
      <c r="D746" s="94"/>
    </row>
    <row r="747" ht="12.75">
      <c r="D747" s="94"/>
    </row>
    <row r="748" ht="12.75">
      <c r="D748" s="94"/>
    </row>
    <row r="749" ht="12.75">
      <c r="D749" s="94"/>
    </row>
    <row r="750" ht="12.75">
      <c r="D750" s="94"/>
    </row>
    <row r="751" ht="12.75">
      <c r="D751" s="94"/>
    </row>
    <row r="752" ht="12.75">
      <c r="D752" s="94"/>
    </row>
    <row r="753" ht="12.75">
      <c r="D753" s="94"/>
    </row>
    <row r="754" ht="12.75">
      <c r="D754" s="94"/>
    </row>
    <row r="755" ht="12.75">
      <c r="D755" s="94"/>
    </row>
    <row r="756" ht="12.75">
      <c r="D756" s="94"/>
    </row>
    <row r="757" ht="12.75">
      <c r="D757" s="94"/>
    </row>
    <row r="758" ht="12.75">
      <c r="D758" s="94"/>
    </row>
    <row r="759" ht="12.75">
      <c r="D759" s="94"/>
    </row>
    <row r="760" ht="12.75">
      <c r="D760" s="94"/>
    </row>
    <row r="761" ht="12.75">
      <c r="D761" s="94"/>
    </row>
    <row r="762" ht="12.75">
      <c r="D762" s="94"/>
    </row>
    <row r="763" ht="12.75">
      <c r="D763" s="94"/>
    </row>
    <row r="764" ht="12.75">
      <c r="D764" s="94"/>
    </row>
    <row r="765" ht="12.75">
      <c r="D765" s="94"/>
    </row>
    <row r="766" ht="12.75">
      <c r="D766" s="94"/>
    </row>
    <row r="767" ht="12.75">
      <c r="D767" s="94"/>
    </row>
    <row r="768" ht="12.75">
      <c r="D768" s="94"/>
    </row>
    <row r="769" ht="12.75">
      <c r="D769" s="94"/>
    </row>
    <row r="770" ht="12.75">
      <c r="D770" s="94"/>
    </row>
    <row r="771" ht="12.75">
      <c r="D771" s="94"/>
    </row>
    <row r="772" ht="12.75">
      <c r="D772" s="94"/>
    </row>
    <row r="773" ht="12.75">
      <c r="D773" s="94"/>
    </row>
    <row r="774" ht="12.75">
      <c r="D774" s="94"/>
    </row>
    <row r="775" ht="12.75">
      <c r="D775" s="94"/>
    </row>
    <row r="776" ht="12.75">
      <c r="D776" s="94"/>
    </row>
    <row r="777" ht="12.75">
      <c r="D777" s="94"/>
    </row>
    <row r="778" ht="12.75">
      <c r="D778" s="94"/>
    </row>
    <row r="779" ht="12.75">
      <c r="D779" s="94"/>
    </row>
    <row r="780" ht="12.75">
      <c r="D780" s="94"/>
    </row>
    <row r="781" ht="12.75">
      <c r="D781" s="94"/>
    </row>
    <row r="782" ht="12.75">
      <c r="D782" s="94"/>
    </row>
    <row r="783" ht="12.75">
      <c r="D783" s="94"/>
    </row>
    <row r="784" ht="12.75">
      <c r="D784" s="94"/>
    </row>
    <row r="785" ht="12.75">
      <c r="D785" s="94"/>
    </row>
    <row r="786" ht="12.75">
      <c r="D786" s="94"/>
    </row>
    <row r="787" ht="12.75">
      <c r="D787" s="94"/>
    </row>
    <row r="788" ht="12.75">
      <c r="D788" s="94"/>
    </row>
    <row r="789" ht="12.75">
      <c r="D789" s="94"/>
    </row>
    <row r="790" ht="12.75">
      <c r="D790" s="94"/>
    </row>
    <row r="791" ht="12.75">
      <c r="D791" s="94"/>
    </row>
    <row r="792" ht="12.75">
      <c r="D792" s="94"/>
    </row>
    <row r="793" ht="12.75">
      <c r="D793" s="94"/>
    </row>
    <row r="794" ht="12.75">
      <c r="D794" s="94"/>
    </row>
    <row r="795" ht="12.75">
      <c r="D795" s="94"/>
    </row>
    <row r="796" ht="12.75">
      <c r="D796" s="94"/>
    </row>
    <row r="797" ht="12.75">
      <c r="D797" s="94"/>
    </row>
    <row r="798" ht="12.75">
      <c r="D798" s="94"/>
    </row>
    <row r="799" ht="12.75">
      <c r="D799" s="94"/>
    </row>
    <row r="800" ht="12.75">
      <c r="D800" s="94"/>
    </row>
    <row r="801" ht="12.75">
      <c r="D801" s="94"/>
    </row>
    <row r="802" ht="12.75">
      <c r="D802" s="94"/>
    </row>
    <row r="803" ht="12.75">
      <c r="D803" s="94"/>
    </row>
    <row r="804" ht="12.75">
      <c r="D804" s="94"/>
    </row>
    <row r="805" ht="12.75">
      <c r="D805" s="94"/>
    </row>
    <row r="806" ht="12.75">
      <c r="D806" s="94"/>
    </row>
    <row r="807" ht="12.75">
      <c r="D807" s="94"/>
    </row>
    <row r="808" ht="12.75">
      <c r="D808" s="94"/>
    </row>
    <row r="809" ht="12.75">
      <c r="D809" s="94"/>
    </row>
    <row r="810" ht="12.75">
      <c r="D810" s="94"/>
    </row>
    <row r="811" ht="12.75">
      <c r="D811" s="94"/>
    </row>
    <row r="812" ht="12.75">
      <c r="D812" s="94"/>
    </row>
    <row r="813" ht="12.75">
      <c r="D813" s="94"/>
    </row>
    <row r="814" ht="12.75">
      <c r="D814" s="94"/>
    </row>
    <row r="815" ht="12.75">
      <c r="D815" s="94"/>
    </row>
    <row r="816" ht="12.75">
      <c r="D816" s="94"/>
    </row>
    <row r="817" ht="12.75">
      <c r="D817" s="94"/>
    </row>
    <row r="818" ht="12.75">
      <c r="D818" s="94"/>
    </row>
    <row r="819" ht="12.75">
      <c r="D819" s="94"/>
    </row>
    <row r="820" ht="12.75">
      <c r="D820" s="94"/>
    </row>
    <row r="821" ht="12.75">
      <c r="D821" s="94"/>
    </row>
    <row r="822" ht="12.75">
      <c r="D822" s="94"/>
    </row>
    <row r="823" ht="12.75">
      <c r="D823" s="94"/>
    </row>
    <row r="824" ht="12.75">
      <c r="D824" s="94"/>
    </row>
    <row r="825" ht="12.75">
      <c r="D825" s="94"/>
    </row>
    <row r="826" ht="12.75">
      <c r="D826" s="94"/>
    </row>
    <row r="827" ht="12.75">
      <c r="D827" s="94"/>
    </row>
    <row r="828" ht="12.75">
      <c r="D828" s="94"/>
    </row>
    <row r="829" ht="12.75">
      <c r="D829" s="94"/>
    </row>
    <row r="830" ht="12.75">
      <c r="D830" s="94"/>
    </row>
    <row r="831" ht="12.75">
      <c r="D831" s="94"/>
    </row>
    <row r="832" ht="12.75">
      <c r="D832" s="94"/>
    </row>
    <row r="833" ht="12.75">
      <c r="D833" s="94"/>
    </row>
    <row r="834" ht="12.75">
      <c r="D834" s="94"/>
    </row>
    <row r="835" ht="12.75">
      <c r="D835" s="94"/>
    </row>
    <row r="836" ht="12.75">
      <c r="D836" s="94"/>
    </row>
    <row r="837" ht="12.75">
      <c r="D837" s="94"/>
    </row>
    <row r="838" ht="12.75">
      <c r="D838" s="94"/>
    </row>
    <row r="839" ht="12.75">
      <c r="D839" s="94"/>
    </row>
    <row r="840" ht="12.75">
      <c r="D840" s="94"/>
    </row>
    <row r="841" ht="12.75">
      <c r="D841" s="94"/>
    </row>
    <row r="842" ht="12.75">
      <c r="D842" s="94"/>
    </row>
    <row r="843" ht="12.75">
      <c r="D843" s="94"/>
    </row>
    <row r="844" ht="12.75">
      <c r="D844" s="94"/>
    </row>
    <row r="845" ht="12.75">
      <c r="D845" s="94"/>
    </row>
    <row r="846" ht="12.75">
      <c r="D846" s="94"/>
    </row>
    <row r="847" ht="12.75">
      <c r="D847" s="94"/>
    </row>
    <row r="848" ht="12.75">
      <c r="D848" s="94"/>
    </row>
    <row r="849" ht="12.75">
      <c r="D849" s="94"/>
    </row>
    <row r="850" ht="12.75">
      <c r="D850" s="94"/>
    </row>
    <row r="851" ht="12.75">
      <c r="D851" s="94"/>
    </row>
    <row r="852" ht="12.75">
      <c r="D852" s="94"/>
    </row>
    <row r="853" ht="12.75">
      <c r="D853" s="94"/>
    </row>
    <row r="854" ht="12.75">
      <c r="D854" s="94"/>
    </row>
    <row r="855" ht="12.75">
      <c r="D855" s="94"/>
    </row>
    <row r="856" ht="12.75">
      <c r="D856" s="94"/>
    </row>
    <row r="857" ht="12.75">
      <c r="D857" s="94"/>
    </row>
    <row r="858" ht="12.75">
      <c r="D858" s="94"/>
    </row>
    <row r="859" ht="12.75">
      <c r="D859" s="94"/>
    </row>
    <row r="860" ht="12.75">
      <c r="D860" s="94"/>
    </row>
    <row r="861" ht="12.75">
      <c r="D861" s="94"/>
    </row>
    <row r="862" ht="12.75">
      <c r="D862" s="94"/>
    </row>
    <row r="863" ht="12.75">
      <c r="D863" s="94"/>
    </row>
    <row r="864" ht="12.75">
      <c r="D864" s="94"/>
    </row>
    <row r="865" ht="12.75">
      <c r="D865" s="94"/>
    </row>
    <row r="866" ht="12.75">
      <c r="D866" s="94"/>
    </row>
    <row r="867" ht="12.75">
      <c r="D867" s="94"/>
    </row>
    <row r="868" ht="12.75">
      <c r="D868" s="94"/>
    </row>
    <row r="869" ht="12.75">
      <c r="D869" s="94"/>
    </row>
    <row r="870" ht="12.75">
      <c r="D870" s="94"/>
    </row>
    <row r="871" ht="12.75">
      <c r="D871" s="94"/>
    </row>
    <row r="872" ht="12.75">
      <c r="D872" s="94"/>
    </row>
    <row r="873" ht="12.75">
      <c r="D873" s="94"/>
    </row>
    <row r="874" ht="12.75">
      <c r="D874" s="94"/>
    </row>
    <row r="875" ht="12.75">
      <c r="D875" s="94"/>
    </row>
    <row r="876" ht="12.75">
      <c r="D876" s="94"/>
    </row>
    <row r="877" ht="12.75">
      <c r="D877" s="94"/>
    </row>
    <row r="878" ht="12.75">
      <c r="D878" s="94"/>
    </row>
    <row r="879" ht="12.75">
      <c r="D879" s="94"/>
    </row>
    <row r="880" ht="12.75">
      <c r="D880" s="94"/>
    </row>
    <row r="881" ht="12.75">
      <c r="D881" s="94"/>
    </row>
    <row r="882" ht="12.75">
      <c r="D882" s="94"/>
    </row>
    <row r="883" ht="12.75">
      <c r="D883" s="94"/>
    </row>
    <row r="884" ht="12.75">
      <c r="D884" s="94"/>
    </row>
    <row r="885" ht="12.75">
      <c r="D885" s="94"/>
    </row>
    <row r="886" ht="12.75">
      <c r="D886" s="94"/>
    </row>
    <row r="887" ht="12.75">
      <c r="D887" s="94"/>
    </row>
    <row r="888" ht="12.75">
      <c r="D888" s="94"/>
    </row>
    <row r="889" ht="12.75">
      <c r="D889" s="94"/>
    </row>
    <row r="890" ht="12.75">
      <c r="D890" s="94"/>
    </row>
    <row r="891" ht="12.75">
      <c r="D891" s="94"/>
    </row>
    <row r="892" ht="12.75">
      <c r="D892" s="94"/>
    </row>
    <row r="893" ht="12.75">
      <c r="D893" s="94"/>
    </row>
    <row r="894" ht="12.75">
      <c r="D894" s="94"/>
    </row>
    <row r="895" ht="12.75">
      <c r="D895" s="94"/>
    </row>
    <row r="896" ht="12.75">
      <c r="D896" s="94"/>
    </row>
    <row r="897" ht="12.75">
      <c r="D897" s="94"/>
    </row>
    <row r="898" ht="12.75">
      <c r="D898" s="94"/>
    </row>
    <row r="899" ht="12.75">
      <c r="D899" s="94"/>
    </row>
    <row r="900" ht="12.75">
      <c r="D900" s="94"/>
    </row>
    <row r="901" ht="12.75">
      <c r="D901" s="94"/>
    </row>
    <row r="902" ht="12.75">
      <c r="D902" s="94"/>
    </row>
    <row r="903" ht="12.75">
      <c r="D903" s="94"/>
    </row>
    <row r="904" ht="12.75">
      <c r="D904" s="94"/>
    </row>
    <row r="905" ht="12.75">
      <c r="D905" s="94"/>
    </row>
    <row r="906" ht="12.75">
      <c r="D906" s="94"/>
    </row>
    <row r="907" ht="12.75">
      <c r="D907" s="94"/>
    </row>
    <row r="908" ht="12.75">
      <c r="D908" s="94"/>
    </row>
    <row r="909" ht="12.75">
      <c r="D909" s="94"/>
    </row>
    <row r="910" ht="12.75">
      <c r="D910" s="94"/>
    </row>
    <row r="911" ht="12.75">
      <c r="D911" s="94"/>
    </row>
    <row r="912" ht="12.75">
      <c r="D912" s="94"/>
    </row>
    <row r="913" ht="12.75">
      <c r="D913" s="94"/>
    </row>
    <row r="914" ht="12.75">
      <c r="D914" s="94"/>
    </row>
    <row r="915" ht="12.75">
      <c r="D915" s="94"/>
    </row>
    <row r="916" ht="12.75">
      <c r="D916" s="94"/>
    </row>
    <row r="917" ht="12.75">
      <c r="D917" s="94"/>
    </row>
    <row r="918" ht="12.75">
      <c r="D918" s="94"/>
    </row>
    <row r="919" ht="12.75">
      <c r="D919" s="94"/>
    </row>
    <row r="920" ht="12.75">
      <c r="D920" s="94"/>
    </row>
    <row r="921" ht="12.75">
      <c r="D921" s="94"/>
    </row>
    <row r="922" ht="12.75">
      <c r="D922" s="94"/>
    </row>
    <row r="923" ht="12.75">
      <c r="D923" s="94"/>
    </row>
    <row r="924" ht="12.75">
      <c r="D924" s="94"/>
    </row>
    <row r="925" ht="12.75">
      <c r="D925" s="94"/>
    </row>
    <row r="926" ht="12.75">
      <c r="D926" s="94"/>
    </row>
    <row r="927" ht="12.75">
      <c r="D927" s="94"/>
    </row>
    <row r="928" ht="12.75">
      <c r="D928" s="94"/>
    </row>
    <row r="929" ht="12.75">
      <c r="D929" s="94"/>
    </row>
    <row r="930" ht="12.75">
      <c r="D930" s="94"/>
    </row>
    <row r="931" ht="12.75">
      <c r="D931" s="94"/>
    </row>
    <row r="932" ht="12.75">
      <c r="D932" s="94"/>
    </row>
    <row r="933" ht="12.75">
      <c r="D933" s="94"/>
    </row>
    <row r="934" ht="12.75">
      <c r="D934" s="94"/>
    </row>
    <row r="935" ht="12.75">
      <c r="D935" s="94"/>
    </row>
    <row r="936" ht="12.75">
      <c r="D936" s="94"/>
    </row>
    <row r="937" ht="12.75">
      <c r="D937" s="94"/>
    </row>
    <row r="938" ht="12.75">
      <c r="D938" s="94"/>
    </row>
    <row r="939" ht="12.75">
      <c r="D939" s="94"/>
    </row>
    <row r="940" ht="12.75">
      <c r="D940" s="94"/>
    </row>
    <row r="941" ht="12.75">
      <c r="D941" s="94"/>
    </row>
    <row r="942" ht="12.75">
      <c r="D942" s="94"/>
    </row>
    <row r="943" ht="12.75">
      <c r="D943" s="94"/>
    </row>
    <row r="944" ht="12.75">
      <c r="D944" s="94"/>
    </row>
    <row r="945" ht="12.75">
      <c r="D945" s="94"/>
    </row>
    <row r="946" ht="12.75">
      <c r="D946" s="94"/>
    </row>
    <row r="947" ht="12.75">
      <c r="D947" s="94"/>
    </row>
    <row r="948" ht="12.75">
      <c r="D948" s="94"/>
    </row>
    <row r="949" ht="12.75">
      <c r="D949" s="94"/>
    </row>
    <row r="950" ht="12.75">
      <c r="D950" s="94"/>
    </row>
    <row r="951" ht="12.75">
      <c r="D951" s="94"/>
    </row>
    <row r="952" ht="12.75">
      <c r="D952" s="94"/>
    </row>
    <row r="953" ht="12.75">
      <c r="D953" s="94"/>
    </row>
    <row r="954" ht="12.75">
      <c r="D954" s="94"/>
    </row>
    <row r="955" ht="12.75">
      <c r="D955" s="94"/>
    </row>
    <row r="956" ht="12.75">
      <c r="D956" s="94"/>
    </row>
    <row r="957" ht="12.75">
      <c r="D957" s="94"/>
    </row>
    <row r="958" ht="12.75">
      <c r="D958" s="94"/>
    </row>
    <row r="959" ht="12.75">
      <c r="D959" s="94"/>
    </row>
    <row r="960" ht="12.75">
      <c r="D960" s="94"/>
    </row>
    <row r="961" ht="12.75">
      <c r="D961" s="94"/>
    </row>
    <row r="962" ht="12.75">
      <c r="D962" s="94"/>
    </row>
    <row r="963" ht="12.75">
      <c r="D963" s="94"/>
    </row>
    <row r="964" ht="12.75">
      <c r="D964" s="94"/>
    </row>
    <row r="965" ht="12.75">
      <c r="D965" s="94"/>
    </row>
    <row r="966" ht="12.75">
      <c r="D966" s="94"/>
    </row>
    <row r="967" ht="12.75">
      <c r="D967" s="94"/>
    </row>
    <row r="968" ht="12.75">
      <c r="D968" s="94"/>
    </row>
    <row r="969" ht="12.75">
      <c r="D969" s="94"/>
    </row>
    <row r="970" ht="12.75">
      <c r="D970" s="94"/>
    </row>
    <row r="971" ht="12.75">
      <c r="D971" s="94"/>
    </row>
    <row r="972" ht="12.75">
      <c r="D972" s="94"/>
    </row>
    <row r="973" ht="12.75">
      <c r="D973" s="94"/>
    </row>
    <row r="974" ht="12.75">
      <c r="D974" s="94"/>
    </row>
    <row r="975" ht="12.75">
      <c r="D975" s="94"/>
    </row>
    <row r="976" ht="12.75">
      <c r="D976" s="94"/>
    </row>
    <row r="977" ht="12.75">
      <c r="D977" s="94"/>
    </row>
    <row r="978" ht="12.75">
      <c r="D978" s="94"/>
    </row>
    <row r="979" ht="12.75">
      <c r="D979" s="94"/>
    </row>
    <row r="980" ht="12.75">
      <c r="D980" s="94"/>
    </row>
    <row r="981" ht="12.75">
      <c r="D981" s="94"/>
    </row>
    <row r="982" ht="12.75">
      <c r="D982" s="94"/>
    </row>
    <row r="983" ht="12.75">
      <c r="D983" s="94"/>
    </row>
    <row r="984" ht="12.75">
      <c r="D984" s="94"/>
    </row>
    <row r="985" ht="12.75">
      <c r="D985" s="94"/>
    </row>
    <row r="986" ht="12.75">
      <c r="D986" s="94"/>
    </row>
    <row r="987" ht="12.75">
      <c r="D987" s="94"/>
    </row>
    <row r="988" ht="12.75">
      <c r="D988" s="94"/>
    </row>
    <row r="989" ht="12.75">
      <c r="D989" s="94"/>
    </row>
    <row r="990" ht="12.75">
      <c r="D990" s="94"/>
    </row>
    <row r="991" ht="12.75">
      <c r="D991" s="94"/>
    </row>
    <row r="992" ht="12.75">
      <c r="D992" s="94"/>
    </row>
    <row r="993" ht="12.75">
      <c r="D993" s="94"/>
    </row>
    <row r="994" ht="12.75">
      <c r="D994" s="94"/>
    </row>
    <row r="995" ht="12.75">
      <c r="D995" s="94"/>
    </row>
    <row r="996" ht="12.75">
      <c r="D996" s="94"/>
    </row>
    <row r="997" ht="12.75">
      <c r="D997" s="94"/>
    </row>
    <row r="998" ht="12.75">
      <c r="D998" s="94"/>
    </row>
    <row r="999" ht="12.75">
      <c r="D999" s="94"/>
    </row>
    <row r="1000" ht="12.75">
      <c r="D1000" s="94"/>
    </row>
    <row r="1001" ht="12.75">
      <c r="D1001" s="94"/>
    </row>
    <row r="1002" ht="12.75">
      <c r="D1002" s="94"/>
    </row>
    <row r="1003" ht="12.75">
      <c r="D1003" s="94"/>
    </row>
    <row r="1004" ht="12.75">
      <c r="D1004" s="94"/>
    </row>
    <row r="1005" ht="12.75">
      <c r="D1005" s="94"/>
    </row>
    <row r="1006" ht="12.75">
      <c r="D1006" s="94"/>
    </row>
    <row r="1007" ht="12.75">
      <c r="D1007" s="94"/>
    </row>
    <row r="1008" ht="12.75">
      <c r="D1008" s="94"/>
    </row>
    <row r="1009" ht="12.75">
      <c r="D1009" s="94"/>
    </row>
    <row r="1010" ht="12.75">
      <c r="D1010" s="94"/>
    </row>
    <row r="1011" ht="12.75">
      <c r="D1011" s="94"/>
    </row>
    <row r="1012" ht="12.75">
      <c r="D1012" s="94"/>
    </row>
    <row r="1013" ht="12.75">
      <c r="D1013" s="94"/>
    </row>
    <row r="1014" ht="12.75">
      <c r="D1014" s="94"/>
    </row>
    <row r="1015" ht="12.75">
      <c r="D1015" s="94"/>
    </row>
    <row r="1016" ht="12.75">
      <c r="D1016" s="94"/>
    </row>
    <row r="1017" ht="12.75">
      <c r="D1017" s="94"/>
    </row>
    <row r="1018" ht="12.75">
      <c r="D1018" s="94"/>
    </row>
    <row r="1019" ht="12.75">
      <c r="D1019" s="94"/>
    </row>
    <row r="1020" ht="12.75">
      <c r="D1020" s="94"/>
    </row>
    <row r="1021" ht="12.75">
      <c r="D1021" s="94"/>
    </row>
    <row r="1022" ht="12.75">
      <c r="D1022" s="94"/>
    </row>
    <row r="1023" ht="12.75">
      <c r="D1023" s="94"/>
    </row>
    <row r="1024" ht="12.75">
      <c r="D1024" s="94"/>
    </row>
    <row r="1025" ht="12.75">
      <c r="D1025" s="94"/>
    </row>
    <row r="1026" ht="12.75">
      <c r="D1026" s="94"/>
    </row>
    <row r="1027" ht="12.75">
      <c r="D1027" s="94"/>
    </row>
    <row r="1028" ht="12.75">
      <c r="D1028" s="94"/>
    </row>
    <row r="1029" ht="12.75">
      <c r="D1029" s="94"/>
    </row>
    <row r="1030" ht="12.75">
      <c r="D1030" s="94"/>
    </row>
    <row r="1031" ht="12.75">
      <c r="D1031" s="94"/>
    </row>
    <row r="1032" ht="12.75">
      <c r="D1032" s="94"/>
    </row>
    <row r="1033" ht="12.75">
      <c r="D1033" s="94"/>
    </row>
    <row r="1034" ht="12.75">
      <c r="D1034" s="94"/>
    </row>
    <row r="1035" ht="12.75">
      <c r="D1035" s="94"/>
    </row>
    <row r="1036" ht="12.75">
      <c r="D1036" s="94"/>
    </row>
    <row r="1037" ht="12.75">
      <c r="D1037" s="94"/>
    </row>
    <row r="1038" ht="12.75">
      <c r="D1038" s="94"/>
    </row>
    <row r="1039" ht="12.75">
      <c r="D1039" s="94"/>
    </row>
    <row r="1040" ht="12.75">
      <c r="D1040" s="94"/>
    </row>
    <row r="1041" ht="12.75">
      <c r="D1041" s="94"/>
    </row>
    <row r="1042" ht="12.75">
      <c r="D1042" s="94"/>
    </row>
    <row r="1043" ht="12.75">
      <c r="D1043" s="94"/>
    </row>
    <row r="1044" ht="12.75">
      <c r="D1044" s="94"/>
    </row>
    <row r="1045" ht="12.75">
      <c r="D1045" s="94"/>
    </row>
    <row r="1046" ht="12.75">
      <c r="D1046" s="94"/>
    </row>
    <row r="1047" ht="12.75">
      <c r="D1047" s="94"/>
    </row>
    <row r="1048" ht="12.75">
      <c r="D1048" s="94"/>
    </row>
    <row r="1049" ht="12.75">
      <c r="D1049" s="94"/>
    </row>
    <row r="1050" ht="12.75">
      <c r="D1050" s="94"/>
    </row>
    <row r="1051" ht="12.75">
      <c r="D1051" s="94"/>
    </row>
    <row r="1052" ht="12.75">
      <c r="D1052" s="94"/>
    </row>
    <row r="1053" ht="12.75">
      <c r="D1053" s="94"/>
    </row>
    <row r="1054" ht="12.75">
      <c r="D1054" s="94"/>
    </row>
    <row r="1055" ht="12.75">
      <c r="D1055" s="94"/>
    </row>
    <row r="1056" ht="12.75">
      <c r="D1056" s="94"/>
    </row>
    <row r="1057" ht="12.75">
      <c r="D1057" s="94"/>
    </row>
    <row r="1058" ht="12.75">
      <c r="D1058" s="94"/>
    </row>
    <row r="1059" ht="12.75">
      <c r="D1059" s="94"/>
    </row>
    <row r="1060" ht="12.75">
      <c r="D1060" s="94"/>
    </row>
    <row r="1061" ht="12.75">
      <c r="D1061" s="94"/>
    </row>
    <row r="1062" ht="12.75">
      <c r="D1062" s="94"/>
    </row>
    <row r="1063" ht="12.75">
      <c r="D1063" s="94"/>
    </row>
    <row r="1064" ht="12.75">
      <c r="D1064" s="94"/>
    </row>
    <row r="1065" ht="12.75">
      <c r="D1065" s="94"/>
    </row>
    <row r="1066" ht="12.75">
      <c r="D1066" s="94"/>
    </row>
    <row r="1067" ht="12.75">
      <c r="D1067" s="94"/>
    </row>
    <row r="1068" ht="12.75">
      <c r="D1068" s="94"/>
    </row>
    <row r="1069" ht="12.75">
      <c r="D1069" s="94"/>
    </row>
    <row r="1070" ht="12.75">
      <c r="D1070" s="94"/>
    </row>
    <row r="1071" ht="12.75">
      <c r="D1071" s="94"/>
    </row>
    <row r="1072" ht="12.75">
      <c r="D1072" s="94"/>
    </row>
    <row r="1073" ht="12.75">
      <c r="D1073" s="94"/>
    </row>
    <row r="1074" ht="12.75">
      <c r="D1074" s="94"/>
    </row>
    <row r="1075" ht="12.75">
      <c r="D1075" s="94"/>
    </row>
    <row r="1076" ht="12.75">
      <c r="D1076" s="94"/>
    </row>
    <row r="1077" ht="12.75">
      <c r="D1077" s="94"/>
    </row>
    <row r="1078" ht="12.75">
      <c r="D1078" s="94"/>
    </row>
    <row r="1079" ht="12.75">
      <c r="D1079" s="94"/>
    </row>
    <row r="1080" ht="12.75">
      <c r="D1080" s="94"/>
    </row>
    <row r="1081" ht="12.75">
      <c r="D1081" s="94"/>
    </row>
    <row r="1082" ht="12.75">
      <c r="D1082" s="94"/>
    </row>
    <row r="1083" ht="12.75">
      <c r="D1083" s="94"/>
    </row>
    <row r="1084" ht="12.75">
      <c r="D1084" s="94"/>
    </row>
    <row r="1085" ht="12.75">
      <c r="D1085" s="94"/>
    </row>
    <row r="1086" ht="12.75">
      <c r="D1086" s="94"/>
    </row>
    <row r="1087" ht="12.75">
      <c r="D1087" s="94"/>
    </row>
    <row r="1088" ht="12.75">
      <c r="D1088" s="94"/>
    </row>
    <row r="1089" ht="12.75">
      <c r="D1089" s="94"/>
    </row>
    <row r="1090" ht="12.75">
      <c r="D1090" s="94"/>
    </row>
    <row r="1091" ht="12.75">
      <c r="D1091" s="94"/>
    </row>
    <row r="1092" ht="12.75">
      <c r="D1092" s="94"/>
    </row>
    <row r="1093" ht="12.75">
      <c r="D1093" s="94"/>
    </row>
    <row r="1094" ht="12.75">
      <c r="D1094" s="94"/>
    </row>
    <row r="1095" ht="12.75">
      <c r="D1095" s="94"/>
    </row>
    <row r="1096" ht="12.75">
      <c r="D1096" s="94"/>
    </row>
    <row r="1097" ht="12.75">
      <c r="D1097" s="94"/>
    </row>
    <row r="1098" ht="12.75">
      <c r="D1098" s="94"/>
    </row>
    <row r="1099" ht="12.75">
      <c r="D1099" s="94"/>
    </row>
    <row r="1100" ht="12.75">
      <c r="D1100" s="94"/>
    </row>
    <row r="1101" ht="12.75">
      <c r="D1101" s="94"/>
    </row>
    <row r="1102" ht="12.75">
      <c r="D1102" s="94"/>
    </row>
    <row r="1103" ht="12.75">
      <c r="D1103" s="94"/>
    </row>
    <row r="1104" ht="12.75">
      <c r="D1104" s="94"/>
    </row>
    <row r="1105" ht="12.75">
      <c r="D1105" s="94"/>
    </row>
    <row r="1106" ht="12.75">
      <c r="D1106" s="94"/>
    </row>
    <row r="1107" ht="12.75">
      <c r="D1107" s="94"/>
    </row>
    <row r="1108" ht="12.75">
      <c r="D1108" s="94"/>
    </row>
    <row r="1109" ht="12.75">
      <c r="D1109" s="94"/>
    </row>
    <row r="1110" ht="12.75">
      <c r="D1110" s="94"/>
    </row>
    <row r="1111" ht="12.75">
      <c r="D1111" s="94"/>
    </row>
    <row r="1112" ht="12.75">
      <c r="D1112" s="94"/>
    </row>
    <row r="1113" ht="12.75">
      <c r="D1113" s="94"/>
    </row>
    <row r="1114" ht="12.75">
      <c r="D1114" s="94"/>
    </row>
    <row r="1115" ht="12.75">
      <c r="D1115" s="94"/>
    </row>
    <row r="1116" ht="12.75">
      <c r="D1116" s="94"/>
    </row>
    <row r="1117" ht="12.75">
      <c r="D1117" s="94"/>
    </row>
    <row r="1118" ht="12.75">
      <c r="D1118" s="94"/>
    </row>
    <row r="1119" ht="12.75">
      <c r="D1119" s="94"/>
    </row>
    <row r="1120" ht="12.75">
      <c r="D1120" s="94"/>
    </row>
    <row r="1121" ht="12.75">
      <c r="D1121" s="94"/>
    </row>
    <row r="1122" ht="12.75">
      <c r="D1122" s="94"/>
    </row>
    <row r="1123" ht="12.75">
      <c r="D1123" s="94"/>
    </row>
    <row r="1124" ht="12.75">
      <c r="D1124" s="94"/>
    </row>
    <row r="1125" ht="12.75">
      <c r="D1125" s="94"/>
    </row>
    <row r="1126" ht="12.75">
      <c r="D1126" s="94"/>
    </row>
    <row r="1127" ht="12.75">
      <c r="D1127" s="94"/>
    </row>
    <row r="1128" ht="12.75">
      <c r="D1128" s="94"/>
    </row>
    <row r="1129" ht="12.75">
      <c r="D1129" s="94"/>
    </row>
    <row r="1130" ht="12.75">
      <c r="D1130" s="94"/>
    </row>
    <row r="1131" ht="12.75">
      <c r="D1131" s="94"/>
    </row>
    <row r="1132" ht="12.75">
      <c r="D1132" s="94"/>
    </row>
    <row r="1133" ht="12.75">
      <c r="D1133" s="94"/>
    </row>
    <row r="1134" ht="12.75">
      <c r="D1134" s="94"/>
    </row>
    <row r="1135" ht="12.75">
      <c r="D1135" s="94"/>
    </row>
    <row r="1136" ht="12.75">
      <c r="D1136" s="94"/>
    </row>
    <row r="1137" ht="12.75">
      <c r="D1137" s="94"/>
    </row>
    <row r="1138" ht="12.75">
      <c r="D1138" s="94"/>
    </row>
    <row r="1139" ht="12.75">
      <c r="D1139" s="94"/>
    </row>
    <row r="1140" ht="12.75">
      <c r="D1140" s="94"/>
    </row>
    <row r="1141" ht="12.75">
      <c r="D1141" s="94"/>
    </row>
    <row r="1142" ht="12.75">
      <c r="D1142" s="94"/>
    </row>
    <row r="1143" ht="12.75">
      <c r="D1143" s="94"/>
    </row>
    <row r="1144" ht="12.75">
      <c r="D1144" s="94"/>
    </row>
    <row r="1145" ht="12.75">
      <c r="D1145" s="94"/>
    </row>
    <row r="1146" ht="12.75">
      <c r="D1146" s="94"/>
    </row>
    <row r="1147" ht="12.75">
      <c r="D1147" s="94"/>
    </row>
    <row r="1148" ht="12.75">
      <c r="D1148" s="94"/>
    </row>
    <row r="1149" ht="12.75">
      <c r="D1149" s="94"/>
    </row>
    <row r="1150" ht="12.75">
      <c r="D1150" s="94"/>
    </row>
    <row r="1151" ht="12.75">
      <c r="D1151" s="94"/>
    </row>
    <row r="1152" ht="12.75">
      <c r="D1152" s="94"/>
    </row>
    <row r="1153" ht="12.75">
      <c r="D1153" s="94"/>
    </row>
    <row r="1154" ht="12.75">
      <c r="D1154" s="94"/>
    </row>
    <row r="1155" ht="12.75">
      <c r="D1155" s="94"/>
    </row>
    <row r="1156" ht="12.75">
      <c r="D1156" s="94"/>
    </row>
    <row r="1157" ht="12.75">
      <c r="D1157" s="94"/>
    </row>
    <row r="1158" ht="12.75">
      <c r="D1158" s="94"/>
    </row>
    <row r="1159" ht="12.75">
      <c r="D1159" s="94"/>
    </row>
    <row r="1160" ht="12.75">
      <c r="D1160" s="94"/>
    </row>
    <row r="1161" ht="12.75">
      <c r="D1161" s="94"/>
    </row>
    <row r="1162" ht="12.75">
      <c r="D1162" s="94"/>
    </row>
    <row r="1163" ht="12.75">
      <c r="D1163" s="94"/>
    </row>
    <row r="1164" ht="12.75">
      <c r="D1164" s="94"/>
    </row>
    <row r="1165" ht="12.75">
      <c r="D1165" s="94"/>
    </row>
    <row r="1166" ht="12.75">
      <c r="D1166" s="94"/>
    </row>
    <row r="1167" ht="12.75">
      <c r="D1167" s="94"/>
    </row>
    <row r="1168" ht="12.75">
      <c r="D1168" s="94"/>
    </row>
    <row r="1169" ht="12.75">
      <c r="D1169" s="94"/>
    </row>
    <row r="1170" ht="12.75">
      <c r="D1170" s="94"/>
    </row>
    <row r="1171" ht="12.75">
      <c r="D1171" s="94"/>
    </row>
    <row r="1172" ht="12.75">
      <c r="D1172" s="94"/>
    </row>
    <row r="1173" ht="12.75">
      <c r="D1173" s="94"/>
    </row>
    <row r="1174" ht="12.75">
      <c r="D1174" s="94"/>
    </row>
    <row r="1175" ht="12.75">
      <c r="D1175" s="94"/>
    </row>
    <row r="1176" ht="12.75">
      <c r="D1176" s="94"/>
    </row>
    <row r="1177" ht="12.75">
      <c r="D1177" s="94"/>
    </row>
    <row r="1178" ht="12.75">
      <c r="D1178" s="94"/>
    </row>
    <row r="1179" ht="12.75">
      <c r="D1179" s="94"/>
    </row>
    <row r="1180" ht="12.75">
      <c r="D1180" s="94"/>
    </row>
    <row r="1181" ht="12.75">
      <c r="D1181" s="94"/>
    </row>
    <row r="1182" ht="12.75">
      <c r="D1182" s="94"/>
    </row>
    <row r="1183" ht="12.75">
      <c r="D1183" s="94"/>
    </row>
    <row r="1184" ht="12.75">
      <c r="D1184" s="94"/>
    </row>
    <row r="1185" ht="12.75">
      <c r="D1185" s="94"/>
    </row>
    <row r="1186" ht="12.75">
      <c r="D1186" s="94"/>
    </row>
    <row r="1187" ht="12.75">
      <c r="D1187" s="94"/>
    </row>
    <row r="1188" ht="12.75">
      <c r="D1188" s="94"/>
    </row>
    <row r="1189" ht="12.75">
      <c r="D1189" s="94"/>
    </row>
    <row r="1190" ht="12.75">
      <c r="D1190" s="94"/>
    </row>
    <row r="1191" ht="12.75">
      <c r="D1191" s="94"/>
    </row>
    <row r="1192" ht="12.75">
      <c r="D1192" s="94"/>
    </row>
    <row r="1193" ht="12.75">
      <c r="D1193" s="94"/>
    </row>
    <row r="1194" ht="12.75">
      <c r="D1194" s="94"/>
    </row>
    <row r="1195" ht="12.75">
      <c r="D1195" s="94"/>
    </row>
    <row r="1196" ht="12.75">
      <c r="D1196" s="94"/>
    </row>
    <row r="1197" ht="12.75">
      <c r="D1197" s="94"/>
    </row>
    <row r="1198" ht="12.75">
      <c r="D1198" s="94"/>
    </row>
    <row r="1199" ht="12.75">
      <c r="D1199" s="94"/>
    </row>
    <row r="1200" ht="12.75">
      <c r="D1200" s="94"/>
    </row>
    <row r="1201" ht="12.75">
      <c r="D1201" s="94"/>
    </row>
    <row r="1202" ht="12.75">
      <c r="D1202" s="94"/>
    </row>
    <row r="1203" ht="12.75">
      <c r="D1203" s="94"/>
    </row>
    <row r="1204" ht="12.75">
      <c r="D1204" s="94"/>
    </row>
    <row r="1205" ht="12.75">
      <c r="D1205" s="94"/>
    </row>
    <row r="1206" ht="12.75">
      <c r="D1206" s="94"/>
    </row>
    <row r="1207" ht="12.75">
      <c r="D1207" s="94"/>
    </row>
    <row r="1208" ht="12.75">
      <c r="D1208" s="94"/>
    </row>
    <row r="1209" ht="12.75">
      <c r="D1209" s="94"/>
    </row>
    <row r="1210" ht="12.75">
      <c r="D1210" s="94"/>
    </row>
    <row r="1211" ht="12.75">
      <c r="D1211" s="94"/>
    </row>
    <row r="1212" ht="12.75">
      <c r="D1212" s="94"/>
    </row>
    <row r="1213" ht="12.75">
      <c r="D1213" s="94"/>
    </row>
    <row r="1214" ht="12.75">
      <c r="D1214" s="94"/>
    </row>
    <row r="1215" ht="12.75">
      <c r="D1215" s="94"/>
    </row>
    <row r="1216" ht="12.75">
      <c r="D1216" s="94"/>
    </row>
    <row r="1217" ht="12.75">
      <c r="D1217" s="94"/>
    </row>
    <row r="1218" ht="12.75">
      <c r="D1218" s="94"/>
    </row>
    <row r="1219" ht="12.75">
      <c r="D1219" s="94"/>
    </row>
    <row r="1220" ht="12.75">
      <c r="D1220" s="94"/>
    </row>
    <row r="1221" ht="12.75">
      <c r="D1221" s="94"/>
    </row>
    <row r="1222" ht="12.75">
      <c r="D1222" s="94"/>
    </row>
    <row r="1223" ht="12.75">
      <c r="D1223" s="94"/>
    </row>
    <row r="1224" ht="12.75">
      <c r="D1224" s="94"/>
    </row>
    <row r="1225" ht="12.75">
      <c r="D1225" s="94"/>
    </row>
    <row r="1226" ht="12.75">
      <c r="D1226" s="94"/>
    </row>
    <row r="1227" ht="12.75">
      <c r="D1227" s="94"/>
    </row>
    <row r="1228" ht="12.75">
      <c r="D1228" s="94"/>
    </row>
    <row r="1229" ht="12.75">
      <c r="D1229" s="94"/>
    </row>
    <row r="1230" ht="12.75">
      <c r="D1230" s="94"/>
    </row>
    <row r="1231" ht="12.75">
      <c r="D1231" s="94"/>
    </row>
    <row r="1232" ht="12.75">
      <c r="D1232" s="94"/>
    </row>
    <row r="1233" ht="12.75">
      <c r="D1233" s="94"/>
    </row>
    <row r="1234" ht="12.75">
      <c r="D1234" s="94"/>
    </row>
    <row r="1235" ht="12.75">
      <c r="D1235" s="94"/>
    </row>
    <row r="1236" ht="12.75">
      <c r="D1236" s="94"/>
    </row>
    <row r="1237" ht="12.75">
      <c r="D1237" s="94"/>
    </row>
    <row r="1238" ht="12.75">
      <c r="D1238" s="94"/>
    </row>
    <row r="1239" ht="12.75">
      <c r="D1239" s="94"/>
    </row>
    <row r="1240" ht="12.75">
      <c r="D1240" s="94"/>
    </row>
    <row r="1241" ht="12.75">
      <c r="D1241" s="94"/>
    </row>
    <row r="1242" ht="12.75">
      <c r="D1242" s="94"/>
    </row>
    <row r="1243" ht="12.75">
      <c r="D1243" s="94"/>
    </row>
    <row r="1244" ht="12.75">
      <c r="D1244" s="94"/>
    </row>
    <row r="1245" ht="12.75">
      <c r="D1245" s="94"/>
    </row>
    <row r="1246" ht="12.75">
      <c r="D1246" s="94"/>
    </row>
    <row r="1247" ht="12.75">
      <c r="D1247" s="94"/>
    </row>
    <row r="1248" ht="12.75">
      <c r="D1248" s="94"/>
    </row>
    <row r="1249" ht="12.75">
      <c r="D1249" s="94"/>
    </row>
    <row r="1250" ht="12.75">
      <c r="D1250" s="94"/>
    </row>
    <row r="1251" ht="12.75">
      <c r="D1251" s="94"/>
    </row>
    <row r="1252" ht="12.75">
      <c r="D1252" s="94"/>
    </row>
    <row r="1253" ht="12.75">
      <c r="D1253" s="94"/>
    </row>
    <row r="1254" ht="12.75">
      <c r="D1254" s="94"/>
    </row>
    <row r="1255" ht="12.75">
      <c r="D1255" s="94"/>
    </row>
    <row r="1256" ht="12.75">
      <c r="D1256" s="94"/>
    </row>
    <row r="1257" ht="12.75">
      <c r="D1257" s="94"/>
    </row>
    <row r="1258" ht="12.75">
      <c r="D1258" s="94"/>
    </row>
    <row r="1259" ht="12.75">
      <c r="D1259" s="94"/>
    </row>
    <row r="1260" ht="12.75">
      <c r="D1260" s="94"/>
    </row>
    <row r="1261" ht="12.75">
      <c r="D1261" s="94"/>
    </row>
    <row r="1262" ht="12.75">
      <c r="D1262" s="94"/>
    </row>
    <row r="1263" ht="12.75">
      <c r="D1263" s="94"/>
    </row>
    <row r="1264" ht="12.75">
      <c r="D1264" s="94"/>
    </row>
    <row r="1265" ht="12.75">
      <c r="D1265" s="94"/>
    </row>
    <row r="1266" ht="12.75">
      <c r="D1266" s="94"/>
    </row>
    <row r="1267" ht="12.75">
      <c r="D1267" s="94"/>
    </row>
    <row r="1268" ht="12.75">
      <c r="D1268" s="94"/>
    </row>
    <row r="1269" ht="12.75">
      <c r="D1269" s="94"/>
    </row>
    <row r="1270" ht="12.75">
      <c r="D1270" s="94"/>
    </row>
    <row r="1271" ht="12.75">
      <c r="D1271" s="94"/>
    </row>
    <row r="1272" ht="12.75">
      <c r="D1272" s="94"/>
    </row>
    <row r="1273" ht="12.75">
      <c r="D1273" s="94"/>
    </row>
    <row r="1274" ht="12.75">
      <c r="D1274" s="94"/>
    </row>
    <row r="1275" ht="12.75">
      <c r="D1275" s="94"/>
    </row>
    <row r="1276" ht="12.75">
      <c r="D1276" s="94"/>
    </row>
    <row r="1277" ht="12.75">
      <c r="D1277" s="94"/>
    </row>
    <row r="1278" ht="12.75">
      <c r="D1278" s="94"/>
    </row>
    <row r="1279" ht="12.75">
      <c r="D1279" s="94"/>
    </row>
    <row r="1280" ht="12.75">
      <c r="D1280" s="94"/>
    </row>
    <row r="1281" ht="12.75">
      <c r="D1281" s="94"/>
    </row>
    <row r="1282" ht="12.75">
      <c r="D1282" s="94"/>
    </row>
    <row r="1283" ht="12.75">
      <c r="D1283" s="94"/>
    </row>
    <row r="1284" ht="12.75">
      <c r="D1284" s="94"/>
    </row>
    <row r="1285" ht="12.75">
      <c r="D1285" s="94"/>
    </row>
    <row r="1286" ht="12.75">
      <c r="D1286" s="94"/>
    </row>
    <row r="1287" ht="12.75">
      <c r="D1287" s="94"/>
    </row>
    <row r="1288" ht="12.75">
      <c r="D1288" s="94"/>
    </row>
    <row r="1289" ht="12.75">
      <c r="D1289" s="94"/>
    </row>
    <row r="1290" ht="12.75">
      <c r="D1290" s="94"/>
    </row>
    <row r="1291" ht="12.75">
      <c r="D1291" s="94"/>
    </row>
    <row r="1292" ht="12.75">
      <c r="D1292" s="94"/>
    </row>
    <row r="1293" ht="12.75">
      <c r="D1293" s="94"/>
    </row>
    <row r="1294" ht="12.75">
      <c r="D1294" s="94"/>
    </row>
    <row r="1295" ht="12.75">
      <c r="D1295" s="94"/>
    </row>
    <row r="1296" ht="12.75">
      <c r="D1296" s="94"/>
    </row>
    <row r="1297" ht="12.75">
      <c r="D1297" s="94"/>
    </row>
    <row r="1298" ht="12.75">
      <c r="D1298" s="94"/>
    </row>
    <row r="1299" ht="12.75">
      <c r="D1299" s="94"/>
    </row>
    <row r="1300" ht="12.75">
      <c r="D1300" s="94"/>
    </row>
    <row r="1301" ht="12.75">
      <c r="D1301" s="94"/>
    </row>
    <row r="1302" ht="12.75">
      <c r="D1302" s="94"/>
    </row>
    <row r="1303" ht="12.75">
      <c r="D1303" s="94"/>
    </row>
    <row r="1304" ht="12.75">
      <c r="D1304" s="94"/>
    </row>
    <row r="1305" ht="12.75">
      <c r="D1305" s="94"/>
    </row>
    <row r="1306" ht="12.75">
      <c r="D1306" s="94"/>
    </row>
    <row r="1307" ht="12.75">
      <c r="D1307" s="94"/>
    </row>
    <row r="1308" ht="12.75">
      <c r="D1308" s="94"/>
    </row>
    <row r="1309" ht="12.75">
      <c r="D1309" s="94"/>
    </row>
    <row r="1310" ht="12.75">
      <c r="D1310" s="94"/>
    </row>
    <row r="1311" ht="12.75">
      <c r="D1311" s="94"/>
    </row>
    <row r="1312" ht="12.75">
      <c r="D1312" s="94"/>
    </row>
    <row r="1313" ht="12.75">
      <c r="D1313" s="94"/>
    </row>
    <row r="1314" ht="12.75">
      <c r="D1314" s="94"/>
    </row>
    <row r="1315" ht="12.75">
      <c r="D1315" s="94"/>
    </row>
    <row r="1316" ht="12.75">
      <c r="D1316" s="94"/>
    </row>
    <row r="1317" ht="12.75">
      <c r="D1317" s="94"/>
    </row>
    <row r="1318" ht="12.75">
      <c r="D1318" s="94"/>
    </row>
    <row r="1319" ht="12.75">
      <c r="D1319" s="94"/>
    </row>
    <row r="1320" ht="12.75">
      <c r="D1320" s="94"/>
    </row>
    <row r="1321" ht="12.75">
      <c r="D1321" s="94"/>
    </row>
    <row r="1322" ht="12.75">
      <c r="D1322" s="94"/>
    </row>
    <row r="1323" ht="12.75">
      <c r="D1323" s="94"/>
    </row>
    <row r="1324" ht="12.75">
      <c r="D1324" s="94"/>
    </row>
    <row r="1325" ht="12.75">
      <c r="D1325" s="94"/>
    </row>
    <row r="1326" ht="12.75">
      <c r="D1326" s="94"/>
    </row>
    <row r="1327" ht="12.75">
      <c r="D1327" s="94"/>
    </row>
    <row r="1328" ht="12.75">
      <c r="D1328" s="94"/>
    </row>
    <row r="1329" ht="12.75">
      <c r="D1329" s="94"/>
    </row>
    <row r="1330" ht="12.75">
      <c r="D1330" s="94"/>
    </row>
    <row r="1331" ht="12.75">
      <c r="D1331" s="94"/>
    </row>
    <row r="1332" ht="12.75">
      <c r="D1332" s="94"/>
    </row>
    <row r="1333" ht="12.75">
      <c r="D1333" s="94"/>
    </row>
    <row r="1334" ht="12.75">
      <c r="D1334" s="94"/>
    </row>
    <row r="1335" ht="12.75">
      <c r="D1335" s="94"/>
    </row>
    <row r="1336" ht="12.75">
      <c r="D1336" s="94"/>
    </row>
    <row r="1337" ht="12.75">
      <c r="D1337" s="94"/>
    </row>
    <row r="1338" ht="12.75">
      <c r="D1338" s="94"/>
    </row>
    <row r="1339" ht="12.75">
      <c r="D1339" s="94"/>
    </row>
    <row r="1340" ht="12.75">
      <c r="D1340" s="94"/>
    </row>
    <row r="1341" ht="12.75">
      <c r="D1341" s="94"/>
    </row>
    <row r="1342" ht="12.75">
      <c r="D1342" s="94"/>
    </row>
    <row r="1343" ht="12.75">
      <c r="D1343" s="94"/>
    </row>
    <row r="1344" ht="12.75">
      <c r="D1344" s="94"/>
    </row>
    <row r="1345" ht="12.75">
      <c r="D1345" s="94"/>
    </row>
    <row r="1346" ht="12.75">
      <c r="D1346" s="94"/>
    </row>
    <row r="1347" ht="12.75">
      <c r="D1347" s="94"/>
    </row>
    <row r="1348" ht="12.75">
      <c r="D1348" s="94"/>
    </row>
    <row r="1349" ht="12.75">
      <c r="D1349" s="94"/>
    </row>
    <row r="1350" ht="12.75">
      <c r="D1350" s="94"/>
    </row>
    <row r="1351" ht="12.75">
      <c r="D1351" s="94"/>
    </row>
    <row r="1352" ht="12.75">
      <c r="D1352" s="94"/>
    </row>
    <row r="1353" ht="12.75">
      <c r="D1353" s="94"/>
    </row>
    <row r="1354" ht="12.75">
      <c r="D1354" s="94"/>
    </row>
    <row r="1355" ht="12.75">
      <c r="D1355" s="94"/>
    </row>
    <row r="1356" ht="12.75">
      <c r="D1356" s="94"/>
    </row>
    <row r="1357" ht="12.75">
      <c r="D1357" s="94"/>
    </row>
    <row r="1358" ht="12.75">
      <c r="D1358" s="94"/>
    </row>
    <row r="1359" ht="12.75">
      <c r="D1359" s="94"/>
    </row>
    <row r="1360" ht="12.75">
      <c r="D1360" s="94"/>
    </row>
    <row r="1361" ht="12.75">
      <c r="D1361" s="94"/>
    </row>
    <row r="1362" ht="12.75">
      <c r="D1362" s="94"/>
    </row>
    <row r="1363" ht="12.75">
      <c r="D1363" s="94"/>
    </row>
    <row r="1364" ht="12.75">
      <c r="D1364" s="94"/>
    </row>
    <row r="1365" ht="12.75">
      <c r="D1365" s="94"/>
    </row>
    <row r="1366" ht="12.75">
      <c r="D1366" s="94"/>
    </row>
    <row r="1367" ht="12.75">
      <c r="D1367" s="94"/>
    </row>
    <row r="1368" ht="12.75">
      <c r="D1368" s="94"/>
    </row>
    <row r="1369" ht="12.75">
      <c r="D1369" s="94"/>
    </row>
    <row r="1370" ht="12.75">
      <c r="D1370" s="94"/>
    </row>
    <row r="1371" ht="12.75">
      <c r="D1371" s="94"/>
    </row>
    <row r="1372" ht="12.75">
      <c r="D1372" s="94"/>
    </row>
    <row r="1373" ht="12.75">
      <c r="D1373" s="94"/>
    </row>
    <row r="1374" ht="12.75">
      <c r="D1374" s="94"/>
    </row>
    <row r="1375" ht="12.75">
      <c r="D1375" s="94"/>
    </row>
    <row r="1376" ht="12.75">
      <c r="D1376" s="94"/>
    </row>
    <row r="1377" ht="12.75">
      <c r="D1377" s="94"/>
    </row>
    <row r="1378" ht="12.75">
      <c r="D1378" s="94"/>
    </row>
    <row r="1379" ht="12.75">
      <c r="D1379" s="94"/>
    </row>
    <row r="1380" ht="12.75">
      <c r="D1380" s="94"/>
    </row>
    <row r="1381" ht="12.75">
      <c r="D1381" s="94"/>
    </row>
    <row r="1382" ht="12.75">
      <c r="D1382" s="94"/>
    </row>
    <row r="1383" ht="12.75">
      <c r="D1383" s="94"/>
    </row>
    <row r="1384" ht="12.75">
      <c r="D1384" s="94"/>
    </row>
    <row r="1385" ht="12.75">
      <c r="D1385" s="94"/>
    </row>
    <row r="1386" ht="12.75">
      <c r="D1386" s="94"/>
    </row>
    <row r="1387" ht="12.75">
      <c r="D1387" s="94"/>
    </row>
    <row r="1388" ht="12.75">
      <c r="D1388" s="94"/>
    </row>
    <row r="1389" ht="12.75">
      <c r="D1389" s="94"/>
    </row>
    <row r="1390" ht="12.75">
      <c r="D1390" s="94"/>
    </row>
    <row r="1391" ht="12.75">
      <c r="D1391" s="94"/>
    </row>
    <row r="1392" ht="12.75">
      <c r="D1392" s="94"/>
    </row>
    <row r="1393" ht="12.75">
      <c r="D1393" s="94"/>
    </row>
    <row r="1394" ht="12.75">
      <c r="D1394" s="94"/>
    </row>
    <row r="1395" ht="12.75">
      <c r="D1395" s="94"/>
    </row>
    <row r="1396" ht="12.75">
      <c r="D1396" s="94"/>
    </row>
    <row r="1397" ht="12.75">
      <c r="D1397" s="94"/>
    </row>
    <row r="1398" ht="12.75">
      <c r="D1398" s="94"/>
    </row>
    <row r="1399" ht="12.75">
      <c r="D1399" s="94"/>
    </row>
    <row r="1400" ht="12.75">
      <c r="D1400" s="94"/>
    </row>
    <row r="1401" ht="12.75">
      <c r="D1401" s="94"/>
    </row>
    <row r="1402" ht="12.75">
      <c r="D1402" s="94"/>
    </row>
    <row r="1403" ht="12.75">
      <c r="D1403" s="94"/>
    </row>
    <row r="1404" ht="12.75">
      <c r="D1404" s="94"/>
    </row>
    <row r="1405" ht="12.75">
      <c r="D1405" s="94"/>
    </row>
    <row r="1406" ht="12.75">
      <c r="D1406" s="94"/>
    </row>
    <row r="1407" ht="12.75">
      <c r="D1407" s="94"/>
    </row>
    <row r="1408" ht="12.75">
      <c r="D1408" s="94"/>
    </row>
    <row r="1409" ht="12.75">
      <c r="D1409" s="94"/>
    </row>
    <row r="1410" ht="12.75">
      <c r="D1410" s="94"/>
    </row>
    <row r="1411" ht="12.75">
      <c r="D1411" s="94"/>
    </row>
    <row r="1412" ht="12.75">
      <c r="D1412" s="94"/>
    </row>
    <row r="1413" ht="12.75">
      <c r="D1413" s="94"/>
    </row>
    <row r="1414" ht="12.75">
      <c r="D1414" s="94"/>
    </row>
    <row r="1415" ht="12.75">
      <c r="D1415" s="94"/>
    </row>
    <row r="1416" ht="12.75">
      <c r="D1416" s="94"/>
    </row>
    <row r="1417" ht="12.75">
      <c r="D1417" s="94"/>
    </row>
    <row r="1418" ht="12.75">
      <c r="D1418" s="94"/>
    </row>
    <row r="1419" ht="12.75">
      <c r="D1419" s="94"/>
    </row>
    <row r="1420" ht="12.75">
      <c r="D1420" s="94"/>
    </row>
    <row r="1421" ht="12.75">
      <c r="D1421" s="94"/>
    </row>
    <row r="1422" ht="12.75">
      <c r="D1422" s="94"/>
    </row>
    <row r="1423" ht="12.75">
      <c r="D1423" s="94"/>
    </row>
    <row r="1424" ht="12.75">
      <c r="D1424" s="94"/>
    </row>
    <row r="1425" ht="12.75">
      <c r="D1425" s="94"/>
    </row>
    <row r="1426" ht="12.75">
      <c r="D1426" s="94"/>
    </row>
    <row r="1427" ht="12.75">
      <c r="D1427" s="94"/>
    </row>
    <row r="1428" ht="12.75">
      <c r="D1428" s="94"/>
    </row>
    <row r="1429" ht="12.75">
      <c r="D1429" s="94"/>
    </row>
    <row r="1430" ht="12.75">
      <c r="D1430" s="94"/>
    </row>
    <row r="1431" ht="12.75">
      <c r="D1431" s="94"/>
    </row>
    <row r="1432" ht="12.75">
      <c r="D1432" s="94"/>
    </row>
    <row r="1433" ht="12.75">
      <c r="D1433" s="94"/>
    </row>
    <row r="1434" ht="12.75">
      <c r="D1434" s="94"/>
    </row>
    <row r="1435" ht="12.75">
      <c r="D1435" s="94"/>
    </row>
    <row r="1436" ht="12.75">
      <c r="D1436" s="94"/>
    </row>
    <row r="1437" ht="12.75">
      <c r="D1437" s="94"/>
    </row>
    <row r="1438" ht="12.75">
      <c r="D1438" s="94"/>
    </row>
    <row r="1439" ht="12.75">
      <c r="D1439" s="94"/>
    </row>
    <row r="1440" ht="12.75">
      <c r="D1440" s="94"/>
    </row>
    <row r="1441" ht="12.75">
      <c r="D1441" s="94"/>
    </row>
    <row r="1442" ht="12.75">
      <c r="D1442" s="94"/>
    </row>
    <row r="1443" ht="12.75">
      <c r="D1443" s="94"/>
    </row>
    <row r="1444" ht="12.75">
      <c r="D1444" s="94"/>
    </row>
    <row r="1445" ht="12.75">
      <c r="D1445" s="94"/>
    </row>
    <row r="1446" ht="12.75">
      <c r="D1446" s="94"/>
    </row>
    <row r="1447" ht="12.75">
      <c r="D1447" s="94"/>
    </row>
    <row r="1448" ht="12.75">
      <c r="D1448" s="94"/>
    </row>
    <row r="1449" ht="12.75">
      <c r="D1449" s="94"/>
    </row>
    <row r="1450" ht="12.75">
      <c r="D1450" s="94"/>
    </row>
    <row r="1451" ht="12.75">
      <c r="D1451" s="94"/>
    </row>
    <row r="1452" ht="12.75">
      <c r="D1452" s="94"/>
    </row>
    <row r="1453" ht="12.75">
      <c r="D1453" s="94"/>
    </row>
    <row r="1454" ht="12.75">
      <c r="D1454" s="94"/>
    </row>
    <row r="1455" ht="12.75">
      <c r="D1455" s="94"/>
    </row>
    <row r="1456" ht="12.75">
      <c r="D1456" s="94"/>
    </row>
    <row r="1457" ht="12.75">
      <c r="D1457" s="94"/>
    </row>
    <row r="1458" ht="12.75">
      <c r="D1458" s="94"/>
    </row>
    <row r="1459" ht="12.75">
      <c r="D1459" s="94"/>
    </row>
    <row r="1460" ht="12.75">
      <c r="D1460" s="94"/>
    </row>
    <row r="1461" ht="12.75">
      <c r="D1461" s="94"/>
    </row>
    <row r="1462" ht="12.75">
      <c r="D1462" s="94"/>
    </row>
    <row r="1463" ht="12.75">
      <c r="D1463" s="94"/>
    </row>
    <row r="1464" ht="12.75">
      <c r="D1464" s="94"/>
    </row>
    <row r="1465" ht="12.75">
      <c r="D1465" s="94"/>
    </row>
    <row r="1466" ht="12.75">
      <c r="D1466" s="94"/>
    </row>
    <row r="1467" ht="12.75">
      <c r="D1467" s="94"/>
    </row>
    <row r="1468" ht="12.75">
      <c r="D1468" s="94"/>
    </row>
    <row r="1469" ht="12.75">
      <c r="D1469" s="94"/>
    </row>
    <row r="1470" ht="12.75">
      <c r="D1470" s="94"/>
    </row>
    <row r="1471" ht="12.75">
      <c r="D1471" s="94"/>
    </row>
    <row r="1472" ht="12.75">
      <c r="D1472" s="94"/>
    </row>
    <row r="1473" ht="12.75">
      <c r="D1473" s="94"/>
    </row>
    <row r="1474" ht="12.75">
      <c r="D1474" s="94"/>
    </row>
    <row r="1475" ht="12.75">
      <c r="D1475" s="94"/>
    </row>
    <row r="1476" ht="12.75">
      <c r="D1476" s="94"/>
    </row>
    <row r="1477" ht="12.75">
      <c r="D1477" s="94"/>
    </row>
    <row r="1478" ht="12.75">
      <c r="D1478" s="94"/>
    </row>
    <row r="1479" ht="12.75">
      <c r="D1479" s="94"/>
    </row>
    <row r="1480" ht="12.75">
      <c r="D1480" s="94"/>
    </row>
    <row r="1481" ht="12.75">
      <c r="D1481" s="94"/>
    </row>
    <row r="1482" ht="12.75">
      <c r="D1482" s="94"/>
    </row>
    <row r="1483" ht="12.75">
      <c r="D1483" s="94"/>
    </row>
    <row r="1484" ht="12.75">
      <c r="D1484" s="94"/>
    </row>
    <row r="1485" ht="12.75">
      <c r="D1485" s="94"/>
    </row>
    <row r="1486" ht="12.75">
      <c r="D1486" s="94"/>
    </row>
    <row r="1487" ht="12.75">
      <c r="D1487" s="94"/>
    </row>
    <row r="1488" ht="12.75">
      <c r="D1488" s="94"/>
    </row>
    <row r="1489" ht="12.75">
      <c r="D1489" s="94"/>
    </row>
    <row r="1490" ht="12.75">
      <c r="D1490" s="94"/>
    </row>
    <row r="1491" ht="12.75">
      <c r="D1491" s="94"/>
    </row>
    <row r="1492" ht="12.75">
      <c r="D1492" s="94"/>
    </row>
    <row r="1493" ht="12.75">
      <c r="D1493" s="94"/>
    </row>
    <row r="1494" ht="12.75">
      <c r="D1494" s="94"/>
    </row>
    <row r="1495" ht="12.75">
      <c r="D1495" s="94"/>
    </row>
    <row r="1496" ht="12.75">
      <c r="D1496" s="94"/>
    </row>
    <row r="1497" ht="12.75">
      <c r="D1497" s="94"/>
    </row>
    <row r="1498" ht="12.75">
      <c r="D1498" s="94"/>
    </row>
    <row r="1499" ht="12.75">
      <c r="D1499" s="94"/>
    </row>
    <row r="1500" ht="12.75">
      <c r="D1500" s="94"/>
    </row>
    <row r="1501" ht="12.75">
      <c r="D1501" s="94"/>
    </row>
    <row r="1502" ht="12.75">
      <c r="D1502" s="94"/>
    </row>
    <row r="1503" ht="12.75">
      <c r="D1503" s="94"/>
    </row>
    <row r="1504" ht="12.75">
      <c r="D1504" s="94"/>
    </row>
    <row r="1505" ht="12.75">
      <c r="D1505" s="94"/>
    </row>
    <row r="1506" ht="12.75">
      <c r="D1506" s="94"/>
    </row>
    <row r="1507" ht="12.75">
      <c r="D1507" s="94"/>
    </row>
    <row r="1508" ht="12.75">
      <c r="D1508" s="94"/>
    </row>
    <row r="1509" ht="12.75">
      <c r="D1509" s="94"/>
    </row>
    <row r="1510" ht="12.75">
      <c r="D1510" s="94"/>
    </row>
    <row r="1511" ht="12.75">
      <c r="D1511" s="94"/>
    </row>
    <row r="1512" ht="12.75">
      <c r="D1512" s="94"/>
    </row>
    <row r="1513" ht="12.75">
      <c r="D1513" s="94"/>
    </row>
    <row r="1514" ht="12.75">
      <c r="D1514" s="94"/>
    </row>
    <row r="1515" ht="12.75">
      <c r="D1515" s="94"/>
    </row>
    <row r="1516" ht="12.75">
      <c r="D1516" s="94"/>
    </row>
    <row r="1517" ht="12.75">
      <c r="D1517" s="94"/>
    </row>
    <row r="1518" ht="12.75">
      <c r="D1518" s="94"/>
    </row>
    <row r="1519" ht="12.75">
      <c r="D1519" s="94"/>
    </row>
    <row r="1520" ht="12.75">
      <c r="D1520" s="94"/>
    </row>
    <row r="1521" ht="12.75">
      <c r="D1521" s="94"/>
    </row>
    <row r="1522" ht="12.75">
      <c r="D1522" s="94"/>
    </row>
    <row r="1523" ht="12.75">
      <c r="D1523" s="94"/>
    </row>
    <row r="1524" ht="12.75">
      <c r="D1524" s="94"/>
    </row>
    <row r="1525" ht="12.75">
      <c r="D1525" s="94"/>
    </row>
    <row r="1526" ht="12.75">
      <c r="D1526" s="94"/>
    </row>
    <row r="1527" ht="12.75">
      <c r="D1527" s="94"/>
    </row>
    <row r="1528" ht="12.75">
      <c r="D1528" s="94"/>
    </row>
    <row r="1529" ht="12.75">
      <c r="D1529" s="94"/>
    </row>
    <row r="1530" ht="12.75">
      <c r="D1530" s="94"/>
    </row>
    <row r="1531" ht="12.75">
      <c r="D1531" s="94"/>
    </row>
    <row r="1532" ht="12.75">
      <c r="D1532" s="94"/>
    </row>
    <row r="1533" ht="12.75">
      <c r="D1533" s="94"/>
    </row>
    <row r="1534" ht="12.75">
      <c r="D1534" s="94"/>
    </row>
    <row r="1535" ht="12.75">
      <c r="D1535" s="94"/>
    </row>
    <row r="1536" ht="12.75">
      <c r="D1536" s="94"/>
    </row>
    <row r="1537" ht="12.75">
      <c r="D1537" s="94"/>
    </row>
    <row r="1538" ht="12.75">
      <c r="D1538" s="94"/>
    </row>
    <row r="1539" ht="12.75">
      <c r="D1539" s="94"/>
    </row>
    <row r="1540" ht="12.75">
      <c r="D1540" s="94"/>
    </row>
    <row r="1541" ht="12.75">
      <c r="D1541" s="94"/>
    </row>
    <row r="1542" ht="12.75">
      <c r="D1542" s="94"/>
    </row>
    <row r="1543" ht="12.75">
      <c r="D1543" s="94"/>
    </row>
    <row r="1544" ht="12.75">
      <c r="D1544" s="94"/>
    </row>
    <row r="1545" ht="12.75">
      <c r="D1545" s="94"/>
    </row>
    <row r="1546" ht="12.75">
      <c r="D1546" s="94"/>
    </row>
    <row r="1547" ht="12.75">
      <c r="D1547" s="94"/>
    </row>
    <row r="1548" ht="12.75">
      <c r="D1548" s="94"/>
    </row>
    <row r="1549" ht="12.75">
      <c r="D1549" s="94"/>
    </row>
    <row r="1550" ht="12.75">
      <c r="D1550" s="94"/>
    </row>
    <row r="1551" ht="12.75">
      <c r="D1551" s="94"/>
    </row>
    <row r="1552" ht="12.75">
      <c r="D1552" s="94"/>
    </row>
    <row r="1553" ht="12.75">
      <c r="D1553" s="94"/>
    </row>
    <row r="1554" ht="12.75">
      <c r="D1554" s="94"/>
    </row>
    <row r="1555" ht="12.75">
      <c r="D1555" s="94"/>
    </row>
    <row r="1556" ht="12.75">
      <c r="D1556" s="94"/>
    </row>
    <row r="1557" ht="12.75">
      <c r="D1557" s="94"/>
    </row>
    <row r="1558" ht="12.75">
      <c r="D1558" s="94"/>
    </row>
    <row r="1559" ht="12.75">
      <c r="D1559" s="94"/>
    </row>
    <row r="1560" ht="12.75">
      <c r="D1560" s="94"/>
    </row>
    <row r="1561" ht="12.75">
      <c r="D1561" s="94"/>
    </row>
    <row r="1562" ht="12.75">
      <c r="D1562" s="94"/>
    </row>
    <row r="1563" ht="12.75">
      <c r="D1563" s="94"/>
    </row>
    <row r="1564" ht="12.75">
      <c r="D1564" s="94"/>
    </row>
    <row r="1565" ht="12.75">
      <c r="D1565" s="94"/>
    </row>
    <row r="1566" ht="12.75">
      <c r="D1566" s="94"/>
    </row>
    <row r="1567" ht="12.75">
      <c r="D1567" s="94"/>
    </row>
    <row r="1568" ht="12.75">
      <c r="D1568" s="94"/>
    </row>
    <row r="1569" ht="12.75">
      <c r="D1569" s="94"/>
    </row>
    <row r="1570" ht="12.75">
      <c r="D1570" s="94"/>
    </row>
    <row r="1571" ht="12.75">
      <c r="D1571" s="94"/>
    </row>
    <row r="1572" ht="12.75">
      <c r="D1572" s="94"/>
    </row>
    <row r="1573" ht="12.75">
      <c r="D1573" s="94"/>
    </row>
    <row r="1574" ht="12.75">
      <c r="D1574" s="94"/>
    </row>
    <row r="1575" ht="12.75">
      <c r="D1575" s="94"/>
    </row>
    <row r="1576" ht="12.75">
      <c r="D1576" s="94"/>
    </row>
    <row r="1577" ht="12.75">
      <c r="D1577" s="94"/>
    </row>
    <row r="1578" ht="12.75">
      <c r="D1578" s="94"/>
    </row>
    <row r="1579" ht="12.75">
      <c r="D1579" s="94"/>
    </row>
    <row r="1580" ht="12.75">
      <c r="D1580" s="94"/>
    </row>
    <row r="1581" ht="12.75">
      <c r="D1581" s="94"/>
    </row>
    <row r="1582" ht="12.75">
      <c r="D1582" s="94"/>
    </row>
    <row r="1583" ht="12.75">
      <c r="D1583" s="94"/>
    </row>
    <row r="1584" ht="12.75">
      <c r="D1584" s="94"/>
    </row>
    <row r="1585" ht="12.75">
      <c r="D1585" s="94"/>
    </row>
    <row r="1586" ht="12.75">
      <c r="D1586" s="94"/>
    </row>
    <row r="1587" ht="12.75">
      <c r="D1587" s="94"/>
    </row>
    <row r="1588" ht="12.75">
      <c r="D1588" s="94"/>
    </row>
    <row r="1589" ht="12.75">
      <c r="D1589" s="94"/>
    </row>
    <row r="1590" ht="12.75">
      <c r="D1590" s="94"/>
    </row>
    <row r="1591" ht="12.75">
      <c r="D1591" s="94"/>
    </row>
    <row r="1592" ht="12.75">
      <c r="D1592" s="94"/>
    </row>
    <row r="1593" ht="12.75">
      <c r="D1593" s="94"/>
    </row>
    <row r="1594" ht="12.75">
      <c r="D1594" s="94"/>
    </row>
    <row r="1595" ht="12.75">
      <c r="D1595" s="94"/>
    </row>
    <row r="1596" ht="12.75">
      <c r="D1596" s="94"/>
    </row>
    <row r="1597" ht="12.75">
      <c r="D1597" s="94"/>
    </row>
    <row r="1598" ht="12.75">
      <c r="D1598" s="94"/>
    </row>
    <row r="1599" ht="12.75">
      <c r="D1599" s="94"/>
    </row>
    <row r="1600" ht="12.75">
      <c r="D1600" s="94"/>
    </row>
    <row r="1601" ht="12.75">
      <c r="D1601" s="94"/>
    </row>
    <row r="1602" ht="12.75">
      <c r="D1602" s="94"/>
    </row>
    <row r="1603" ht="12.75">
      <c r="D1603" s="94"/>
    </row>
    <row r="1604" ht="12.75">
      <c r="D1604" s="94"/>
    </row>
    <row r="1605" ht="12.75">
      <c r="D1605" s="94"/>
    </row>
    <row r="1606" ht="12.75">
      <c r="D1606" s="94"/>
    </row>
    <row r="1607" ht="12.75">
      <c r="D1607" s="94"/>
    </row>
    <row r="1608" ht="12.75">
      <c r="D1608" s="94"/>
    </row>
    <row r="1609" ht="12.75">
      <c r="D1609" s="94"/>
    </row>
    <row r="1610" ht="12.75">
      <c r="D1610" s="94"/>
    </row>
    <row r="1611" ht="12.75">
      <c r="D1611" s="94"/>
    </row>
    <row r="1612" ht="12.75">
      <c r="D1612" s="94"/>
    </row>
    <row r="1613" ht="12.75">
      <c r="D1613" s="94"/>
    </row>
    <row r="1614" ht="12.75">
      <c r="D1614" s="94"/>
    </row>
    <row r="1615" ht="12.75">
      <c r="D1615" s="94"/>
    </row>
    <row r="1616" ht="12.75">
      <c r="D1616" s="94"/>
    </row>
    <row r="1617" ht="12.75">
      <c r="D1617" s="94"/>
    </row>
    <row r="1618" ht="12.75">
      <c r="D1618" s="94"/>
    </row>
    <row r="1619" ht="12.75">
      <c r="D1619" s="94"/>
    </row>
    <row r="1620" ht="12.75">
      <c r="D1620" s="94"/>
    </row>
    <row r="1621" ht="12.75">
      <c r="D1621" s="94"/>
    </row>
    <row r="1622" ht="12.75">
      <c r="D1622" s="94"/>
    </row>
    <row r="1623" ht="12.75">
      <c r="D1623" s="94"/>
    </row>
    <row r="1624" ht="12.75">
      <c r="D1624" s="94"/>
    </row>
    <row r="1625" ht="12.75">
      <c r="D1625" s="94"/>
    </row>
    <row r="1626" ht="12.75">
      <c r="D1626" s="94"/>
    </row>
    <row r="1627" ht="12.75">
      <c r="D1627" s="94"/>
    </row>
    <row r="1628" ht="12.75">
      <c r="D1628" s="94"/>
    </row>
    <row r="1629" ht="12.75">
      <c r="D1629" s="94"/>
    </row>
    <row r="1630" ht="12.75">
      <c r="D1630" s="94"/>
    </row>
    <row r="1631" ht="12.75">
      <c r="D1631" s="94"/>
    </row>
    <row r="1632" ht="12.75">
      <c r="D1632" s="94"/>
    </row>
    <row r="1633" ht="12.75">
      <c r="D1633" s="94"/>
    </row>
    <row r="1634" ht="12.75">
      <c r="D1634" s="94"/>
    </row>
    <row r="1635" ht="12.75">
      <c r="D1635" s="94"/>
    </row>
    <row r="1636" ht="12.75">
      <c r="D1636" s="94"/>
    </row>
    <row r="1637" ht="12.75">
      <c r="D1637" s="94"/>
    </row>
    <row r="1638" ht="12.75">
      <c r="D1638" s="94"/>
    </row>
    <row r="1639" ht="12.75">
      <c r="D1639" s="94"/>
    </row>
    <row r="1640" ht="12.75">
      <c r="D1640" s="94"/>
    </row>
    <row r="1641" ht="12.75">
      <c r="D1641" s="94"/>
    </row>
    <row r="1642" ht="12.75">
      <c r="D1642" s="94"/>
    </row>
    <row r="1643" ht="12.75">
      <c r="D1643" s="94"/>
    </row>
    <row r="1644" ht="12.75">
      <c r="D1644" s="94"/>
    </row>
    <row r="1645" ht="12.75">
      <c r="D1645" s="94"/>
    </row>
    <row r="1646" ht="12.75">
      <c r="D1646" s="94"/>
    </row>
    <row r="1647" ht="12.75">
      <c r="D1647" s="94"/>
    </row>
    <row r="1648" ht="12.75">
      <c r="D1648" s="94"/>
    </row>
    <row r="1649" ht="12.75">
      <c r="D1649" s="94"/>
    </row>
    <row r="1650" ht="12.75">
      <c r="D1650" s="94"/>
    </row>
    <row r="1651" ht="12.75">
      <c r="D1651" s="94"/>
    </row>
    <row r="1652" ht="12.75">
      <c r="D1652" s="94"/>
    </row>
    <row r="1653" ht="12.75">
      <c r="D1653" s="94"/>
    </row>
    <row r="1654" ht="12.75">
      <c r="D1654" s="94"/>
    </row>
    <row r="1655" ht="12.75">
      <c r="D1655" s="94"/>
    </row>
    <row r="1656" ht="12.75">
      <c r="D1656" s="94"/>
    </row>
    <row r="1657" ht="12.75">
      <c r="D1657" s="94"/>
    </row>
    <row r="1658" ht="12.75">
      <c r="D1658" s="94"/>
    </row>
    <row r="1659" ht="12.75">
      <c r="D1659" s="94"/>
    </row>
    <row r="1660" ht="12.75">
      <c r="D1660" s="94"/>
    </row>
    <row r="1661" ht="12.75">
      <c r="D1661" s="94"/>
    </row>
    <row r="1662" ht="12.75">
      <c r="D1662" s="94"/>
    </row>
    <row r="1663" ht="12.75">
      <c r="D1663" s="94"/>
    </row>
    <row r="1664" ht="12.75">
      <c r="D1664" s="94"/>
    </row>
    <row r="1665" ht="12.75">
      <c r="D1665" s="94"/>
    </row>
    <row r="1666" ht="12.75">
      <c r="D1666" s="94"/>
    </row>
    <row r="1667" ht="12.75">
      <c r="D1667" s="94"/>
    </row>
    <row r="1668" ht="12.75">
      <c r="D1668" s="94"/>
    </row>
    <row r="1669" ht="12.75">
      <c r="D1669" s="94"/>
    </row>
    <row r="1670" ht="12.75">
      <c r="D1670" s="94"/>
    </row>
    <row r="1671" ht="12.75">
      <c r="D1671" s="94"/>
    </row>
    <row r="1672" ht="12.75">
      <c r="D1672" s="94"/>
    </row>
    <row r="1673" ht="12.75">
      <c r="D1673" s="94"/>
    </row>
    <row r="1674" ht="12.75">
      <c r="D1674" s="94"/>
    </row>
    <row r="1675" ht="12.75">
      <c r="D1675" s="94"/>
    </row>
    <row r="1676" ht="12.75">
      <c r="D1676" s="94"/>
    </row>
    <row r="1677" ht="12.75">
      <c r="D1677" s="94"/>
    </row>
    <row r="1678" ht="12.75">
      <c r="D1678" s="94"/>
    </row>
    <row r="1679" ht="12.75">
      <c r="D1679" s="94"/>
    </row>
    <row r="1680" ht="12.75">
      <c r="D1680" s="94"/>
    </row>
    <row r="1681" ht="12.75">
      <c r="D1681" s="94"/>
    </row>
    <row r="1682" ht="12.75">
      <c r="D1682" s="94"/>
    </row>
    <row r="1683" ht="12.75">
      <c r="D1683" s="94"/>
    </row>
    <row r="1684" ht="12.75">
      <c r="D1684" s="94"/>
    </row>
    <row r="1685" ht="12.75">
      <c r="D1685" s="94"/>
    </row>
    <row r="1686" ht="12.75">
      <c r="D1686" s="94"/>
    </row>
    <row r="1687" ht="12.75">
      <c r="D1687" s="94"/>
    </row>
    <row r="1688" ht="12.75">
      <c r="D1688" s="94"/>
    </row>
    <row r="1689" ht="12.75">
      <c r="D1689" s="94"/>
    </row>
    <row r="1690" ht="12.75">
      <c r="D1690" s="94"/>
    </row>
    <row r="1691" ht="12.75">
      <c r="D1691" s="94"/>
    </row>
    <row r="1692" ht="12.75">
      <c r="D1692" s="94"/>
    </row>
    <row r="1693" ht="12.75">
      <c r="D1693" s="94"/>
    </row>
    <row r="1694" ht="12.75">
      <c r="D1694" s="94"/>
    </row>
    <row r="1695" ht="12.75">
      <c r="D1695" s="94"/>
    </row>
    <row r="1696" ht="12.75">
      <c r="D1696" s="94"/>
    </row>
    <row r="1697" ht="12.75">
      <c r="D1697" s="94"/>
    </row>
    <row r="1698" ht="12.75">
      <c r="D1698" s="94"/>
    </row>
    <row r="1699" ht="12.75">
      <c r="D1699" s="94"/>
    </row>
    <row r="1700" ht="12.75">
      <c r="D1700" s="94"/>
    </row>
  </sheetData>
  <mergeCells count="2">
    <mergeCell ref="A61:E61"/>
    <mergeCell ref="A105:E105"/>
  </mergeCells>
  <printOptions/>
  <pageMargins left="0.7874015748031497" right="0.7874015748031497" top="1.1811023622047245" bottom="0.984251968503937" header="0.5118110236220472" footer="0.5118110236220472"/>
  <pageSetup firstPageNumber="1" useFirstPageNumber="1" horizontalDpi="600" verticalDpi="600" orientation="portrait" paperSize="9" r:id="rId1"/>
  <headerFooter alignWithMargins="0">
    <oddHeader>&amp;L&amp;"Times New Roman CE,tučné"&amp;14Usnesení č. 2/20/2 - Příloha č. 1&amp;"Times New Roman CE,obyčejné"
Počet stran přílohy: 3&amp;R&amp;"Times New Roman CE,obyčejné"&amp;14Strana &amp;P</oddHead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bartmanova</cp:lastModifiedBy>
  <cp:lastPrinted>2004-12-28T08:20:08Z</cp:lastPrinted>
  <dcterms:created xsi:type="dcterms:W3CDTF">2004-12-27T12:46:41Z</dcterms:created>
  <dcterms:modified xsi:type="dcterms:W3CDTF">2004-12-28T08:24:30Z</dcterms:modified>
  <cp:category/>
  <cp:version/>
  <cp:contentType/>
  <cp:contentStatus/>
</cp:coreProperties>
</file>