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E.zav.ukaz" sheetId="1" r:id="rId1"/>
    <sheet name="TAB1-1" sheetId="2" r:id="rId2"/>
    <sheet name="TAB1-2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9" r:id="rId9"/>
  </sheets>
  <definedNames>
    <definedName name="_xlnm.Print_Area" localSheetId="0">'E.zav.ukaz'!$A$1:$J$16</definedName>
    <definedName name="_xlnm.Print_Area" localSheetId="1">'TAB1-1'!$A$1:$G$270</definedName>
    <definedName name="_xlnm.Print_Area" localSheetId="5">'TAB4'!$A$1:$D$23</definedName>
    <definedName name="_xlnm.Print_Area" localSheetId="6">'TAB5'!$A$1:$D$66</definedName>
    <definedName name="_xlnm.Print_Area" localSheetId="7">'TAB6'!$A$1:$D$44</definedName>
    <definedName name="Z_630CD5E0_4FF8_4927_A5C3_A81C40722260_.wvu.Cols" localSheetId="0" hidden="1">'E.zav.ukaz'!$I:$I</definedName>
    <definedName name="Z_630CD5E0_4FF8_4927_A5C3_A81C40722260_.wvu.PrintArea" localSheetId="0" hidden="1">'E.zav.ukaz'!$A$2:$J$29</definedName>
    <definedName name="Z_630CD5E0_4FF8_4927_A5C3_A81C40722260_.wvu.PrintArea" localSheetId="5" hidden="1">'TAB4'!$A$1:$D$22</definedName>
    <definedName name="Z_630CD5E0_4FF8_4927_A5C3_A81C40722260_.wvu.PrintArea" localSheetId="6" hidden="1">'TAB5'!$A$1:$D$54</definedName>
    <definedName name="Z_630CD5E0_4FF8_4927_A5C3_A81C40722260_.wvu.PrintArea" localSheetId="7" hidden="1">'TAB6'!$A$1:$D$36</definedName>
  </definedNames>
  <calcPr calcMode="manual" fullCalcOnLoad="1"/>
</workbook>
</file>

<file path=xl/sharedStrings.xml><?xml version="1.0" encoding="utf-8"?>
<sst xmlns="http://schemas.openxmlformats.org/spreadsheetml/2006/main" count="1359" uniqueCount="610">
  <si>
    <t xml:space="preserve">    Moravskoslezského kraje na rok 2005</t>
  </si>
  <si>
    <t>Tabulka č. 1</t>
  </si>
  <si>
    <t>ZÁVAZNÉ UKAZATELE pro příspěvkové organizace v odvětví školství – příspěvek na provoz</t>
  </si>
  <si>
    <t>Tabulka č. 2</t>
  </si>
  <si>
    <t>ZÁVAZNÉ UKAZATELE pro příspěvkové organizace v odvětví školství –  odvod do rozpočtu kraje</t>
  </si>
  <si>
    <t>Tabulka č. 3</t>
  </si>
  <si>
    <t>ZÁVAZNÉ UKAZATELE pro příspěvkové organizace v odvětví školství – účelová investiční dotace do investičního fondu</t>
  </si>
  <si>
    <t>Tabulka č. 4</t>
  </si>
  <si>
    <t>ZÁVAZNÉ UKAZATELE pro příspěvkové organizace v odvětví kultury - příspěvek na provoz, účelová investiční dotace do investičního fondu</t>
  </si>
  <si>
    <t>Tabulka č. 5</t>
  </si>
  <si>
    <t>ZÁVAZNÉ UKAZATELE pro příspěvkové organizace v odvětví sociálních věcí - příspěvek na provoz, účelová investiční dotace do investičního fondu, odvod do rozpočtu kraje</t>
  </si>
  <si>
    <t>Tabulka č. 6</t>
  </si>
  <si>
    <t>ZÁVAZNÉ UKAZATELE pro příspěvkové organizace v odvětví zdravotnictví - příspěvek na provoz, účelová investiční dotace do investičního fondu, odvod do rozpočtu kraje</t>
  </si>
  <si>
    <t>Tabulka č. 7</t>
  </si>
  <si>
    <t>ZÁVAZNÉ UKAZATELE pro příspěvkovou organizaci v odvětví dopravy - příspěvek na provoz, účelová investiční dotace do investičního fondu</t>
  </si>
  <si>
    <t>ZÁVAZNÉ UKAZATELE PRO PŘÍSPĚVKOVÉ ORGANIZACE V ODVĚTVÍ  ŠKOLSTVÍ</t>
  </si>
  <si>
    <t>tabulka č. 1, strana 1</t>
  </si>
  <si>
    <t>IČ</t>
  </si>
  <si>
    <t>ORG</t>
  </si>
  <si>
    <t>Název příspěvkové organizace, adresa</t>
  </si>
  <si>
    <t>zpr.</t>
  </si>
  <si>
    <t>Příspěvek na provoz</t>
  </si>
  <si>
    <t>ZÁVAZNÝ UKAZATEL</t>
  </si>
  <si>
    <t>provozní výdaje</t>
  </si>
  <si>
    <t>účelově určený</t>
  </si>
  <si>
    <t>00852619</t>
  </si>
  <si>
    <t>Dětský domov a Speciální školy, Vrbno pod Pradědem, nám. Sv. Michala 17</t>
  </si>
  <si>
    <t>Ševč</t>
  </si>
  <si>
    <t>Dětský domov SRDCE, Karviná - Fryštát, Vydmuchov 10</t>
  </si>
  <si>
    <t>Dětský domov,  Radkov - Dubová 141</t>
  </si>
  <si>
    <t>Dětský domov, Budišov nad Budišovkou, ČSA 718</t>
  </si>
  <si>
    <t>Dětský domov, Čeladná 87</t>
  </si>
  <si>
    <t>Dětský domov, Frýdek-Místek, Bruzovská 328</t>
  </si>
  <si>
    <t>Dětský domov, Frýdek-Místek, Na Hrázi 2126</t>
  </si>
  <si>
    <t>Dětský domov, Havířov - Podlesí, Čelakovského 1</t>
  </si>
  <si>
    <t>Dětský domov, Horní Benešov, Svobody 428</t>
  </si>
  <si>
    <t>00852732</t>
  </si>
  <si>
    <t>Dětský domov, Lichnov 253</t>
  </si>
  <si>
    <t>Dětský domov, Melč 4</t>
  </si>
  <si>
    <t>Dětský domov, Milotice nad Opavou 27</t>
  </si>
  <si>
    <t>Dětský domov, Nový Jičín, Revoluční 56</t>
  </si>
  <si>
    <t>Dětský domov, Opava, Rybí trh 14</t>
  </si>
  <si>
    <t>Dětský domov, Ostrava - Hrabová, Reymontova 2a</t>
  </si>
  <si>
    <t>Dětský domov, Ostrava - Slezská Ostrava, Bukovanského 25</t>
  </si>
  <si>
    <t>Dětský domov, Ostrava - Slezská Ostrava, Na Vizině 28</t>
  </si>
  <si>
    <t>Dětský domov, Příbor, Masarykova 607</t>
  </si>
  <si>
    <t>71199691</t>
  </si>
  <si>
    <t>Dětský domov, Vrbno pod Pradědem, Žižkova 134, příspěvková organizace</t>
  </si>
  <si>
    <t>00602001</t>
  </si>
  <si>
    <t>Domov mládeže, Ostrava - Hrabůvka, Krakovská 1095</t>
  </si>
  <si>
    <t>Menš</t>
  </si>
  <si>
    <t>Domov mládeže, Ostrava - Mariánské Hory, Fráni Šrámka 3</t>
  </si>
  <si>
    <t>Dům dětí a mládeže ASTRA, Frenštát pod Radhoštěm, Martinská čtvrť 3/1159</t>
  </si>
  <si>
    <t>Kau</t>
  </si>
  <si>
    <t>00848361</t>
  </si>
  <si>
    <t>Dům dětí a mládeže Fokus, Nový Jičín, K Nemocnici 23</t>
  </si>
  <si>
    <t>00847925</t>
  </si>
  <si>
    <t>Dům dětí a mládeže Juventus, Karviná - Nové Město, U Bažantnice 1794</t>
  </si>
  <si>
    <t>Dům dětí a mládeže LUNA, Příbor, Dukelská 1346</t>
  </si>
  <si>
    <t>Dům dětí a mládeže Méďa, Krnov, Dobrovského 16</t>
  </si>
  <si>
    <t>Dům dětí a mládeže MOZAJKA, Bílovec, Tovární 188</t>
  </si>
  <si>
    <t>Dům dětí a mládeže, Bohumín, Janáčkova 715</t>
  </si>
  <si>
    <t>00846503</t>
  </si>
  <si>
    <t>Dům dětí a mládeže, Bruntál, Pod lipami 2</t>
  </si>
  <si>
    <t>Dům dětí a mládeže, Bystřice nad Olší 390</t>
  </si>
  <si>
    <t>Dům dětí a mládeže, Český Těšín, Hrabinská 33</t>
  </si>
  <si>
    <t>Dům dětí a mládeže, Frýdek-Místek, Pionýrů 752</t>
  </si>
  <si>
    <t>Dům dětí a mládeže, Havířov - Město, Na Nábřeží 41</t>
  </si>
  <si>
    <t>tabulka č. 1, strana 2</t>
  </si>
  <si>
    <t>Dům dětí a mládeže, Hlučín, Zámecká 6</t>
  </si>
  <si>
    <t>Dům dětí a mládeže, Jablunkov, Dukelská 145</t>
  </si>
  <si>
    <t>Dům dětí a mládeže, Kopřivnice, Kpt. Jaroše 1077</t>
  </si>
  <si>
    <t>Dům dětí a mládeže, Kravaře, Náměstí 20</t>
  </si>
  <si>
    <t>Dům dětí a mládeže, Odry, Komenského 517</t>
  </si>
  <si>
    <t>00849782</t>
  </si>
  <si>
    <t>Dům dětí a mládeže, Opava, Jaselská 4</t>
  </si>
  <si>
    <t>Dům dětí a mládeže, Orlová - Lutyně, Masarykova 958</t>
  </si>
  <si>
    <t>00601942</t>
  </si>
  <si>
    <t>Dům dětí a mládeže, Ostrava - Mariánské Hory, Korunní 49</t>
  </si>
  <si>
    <t>Dům dětí a mládeže, Ostrava - Mor.Ostrava, Ostrčilova 19</t>
  </si>
  <si>
    <t>00850292</t>
  </si>
  <si>
    <t>Dům dětí a mládeže, Ostrava-Poruba, M. Majerové 1722</t>
  </si>
  <si>
    <t>Dům dětí a mládeže, Ostrava-Zábřeh, Gurtěvova 8</t>
  </si>
  <si>
    <t>Dům dětí a mládeže, Rychvald, Školní 1600</t>
  </si>
  <si>
    <t>Dům dětí a mládeže, Třinec, Bezručova 66</t>
  </si>
  <si>
    <t>00849791</t>
  </si>
  <si>
    <t>Dům dětí a mládeže, Vítkov, Bezručova 585</t>
  </si>
  <si>
    <t>Dům dětí a mládeže, Vratimov, Frýdecká 61</t>
  </si>
  <si>
    <t>Gymnázium a Sportovní gymnázium, Vrbno pod Pradědem, Nám. Sv. Michala 12</t>
  </si>
  <si>
    <t>Boz</t>
  </si>
  <si>
    <t>00846881</t>
  </si>
  <si>
    <t>Gymnázium a Střední odborná škola, Frýdek-Místek, Cihelní 410</t>
  </si>
  <si>
    <t>Gymnázium a Střední odborná škola, Orlová - Lutyně, Masarykova tř. 1313</t>
  </si>
  <si>
    <t>Gymnázium Františka Živného, Bohumín, Jana Palacha 794</t>
  </si>
  <si>
    <t>00601667</t>
  </si>
  <si>
    <t>Gymnázium Mikuláše Koperníka, Bílovec, 17. listopadu 526</t>
  </si>
  <si>
    <t>00602159</t>
  </si>
  <si>
    <t>Gymnázium Olgy Havlové, Ostrava - Poruba, M. Majerové 1691</t>
  </si>
  <si>
    <t>00601411</t>
  </si>
  <si>
    <t>Gymnázium Petra Bezruče, Frýdek-Místek, ČSA 517</t>
  </si>
  <si>
    <t>Gymnázium s polským jazykem vyučovacím - Gimnazjum z Polskim Językiem Nauczania, Český Těšín, Havlíčkova 13</t>
  </si>
  <si>
    <t>Gymnázium s rozšířenou výukou cizích jazyků, Ostrava - Poruba, G. Klimenta 493</t>
  </si>
  <si>
    <t>00601357</t>
  </si>
  <si>
    <t>Gymnázium, Bruntál, Dukelská 1</t>
  </si>
  <si>
    <t>Gymnázium, Český Těšín, Frýdecká 30</t>
  </si>
  <si>
    <t>00601659</t>
  </si>
  <si>
    <t>Gymnázium, Frenštát pod Radhoštěm, Martinská čtvrť 1172</t>
  </si>
  <si>
    <t>00601403</t>
  </si>
  <si>
    <t>Gymnázium, Frýdlant nad Ostravicí, nám. T. G. Masaryka 1260</t>
  </si>
  <si>
    <t>Gymnázium, Havířov - Město, Komenského 2</t>
  </si>
  <si>
    <t>Gymnázium, Havířov - Podlesí, Studentská 11</t>
  </si>
  <si>
    <t>Gymnázium, Hlučín, Dr. Ed. Beneše 7</t>
  </si>
  <si>
    <t>Gymnázium, Karviná - Nové Město, Mírová 1442</t>
  </si>
  <si>
    <t>00601349</t>
  </si>
  <si>
    <t>Gymnázium, Krnov, Smetanův okruh 2</t>
  </si>
  <si>
    <t>00601675</t>
  </si>
  <si>
    <t>Gymnázium, Nový Jičín, Palackého 50</t>
  </si>
  <si>
    <t>00842745</t>
  </si>
  <si>
    <t>Gymnázium, Ostrava - Hrabůvka, Fr. Hajdy 34</t>
  </si>
  <si>
    <t>00842702</t>
  </si>
  <si>
    <t>Gymnázium, Ostrava - Poruba, Čs. exilu 669</t>
  </si>
  <si>
    <t>tabulka č. 1, strana 3</t>
  </si>
  <si>
    <t>00842753</t>
  </si>
  <si>
    <t>Gymnázium, Ostrava - Slezská Ostrava, Hladnovská 35</t>
  </si>
  <si>
    <t>00842737</t>
  </si>
  <si>
    <t>Gymnázium, Ostrava - Zábřeh, Volgogradská 6a</t>
  </si>
  <si>
    <t>00601331</t>
  </si>
  <si>
    <t>Gymnázium, Rýmařov, Sokolovská 34</t>
  </si>
  <si>
    <t>00601390</t>
  </si>
  <si>
    <t>Gymnázium, Třinec, Komenského 713</t>
  </si>
  <si>
    <t>Gymnázium, Vítkov, Komenského 145</t>
  </si>
  <si>
    <t>00845299</t>
  </si>
  <si>
    <t>Integrovaná střední škola - Centrum odborné přípravy, Opava, Kolofíkovo nábřeží 51</t>
  </si>
  <si>
    <t>Bla</t>
  </si>
  <si>
    <t>00577235</t>
  </si>
  <si>
    <t>Integrovaná střední škola obchodního podnikání, Český Těšín, Frýdecká 32</t>
  </si>
  <si>
    <t>Kal</t>
  </si>
  <si>
    <t>00575933</t>
  </si>
  <si>
    <t>Integrovaná střední škola oděvní, služeb a podnikání, Ostrava-Poruba, Příčná 1108</t>
  </si>
  <si>
    <t>00844691</t>
  </si>
  <si>
    <t>Integrovaná střední škola, Frýdek-Místek, Lískovecká 2089</t>
  </si>
  <si>
    <t>Integrovaná střední škola, Karviná-Nové Město, tř. Osvobození 60/1111</t>
  </si>
  <si>
    <t xml:space="preserve">Integrovaná střední škola, Ostrava, Na Jízdárně 30 </t>
  </si>
  <si>
    <t>00576441</t>
  </si>
  <si>
    <t>Integrovaná střední škola-Centrum odborné přípravy, Frenštát pod Radhoštěm, Mariánská 252</t>
  </si>
  <si>
    <t>00602078</t>
  </si>
  <si>
    <t>Janáčkova konzervatoř v Ostravě, Ostrava 1, Českobratrská 40</t>
  </si>
  <si>
    <t>Hu</t>
  </si>
  <si>
    <t>Krajské vzdělávací a informační centrum, Nový Jičín, Štefánikova 7</t>
  </si>
  <si>
    <t>Masarykova střední zemědělská škola a Střední odborné učiliště zemědělské, Opava, Purkyňova 12</t>
  </si>
  <si>
    <t>Se</t>
  </si>
  <si>
    <t>00601641</t>
  </si>
  <si>
    <t>Masarykovo gymnázium, Příbor, Jičínská 528</t>
  </si>
  <si>
    <t>00842761</t>
  </si>
  <si>
    <t>Matiční gymnázium, Ostrava, Dr. Šmerala 25</t>
  </si>
  <si>
    <t>Mendelovo gymnázium, Opava, Komenského 5</t>
  </si>
  <si>
    <t>Obchodní akademie a Obchodní akademie pro zrakově postiženou mládež, Opava, Hany Kvapilové 20</t>
  </si>
  <si>
    <t>00601314</t>
  </si>
  <si>
    <t>Obchodní akademie a Střední zemědělská škola, Bruntál, nám. J. Žižky 10</t>
  </si>
  <si>
    <t>00602086</t>
  </si>
  <si>
    <t>Obchodní akademie a Vyšší odborná škola sociální, Ostrava - Mariánské Hory, Karasova 16</t>
  </si>
  <si>
    <t>Obchodní akademie, Český Těšín, Sokola Tůmy 12</t>
  </si>
  <si>
    <t>00601373</t>
  </si>
  <si>
    <t>Obchodní akademie, Frýdek-Místek, Palackého 123</t>
  </si>
  <si>
    <t>Obchodní akademie, Orlová-Lutyně, Polní 964</t>
  </si>
  <si>
    <t>00602094</t>
  </si>
  <si>
    <t>Obchodní akademie, Ostrava - Poruba, Polská 1543</t>
  </si>
  <si>
    <t>00601837</t>
  </si>
  <si>
    <t>Odborné učiliště a Praktická škola, Hlučín, ČSA 4a</t>
  </si>
  <si>
    <t>00601594</t>
  </si>
  <si>
    <t>Odborné učiliště a Praktická škola, Nový Jičín, Sokolovská 45</t>
  </si>
  <si>
    <t>00849936</t>
  </si>
  <si>
    <t>Pedagogicko - psychologická poradna, Opava, Matiční dům, Rybí trh 7-8</t>
  </si>
  <si>
    <t>Pedagogicko - psychologická poradna, Ostrava - Zábřeh, Kpt. Vajdy 1</t>
  </si>
  <si>
    <t>Pedagogicko-psychologická poradna, Bruntál, Krnovská 9</t>
  </si>
  <si>
    <t>Pedagogicko-psychologická poradna, Frýdek-Místek, Palackého 130</t>
  </si>
  <si>
    <t>Pedagogicko-psychologická poradna, Karviná, Nejedlého 591</t>
  </si>
  <si>
    <t>Pedagogicko-psychologická poradna, Nový Jičín, Žižkova 3</t>
  </si>
  <si>
    <t>00601977</t>
  </si>
  <si>
    <t>Pomocná škola, Ostrava - Kunčice, Jeseninova 4</t>
  </si>
  <si>
    <t>Slezské gymnázium, Opava, Krnovská 69</t>
  </si>
  <si>
    <t>Speciální  školy, Český Těšín, Pražská 3</t>
  </si>
  <si>
    <t>Cap</t>
  </si>
  <si>
    <t>tabulka č. 1, strana 4</t>
  </si>
  <si>
    <t>Speciální mateřská škola pro děti s vadami řeči a sluchu, Frýdek-Místek, 8. pěšího pluku 821</t>
  </si>
  <si>
    <t>Speciální mateřská škola pro děti s vadami řeči, Karviná - Hranice, Einsteinova 2849</t>
  </si>
  <si>
    <t>Speciální mateřská škola pro děti s vadami řeči, Kopřivnice, Sokolovská 406</t>
  </si>
  <si>
    <t>Speciální mateřská škola pro tělesně postižené děti, Opava, Elišky Krásnohorské 8</t>
  </si>
  <si>
    <t>Speciální mateřská škola pro zrakově postižené děti, Karviná - Fryštát, K.Sliwky 620</t>
  </si>
  <si>
    <t>Speciální mateřská škola při Městské nemocnici Ostrava, Ostrava - Poruba, Liptaňské nám. 890</t>
  </si>
  <si>
    <t>Speciální mateřská škola při Městské nemocnici Ostrava, Ostrava - Poruba, Na Robinsonce 1646</t>
  </si>
  <si>
    <t>Speciální mateřská škola při Městské nemocnici Ostrava, Ostrava - Poruba, U Školky 1621</t>
  </si>
  <si>
    <t>Speciální mateřská škola, Havířov, Mozartova 2</t>
  </si>
  <si>
    <t>00601985</t>
  </si>
  <si>
    <t>Speciální škola a zařízení pro sluchově postižené, Ostrava - Poruba, Spartakovců 1153</t>
  </si>
  <si>
    <t>Speciální škola pro žáky s více vadami, Kopřivnice, Bedřicha Smetany 1122</t>
  </si>
  <si>
    <t>Speciální škola pro žáky s více vadami, Nový Jičín, Komenského 64</t>
  </si>
  <si>
    <t>Speciální škola při Jódových sanatoriích, Klimkovice, Hýlov 24</t>
  </si>
  <si>
    <t>Speciální škola, Bruntál, Rýmařovská 15</t>
  </si>
  <si>
    <t>Speciální školy a Dětský domov, Fulnek, Sborová 81</t>
  </si>
  <si>
    <t>Speciální školy a Dětský domov, Velké Heraltice, Opavská 1</t>
  </si>
  <si>
    <t>Speciální školy při Městské nemocnici Ostrava, Ostrava-Poruba, Ukrajinská 19</t>
  </si>
  <si>
    <t>Speciální školy při zdravotnických zařízeních, Opava, Olomoucká 88</t>
  </si>
  <si>
    <t>71172041</t>
  </si>
  <si>
    <t>Speciální školy, Frýdek-Místek, Hálkova 927</t>
  </si>
  <si>
    <t>Speciální školy, Frýdek-Místek, Pionýrů 767</t>
  </si>
  <si>
    <t>Speciální školy, Frýdlant nad Ostravicí, Náměstí 7</t>
  </si>
  <si>
    <t>Speciální školy, Karviná-Fryštát, Vydmuchov 1835</t>
  </si>
  <si>
    <t>Speciální školy, Město Albrechtice, Hašlerova 2</t>
  </si>
  <si>
    <t>Speciální školy, Nový Jičín, Dlouhá 54</t>
  </si>
  <si>
    <t>71172050</t>
  </si>
  <si>
    <t>Speciální školy, Ostrava-Slezská Ostrava, Na Vizině 28, příspěvková organizace</t>
  </si>
  <si>
    <t>Speciální školy, Ostrava-Zábřeh, Kpt. Vajdy 1a</t>
  </si>
  <si>
    <t>Speciální školy, Třinec, Jablunkovská 241</t>
  </si>
  <si>
    <t>Speciální školy, Vítkov, nám. J. Zajíce č. 1</t>
  </si>
  <si>
    <t>Speciální základní škola pro zrakově postižené a žáky s vadami řeči, Opava, Havlíčkova 1</t>
  </si>
  <si>
    <t>Speciální základní škola, Karviná-Lázně Darkov, Lázeňská 145</t>
  </si>
  <si>
    <t>00602060</t>
  </si>
  <si>
    <t>Sportovní gymnázium Dany a Emila Zátopkových, Ostrava - Zábřeh, Výškovická 2631</t>
  </si>
  <si>
    <t>Stanice mladých přírodovědců, Karviná - Ráj, Kubiszova 23</t>
  </si>
  <si>
    <t>00847780</t>
  </si>
  <si>
    <t>Spektrum-Stanice mladých techniků, Havířov - Město, Kudeříkové 14</t>
  </si>
  <si>
    <t>00849766</t>
  </si>
  <si>
    <t>Stanice mladých turistů a přírodovědců, Opava, Husova 17</t>
  </si>
  <si>
    <t>00847127</t>
  </si>
  <si>
    <t>Stanice mladých turistů, Frýdek-Místek, tř. Pionýrů 764</t>
  </si>
  <si>
    <t>Střední odborná škola a Střední odborné učiliště obchodu a služeb, Havířov-Prostřední  Suchá, Kapitána Jasioka 50</t>
  </si>
  <si>
    <t>tabulka č. 1, strana 5</t>
  </si>
  <si>
    <t>00100340</t>
  </si>
  <si>
    <t>Střední odborná škola a Střední odborné učiliště podnikání a služeb, Jablunkov, Školní 416</t>
  </si>
  <si>
    <t>00845311</t>
  </si>
  <si>
    <t>Střední odborná škola a Střední odborné učiliště poštovní, Opava, Olomoucká 16</t>
  </si>
  <si>
    <t>Střední odborná škola a Střední odborné učiliště pro tělesně postiženou mládež, Ostrava-Poruba, 17. listopadu 1123</t>
  </si>
  <si>
    <t>00846279</t>
  </si>
  <si>
    <t>Střední odborná škola a Střední odborné učiliště technické, Krnov, Soukenická 21</t>
  </si>
  <si>
    <t>Střední odborná škola a Střední odborné učiliště, Bohumín, Revoluční 529</t>
  </si>
  <si>
    <t>Střední odborná škola a Střední odborné učiliště, Havířov-Šumbark, Lidická 600</t>
  </si>
  <si>
    <t>Střední odborná škola a Střední odborné učiliště, Krnov, Opavská 49</t>
  </si>
  <si>
    <t>00845027</t>
  </si>
  <si>
    <t>Střední odborná škola a Střední odborné učiliště, Nový Jičín, Divadelní 4</t>
  </si>
  <si>
    <t>00845256</t>
  </si>
  <si>
    <t>Střední odborná škola a Střední odborné učiliště, Ostrava-Kunčice, Vratimovská 681</t>
  </si>
  <si>
    <t>Střední odborná škola a Střední odborné učiliště, Vítkov-Podhradí</t>
  </si>
  <si>
    <t>Střední odborná škola dopravní, Střední odborné učiliště a Učiliště, Ostrava-Vítkovice, Moravská 2</t>
  </si>
  <si>
    <t>Střední odborná škola dopravy a cestovního ruchu, Krnov, Revoluční 92</t>
  </si>
  <si>
    <t>Střední odborná škola řemesel a podnikání a Střední odborné učiliště, Frýdek-Místek, Potoční 1094</t>
  </si>
  <si>
    <t>00845329</t>
  </si>
  <si>
    <t>Střední odborná škola telekomunikační a Střední odborné učiliště telekomunikační, Ostrava-Poruba, Opavská 1119</t>
  </si>
  <si>
    <t>Střední odborná škola waldorfská, Ostrava, Generála Píky 13 A</t>
  </si>
  <si>
    <t>00845183</t>
  </si>
  <si>
    <t xml:space="preserve">Střední odborná škola, Střední odborné učiliště a Odborné učiliště, Ostrava-Hrabůvka, Hasičská 49 </t>
  </si>
  <si>
    <t>Střední odborná škola, Střední odborné učiliště technické a Odborné učiliště, Frýdek-Místek, Pionýrů 2069</t>
  </si>
  <si>
    <t>00100307</t>
  </si>
  <si>
    <t>Střední odborná škola, Střední odborné učiliště zemědělské, Odborné učiliště a Učiliště, Město Albrechtice, Nemocniční 11</t>
  </si>
  <si>
    <t>00846660</t>
  </si>
  <si>
    <t>Střední odborná škola, Střední odborné učiliště, Odborné učiliště a Praktická škola, Třinec III, Lánská 132</t>
  </si>
  <si>
    <t>00562378</t>
  </si>
  <si>
    <t>Střední odborné učiliště a Odborné učiliště, Bruntál, Krnovská 9</t>
  </si>
  <si>
    <t>00489875</t>
  </si>
  <si>
    <t>Střední odborné učiliště a Odborné učiliště, Rýmařov, Julia Sedláka 16</t>
  </si>
  <si>
    <t>00100331</t>
  </si>
  <si>
    <t>Střední odborné učiliště lesnické, Bílá 144</t>
  </si>
  <si>
    <t>00535397</t>
  </si>
  <si>
    <t>Střední odborné učiliště obchodní, Ostrava 1, Na Mlýnici 36</t>
  </si>
  <si>
    <t>00576701</t>
  </si>
  <si>
    <t>Střední odborné učiliště služeb a obchodu, Opava, Husova 6</t>
  </si>
  <si>
    <t>00577260</t>
  </si>
  <si>
    <t>Střední odborné učiliště společného stravování a Odborné učiliště, Ostrava-Hrabůvka, Krakovská 1095</t>
  </si>
  <si>
    <t>00845213</t>
  </si>
  <si>
    <t>Střední odborné učiliště stavební a dřevozpracující, Odborné učiliště a Učiliště, Ostrava-Zábřeh, U Studia 33</t>
  </si>
  <si>
    <t xml:space="preserve">Střední odborné učiliště stavební a Učiliště, Opava, Boženy Němcové 22 </t>
  </si>
  <si>
    <t>Střední odborné učiliště technické, Havířov-Šumbark, Sýkorova 1/613</t>
  </si>
  <si>
    <t>00408999</t>
  </si>
  <si>
    <t>Střední odborné učiliště zemědělské, Frýdek-Místek, Na Hrázi 1449</t>
  </si>
  <si>
    <t>Střední odborné učiliště, Bruntál, Dukelská 5</t>
  </si>
  <si>
    <t>00577243</t>
  </si>
  <si>
    <t>Střední odborné učiliště, Frýdek-Místek, tř. T.G.Masaryka 451</t>
  </si>
  <si>
    <t>00577090</t>
  </si>
  <si>
    <t>Střední odborné učiliště, Odborné učiliště a Praktická škola, Klimkovice, Komenského 112</t>
  </si>
  <si>
    <t>00848077</t>
  </si>
  <si>
    <t>Střední odborné učiliště, Odborné učiliště a Učiliště, Šenov u Nového Jičína, Šenovská 574</t>
  </si>
  <si>
    <t>00577910</t>
  </si>
  <si>
    <t>Střední odborné učiliště,Odry, Sokolovská 1</t>
  </si>
  <si>
    <t>00601292</t>
  </si>
  <si>
    <t>Střední pedagogická škola a Střední odborná škola, Krnov, Jiráskova 1a</t>
  </si>
  <si>
    <t>Střední průmyslová škola - Technikum Przemyslowe, Karviná-Hranice, Žižkova 1818</t>
  </si>
  <si>
    <t>tabulka č. 1, strana 6</t>
  </si>
  <si>
    <t>Střední průmyslová škola a Střední uměleckoprůmyslová škola, Opava, Praskova 8</t>
  </si>
  <si>
    <t>00601632</t>
  </si>
  <si>
    <t xml:space="preserve">Střední průmyslová škola elektrotechnická a Střední odborné učiliště, Frenštát p./R, Křižíkova 1258 </t>
  </si>
  <si>
    <t>Střední průmyslová škola elektrotechnická, Havířov-Město, Makarenkova 1</t>
  </si>
  <si>
    <t>00602124</t>
  </si>
  <si>
    <t>Střední průmyslová škola chemická akademika Heyrovského a Gymnázium, Ostrava - Zábřeh, Středoškolská 1</t>
  </si>
  <si>
    <t>Střední průmyslová škola stavební, Havířov-Podlesí, Kollárova 2</t>
  </si>
  <si>
    <t>Střední průmyslová škola stavební, Opava, Mírová 3</t>
  </si>
  <si>
    <t>00602116</t>
  </si>
  <si>
    <t>Střední průmyslová škola stavební, Ostrava - Zábřeh, Středoškolská 3</t>
  </si>
  <si>
    <t>00601322</t>
  </si>
  <si>
    <t>Střední průmyslová škola, Bruntál, Kavalcova 1</t>
  </si>
  <si>
    <t>00601381</t>
  </si>
  <si>
    <t>Střední průmyslová škola, Frýdek-Místek, 28. října 1598</t>
  </si>
  <si>
    <t>00602141</t>
  </si>
  <si>
    <t>Střední průmyslová škola, Ostrava - Vítkovice, Zengrova 1</t>
  </si>
  <si>
    <t>00602132</t>
  </si>
  <si>
    <t>Střední průmyslová škola, Ostrava-Moravská Ostrava, Kratochvílova 7</t>
  </si>
  <si>
    <t>00602051</t>
  </si>
  <si>
    <t>Střední umělecká škola, Ostrava, Poděbradova 33</t>
  </si>
  <si>
    <t>00602027</t>
  </si>
  <si>
    <t>Střední zahradnická škola, Ostrava - Hulváky, Žákovská 20 - 22</t>
  </si>
  <si>
    <t>00600920</t>
  </si>
  <si>
    <t>Střední zdravotnická škola a Vyšší zdravotnická škola, Ostrava, Jeremenkova 2</t>
  </si>
  <si>
    <t>00561151</t>
  </si>
  <si>
    <t>Střední zdravotnická škola Frýdek-Místek, tř. T. G. Masaryka 451</t>
  </si>
  <si>
    <t>00601152</t>
  </si>
  <si>
    <t>Střední zdravotnická škola Opava, Dvořákovy sady 2</t>
  </si>
  <si>
    <t>00844985</t>
  </si>
  <si>
    <t>Střední zdravotnická škola, Karviná, K.H.Borovského 2315</t>
  </si>
  <si>
    <t>00844080</t>
  </si>
  <si>
    <t>Střední zdravotnická škola, Krnov, Husovo nám. 1</t>
  </si>
  <si>
    <t>00601608</t>
  </si>
  <si>
    <t>Střední zemědělská škola a Střední odborné učiliště zemědělské, Nový Jičín, U Jezu 7</t>
  </si>
  <si>
    <t>Střední zemědělská škola, Střední odborné učiliště zemědělské a Učiliště, Český Těšín, Tyršova 2</t>
  </si>
  <si>
    <t>00098752</t>
  </si>
  <si>
    <t>Školní statek, Opava, Englišova 526</t>
  </si>
  <si>
    <t>00098779</t>
  </si>
  <si>
    <t>Školní zahradnictví, Ostrava-Nová Ves, U Hrůbků 115</t>
  </si>
  <si>
    <t>Učiliště, Odborné učiliště a Praktická škola, Havířov-Šumbark, Školní 2/601</t>
  </si>
  <si>
    <t>00601861</t>
  </si>
  <si>
    <t>Vyšší odborná škola a Hotelová škola, Opava, Tyršova 34</t>
  </si>
  <si>
    <t>00601624</t>
  </si>
  <si>
    <t>Vyšší odborná škola, Střední odborná škola a Střední odborné učiliště, Kopřivnice, Husova 1302</t>
  </si>
  <si>
    <t>Základní umělecká škola Bedřicha Smetany, Karviná - Mizerov, Čajkovského 2217</t>
  </si>
  <si>
    <t>Základní umělecká škola, Nový Jičín, Derkova 1</t>
  </si>
  <si>
    <t>Zařízení školního stravování Matiční dům, Opava, Rybí trh 7-8</t>
  </si>
  <si>
    <t>Zvláštní škola a Pomocná škola, Bohumín-Nový Bohumín, Čáslavská 420</t>
  </si>
  <si>
    <t>00847895</t>
  </si>
  <si>
    <t>Zvláštní škola a Pomocná škola, Havířov-Město, Mánesova 1</t>
  </si>
  <si>
    <t>Zvláštní škola a Pomocná škola, Opava, Slezského odboje 5</t>
  </si>
  <si>
    <t>00847861</t>
  </si>
  <si>
    <t>Zvláštní škola a Pomocná škola, Orlová-Lutyně, Polní 963</t>
  </si>
  <si>
    <t>Zvláštní škola, Bílovec, Wolkerova 911</t>
  </si>
  <si>
    <t>Zvláštní škola, Frenštát pod Radhoštěm, Tyršova 1053</t>
  </si>
  <si>
    <t>Zvláštní škola, Hlučín, Gen. Svobody 8</t>
  </si>
  <si>
    <t>Zvláštní škola, Karviná-Nové Město, Komenského 614</t>
  </si>
  <si>
    <t>tabulka č. 1, strana 7</t>
  </si>
  <si>
    <t>Zvláštní škola, Kopřivnice, Štramberská 189</t>
  </si>
  <si>
    <t>Zvláštní škola, Krnov, Hlubčická 11</t>
  </si>
  <si>
    <t>Zvláštní škola, Opava, Dvořákovy sady 4</t>
  </si>
  <si>
    <t>Zvláštní škola, Ostrava-Hrabůvka, U Haldy 66</t>
  </si>
  <si>
    <t>Zvláštní škola, Ostrava-Mariánské Hory, Karasova 6</t>
  </si>
  <si>
    <t>Zvláštní škola, Ostrava-Poruba, Čkalovova 942</t>
  </si>
  <si>
    <t>Zvláštní škola, Ostrava-Přívoz, Ibsenova 36</t>
  </si>
  <si>
    <t>Zvláštní škola, Ostrava-Vítkovice, Halasova 30</t>
  </si>
  <si>
    <t>Zvláštní škola, Příbor, Dukelská 1346</t>
  </si>
  <si>
    <t>Zvláštní škola, Rýmařov, Školní náměstí 1</t>
  </si>
  <si>
    <t>Zvláštní škola, Studénka, Tovární 386</t>
  </si>
  <si>
    <t>Celkem pro příspěvkové organizace</t>
  </si>
  <si>
    <t>nerozepsáno na příspěvkové organizace</t>
  </si>
  <si>
    <t>Celkem</t>
  </si>
  <si>
    <t>z toho:</t>
  </si>
  <si>
    <t>Účelově určený závazný ukazatel příspěvek na provoz v odvětví školství - reprodukce majetku</t>
  </si>
  <si>
    <t>tabulka č. 1, strana 9</t>
  </si>
  <si>
    <t>Účel</t>
  </si>
  <si>
    <t>v tis. Kč</t>
  </si>
  <si>
    <t>Střední odborné učiliště, Frýdek-Místek, tř. T. G. Masaryka 451</t>
  </si>
  <si>
    <t>Dokončení pracoviště aranžér-kadeřník</t>
  </si>
  <si>
    <t>Speciální škola a zařízení pro sluchově postižené, Ostrava-Poruba, Spartakovců 1153</t>
  </si>
  <si>
    <t>Pořízení nových naslouchacích aparatur pro výchovu a vzdělávání a nových akumulátorů pro naslouchací aparatury</t>
  </si>
  <si>
    <t>Učebny, dílny, ateliéry - stavební úpravy - odloučené pracoviště v budově Domu dětí a mládeže</t>
  </si>
  <si>
    <t>Pedagogicko-psychologická poradna, Opava, Rybí trh 7-8</t>
  </si>
  <si>
    <t>Pořízení počítačového serveru a softwarové aplikace</t>
  </si>
  <si>
    <t>Oprava střechy</t>
  </si>
  <si>
    <t>Oprava izolace podlahy kuchyně školní jídelny</t>
  </si>
  <si>
    <t>Oprava střechy vedlejší budovy</t>
  </si>
  <si>
    <t>Oprava střechy školy a internátu</t>
  </si>
  <si>
    <t xml:space="preserve">Celkem </t>
  </si>
  <si>
    <t>Tabulka č. 2, strana 1</t>
  </si>
  <si>
    <t>Odvod do rozpočtu kraje</t>
  </si>
  <si>
    <t>Tabulka č. 2, strana 2</t>
  </si>
  <si>
    <t>Tabulka č. 2, strana 3</t>
  </si>
  <si>
    <t>Tabulka č. 2, strana 4</t>
  </si>
  <si>
    <t>00602043</t>
  </si>
  <si>
    <t>Státní jazyková škola, Ostrava, Na Jízdárně 4</t>
  </si>
  <si>
    <t>Tabulka č. 2, strana 5</t>
  </si>
  <si>
    <t>Střední odborné učiliště stavební a dřevozpracující, Odborné učiliště a Učiliště, Ostrava-Zábřeh,U Studia 33</t>
  </si>
  <si>
    <t xml:space="preserve">Střední průmyslová škola elektrotechnická a Střední odborné učiliště, Frenštát pod Radhoštěm, Křižíkova 1258 </t>
  </si>
  <si>
    <t>Tabulka č. 2, strana 6</t>
  </si>
  <si>
    <t>Základní umělecká škola Bohuslava  Martinů, Havířov - Město, Na Schodech 1</t>
  </si>
  <si>
    <t>Základní umělecká škola dr.Leoše Janáčka, Ostrava - Vítkovice, Lidická 56</t>
  </si>
  <si>
    <t>Základní umělecká škola Eduarda Marhuly, Ostrava-Mariánské Hory,Hudební 6</t>
  </si>
  <si>
    <t>Základní umělecká škola Edvarda Runda, Ostrava - Slezská Ostrava, Keltičkova 4</t>
  </si>
  <si>
    <t>Základní umělecká škola Leoše Janáčka, Frýdlant nad Ostravicí, Padlých hrdinů 292</t>
  </si>
  <si>
    <t>Základní umělecká škola Leoše Janáčka, Havířov - Podlesí, Vrchlického 1a</t>
  </si>
  <si>
    <t>Základní umělecká škola Pavla Kalety, Český Těšín, Sokola Tůmy č. 10</t>
  </si>
  <si>
    <t>Základní umělecká škola Viléma Petrželky, Ostrava - Hrabůvka, Edisonova 90</t>
  </si>
  <si>
    <t>Základní umělecká škola, Bohumín - Nový Bohumín, Žižkova 620</t>
  </si>
  <si>
    <t>Základní umělecká škola, Fulnek, Kostelní 110</t>
  </si>
  <si>
    <t>Základní umělecká škola, Háj ve Slezsku, Nádražní 11</t>
  </si>
  <si>
    <t>Základní umělecká škola, Klimkovice, Lidická 5</t>
  </si>
  <si>
    <t>Základní umělecká škola, Město Albrechtice, Tyršova 1</t>
  </si>
  <si>
    <t>Základní umělecká škola, Orlová - Poruba, Slezská 1100</t>
  </si>
  <si>
    <t>Základní umělecká škola, Ostrava - Moravská Ostrava, Sokolská třída 15</t>
  </si>
  <si>
    <t>Tabulka č. 2, strana 7</t>
  </si>
  <si>
    <t>Základní umělecká škola, Ostrava - Muglinov, U Jezu 4</t>
  </si>
  <si>
    <t>Základní umělecká škola, Ostrava - Poruba, J. Valčíka 4413</t>
  </si>
  <si>
    <t>Základní umělecká škola, Ostrava - Zábřeh, Sologubova 9/A</t>
  </si>
  <si>
    <t>Základní umělecká škola, Rychvald, Orlovská 495</t>
  </si>
  <si>
    <t>Základní umělecká škola, Vítkov, Lidická 639</t>
  </si>
  <si>
    <t>ZÁVAZNÉ UKAZATELE PRO PŘÍSPĚVKOVÉ ORGANIZACE V ODVĚTVÍ ŠKOLSTVÍ</t>
  </si>
  <si>
    <t>tabulka č. 3, strana 1</t>
  </si>
  <si>
    <t>Účelová investiční dotace       do investičního fondu</t>
  </si>
  <si>
    <t>Střední odborná škola a Střední odborné učiliště obchodu a služeb, Havířov-Prostřední Suchá, Kpt. Jasioka 50</t>
  </si>
  <si>
    <t>Rekonstrukce opláštění budovy bývalého střediska praktické výuky</t>
  </si>
  <si>
    <t>Speciální škola pro žáky s více vadami, Kopřivnice, B. Smetany 1211</t>
  </si>
  <si>
    <t>Přístavba a rekonstrukce</t>
  </si>
  <si>
    <t>Rekonstrukce sociálních zařízení školy</t>
  </si>
  <si>
    <t>Obchodní akademie a obchodní akademie pro zrakově postiženou mládež, Opava, Hany Kvapilové 20</t>
  </si>
  <si>
    <t>Rekonstrukce hygienického zařízení domova mládeže ul. Mařádkova (havárie)</t>
  </si>
  <si>
    <t>Dům dětí a mládeže, Ostrava-Mariánské Hory, Korunní 49</t>
  </si>
  <si>
    <t>Nákup nového automobilu</t>
  </si>
  <si>
    <t>Pomocná škola, Ostrava-Kunčice, Jeseninova 4</t>
  </si>
  <si>
    <t>Nákup nového služebního automobilu</t>
  </si>
  <si>
    <t>Zakoupení rodinného domu a stavební úpravy</t>
  </si>
  <si>
    <t>Střední odborná škola, Střední odborné učiliště a Odborné učiliště, Frýdek-Místek, Pionýrů 2069</t>
  </si>
  <si>
    <t>Rekonstrukce podlahy velké tělocvičny</t>
  </si>
  <si>
    <t>Základní umělecká škola, Ostrava-Poruba, Josefa Válčíka 4413</t>
  </si>
  <si>
    <t>Dynamická regulace ústředního topení</t>
  </si>
  <si>
    <t>Dům dětí a mládeže, Ostrava-Moravská Ostrava, Ostrčilova 19</t>
  </si>
  <si>
    <t>Zateplení severní strany obvodového pláště objektu Domu dětí a mládeže a výměna oken</t>
  </si>
  <si>
    <t>Gymnázium, Havířov-Podlesí, Studentská 11</t>
  </si>
  <si>
    <t>Rekonstrukce hřiště (atletické dráhy) a oplocení</t>
  </si>
  <si>
    <t>Výměna oken - učební pavilon č. 1 a 2</t>
  </si>
  <si>
    <t>Dům dětí a mládeže, Havířov-Město, Na Nábřeží 41</t>
  </si>
  <si>
    <t>Rekonstrukce elektroinstalace a osvětlení</t>
  </si>
  <si>
    <t>Sanace suterénního zdiva školy</t>
  </si>
  <si>
    <t>Rekonstrukce střechy nad tělocvičnou</t>
  </si>
  <si>
    <t>Sportovní gymnázium Dany a Emila Zátopkových, Ostrava-Zábřeh, Výškovická 2631</t>
  </si>
  <si>
    <t>Stavební úpravy domova mládeže</t>
  </si>
  <si>
    <t>tabulka č. 3, strana 2</t>
  </si>
  <si>
    <t>Dům dětí a mládeře Juventus, Karviná-Nové Město, U Bažantnice 1794</t>
  </si>
  <si>
    <t>Generální oprava havarijního stavu elektroinstalace</t>
  </si>
  <si>
    <t>Rekonstrukce vzduchotechniky a vybavení kuchyně</t>
  </si>
  <si>
    <t>47813598</t>
  </si>
  <si>
    <t>Rekonstrukce plynové kotelny</t>
  </si>
  <si>
    <t>60337389</t>
  </si>
  <si>
    <t>Speciální mateřská škola, Havířov-Město, Mozartova 2</t>
  </si>
  <si>
    <t>Rekonstrukce elektroinstalace a odvětrávání kuchyně</t>
  </si>
  <si>
    <t>47658061</t>
  </si>
  <si>
    <t>Rekonstrukce přístupového chodníku (zpřístupnění objektu dětského domova)</t>
  </si>
  <si>
    <t>Rekonstrukce školní jídelny</t>
  </si>
  <si>
    <t>ZÁVAZNÉ UKAZATELE PRO PŘÍSPĚVKOVÉ ORGANIZACE V ODVĚTVÍ KULTURY</t>
  </si>
  <si>
    <t>tabulka č. 4</t>
  </si>
  <si>
    <t>00373231</t>
  </si>
  <si>
    <t>Galerie výtvarného umění v Ostravě, příspěvková organizace, Jurečkova 9, Ostrava</t>
  </si>
  <si>
    <t>00100579</t>
  </si>
  <si>
    <t>Moravskoslezská vědecká knihovna v Ostravě, příspěvková organizace, Prokešovo nám. 9, Ostrava</t>
  </si>
  <si>
    <t>00100536</t>
  </si>
  <si>
    <t>Těšínské divadlo Český Těšín, příspěvková organizace, Ostravská 67, Český Těšín</t>
  </si>
  <si>
    <t>00096296</t>
  </si>
  <si>
    <t>Muzeum Novojičínska, příspěvková organizace, 28. října 12, Nový Jičín</t>
  </si>
  <si>
    <t>00095354</t>
  </si>
  <si>
    <t>Muzeum v Bruntále, příspěvková organizace, Zámecké náměstí 7, Bruntál</t>
  </si>
  <si>
    <t>00095630</t>
  </si>
  <si>
    <t>Muzeum Beskyd Frýdek-Místek, příspěvková organizace, Hluboká 66, Frýdek-Místek</t>
  </si>
  <si>
    <t>00305847</t>
  </si>
  <si>
    <t>Muzeum Těšínska, příspěvková organizace, Hlavní třída 15,  Český Těšín</t>
  </si>
  <si>
    <t>z toho účelově závazný ukazatel příspěvek na provoz:</t>
  </si>
  <si>
    <t>Rekonstrukce výměníkové stanice v Těšínském divadle</t>
  </si>
  <si>
    <t>Dokončení rekonstrukce objektu Sokolovská</t>
  </si>
  <si>
    <t>ZÁVAZNÉ UKAZATELE PRO PŘÍSPĚVKOVÉ ORGANIZACE V ODVĚTVÍ SOCIÁLNÍCH VĚCÍ</t>
  </si>
  <si>
    <t>tabulka č. 5, strana 1</t>
  </si>
  <si>
    <t>00846384</t>
  </si>
  <si>
    <t>HARMONIE - centrum rezidenčních služeb pro mentálně postižené dospělé, příspěvková organizace, Hošťálkovy 26</t>
  </si>
  <si>
    <t>48804860</t>
  </si>
  <si>
    <t>Ústav sociální péče pro mentálně postižené ženy s celoročním pobytem Nová Horka, příspěvková organizace,                               Nová Horka 22, Studénka</t>
  </si>
  <si>
    <t>00846350</t>
  </si>
  <si>
    <t>SAGAPO - centrum pro mentálně postižené, příspěvková organizace, Uhlířská 2, Bruntál</t>
  </si>
  <si>
    <t>00846376</t>
  </si>
  <si>
    <t>Ústav sociální péče pro mládež s mentálním postižením Jindřichov ve Slezsku,  příspěvková organizace, Jindřichov ve Slezsku 24</t>
  </si>
  <si>
    <t>00847046</t>
  </si>
  <si>
    <t>Ústav sociální péče pro mládež Ostravice, příspěvková organizace, Mazák 405, Ostravice</t>
  </si>
  <si>
    <t>00847461</t>
  </si>
  <si>
    <t>Ústav sociální péče pro mládež Petřvald, příspěvková organizace, Modrá 1705, Petřvald u Karviné</t>
  </si>
  <si>
    <t>48804851</t>
  </si>
  <si>
    <t>Ústav sociální péče pro mládež s týdenním a denním pobytem Tichá, příspěvková organizace, Tichá 295</t>
  </si>
  <si>
    <t>71197052</t>
  </si>
  <si>
    <t>Ústav sociální péče pro muže s mentálním postižením Dolní Životice, příspěvková organizace, Zámecká 1, Dolní Životice</t>
  </si>
  <si>
    <t>71197044</t>
  </si>
  <si>
    <t>Ústav sociální péče pro mládež Hlučín, příspěvková organizace, Celní 3, Hlučín</t>
  </si>
  <si>
    <t>71197036</t>
  </si>
  <si>
    <t>Ústav sociální péče pro mládež s mentálním postižením Opava, příspěvková organizace, Mánesova 7, Opava</t>
  </si>
  <si>
    <t>71197061</t>
  </si>
  <si>
    <t>Ústav sociální péče pro mládež s mentálním postižením - Marianum, příspěvková organizace, Rooseveltova 47, Opava</t>
  </si>
  <si>
    <t>00846635</t>
  </si>
  <si>
    <t>Domov důchodců Bruntál, příspěvková organizace, Okružní 16, Bruntál</t>
  </si>
  <si>
    <t>00847330</t>
  </si>
  <si>
    <t>Domov důchodců Karviná, příspěvková organizace, Na Bažantnici 1564, Karviná-Nové Město</t>
  </si>
  <si>
    <t>00847348</t>
  </si>
  <si>
    <t>Domov důchodců Petřvald, příspěvková organizace, Rychvaldská 531, Petřvald u Karviné</t>
  </si>
  <si>
    <t>48804894</t>
  </si>
  <si>
    <t>Domov důchodců Odry, příspěvková organizace, Hranická 56, Odry</t>
  </si>
  <si>
    <t>48804878</t>
  </si>
  <si>
    <t>Domov důchodců Příbor, příspěvková organizace, Masarykova 542, Příbor</t>
  </si>
  <si>
    <t>48804908</t>
  </si>
  <si>
    <t>Domov důchodců Nový Jičín, Bezručova, příspěvková organizace, Bezručova ulice 20, Nový Jičín</t>
  </si>
  <si>
    <t>48804886</t>
  </si>
  <si>
    <t xml:space="preserve">Domov důchodců Nový Jičín, Hřbitovní, příspěvková organizace, Hřbitovní 41, Nový Jičín </t>
  </si>
  <si>
    <t>48804843</t>
  </si>
  <si>
    <t>Domov důchodců Frenštát pod Radhoštěm, příspěvková organizace, Za Střelnicí 1568, Frenštát pod Radhoštěm</t>
  </si>
  <si>
    <t>00847372</t>
  </si>
  <si>
    <t>Domov důchodců a ústav pro dospělé Bohumín, příspěvková organizace, Šunychelská 1159, Bohumín</t>
  </si>
  <si>
    <t>00016772</t>
  </si>
  <si>
    <t>Domov důchodců Opava, příspěvková organizace, Rybářská 27, Opava</t>
  </si>
  <si>
    <t>71197001</t>
  </si>
  <si>
    <t>Domov důchodců Kyjovice, příspěvková organizace, Kyjovice 1</t>
  </si>
  <si>
    <t>71196951</t>
  </si>
  <si>
    <t>Domov důchodců Vítkov, příspěvková organizace, Lidická 611, Vítkov</t>
  </si>
  <si>
    <t>71197010</t>
  </si>
  <si>
    <t>Domov důchodců Budišov nad Budišovkou, příspěvková organizace, Dukelská 650, Budišov nad Budišovkou</t>
  </si>
  <si>
    <t>73214566</t>
  </si>
  <si>
    <t>Domov důchodců Hlučín, příspěvková organizace, Dlouhoveská 91, Hlučín</t>
  </si>
  <si>
    <t>00847411</t>
  </si>
  <si>
    <t>Domov - penzion pro důchodce Orlová, příspěvková organizace, Kpt. Jaroše 999, Orlová-Lutyně</t>
  </si>
  <si>
    <t>60784385</t>
  </si>
  <si>
    <t>Domov - penzion pro důchodce Havířov, příspěvková organizace, Lidická 52c/1200, Havířov-Šumbark</t>
  </si>
  <si>
    <t>00847267</t>
  </si>
  <si>
    <t>Centrum psychologické pomoci - Rodinná a manželská poradna, příspěvková organizace, Na Bělidle 815, Karviná-Fryštát</t>
  </si>
  <si>
    <t>tabulka č. 5, strana 2</t>
  </si>
  <si>
    <t>Ústav sociální péče pro mentálně postižené ženy s celoročním pobytem Nová Horka, příspěvková organizace,                                                  Nová Horka 22, Studénka</t>
  </si>
  <si>
    <t>Ústav sociální péče pro mládež Hlučín, příspěvková organizace,               Celní 3, Hlučín</t>
  </si>
  <si>
    <t>Rekonstrukce sociálního zařízení - koupelen a WC</t>
  </si>
  <si>
    <t>Nákup parního konvektomatu</t>
  </si>
  <si>
    <t>Modernizace dorozumívacího zařízení</t>
  </si>
  <si>
    <t>Nákup movitého majetku - pračka a sušička</t>
  </si>
  <si>
    <t>tabulka č. 5, strana 3</t>
  </si>
  <si>
    <t>Sanace zavlhlého zdiva</t>
  </si>
  <si>
    <t>Rekonstrukce kotelny na plyn</t>
  </si>
  <si>
    <t>Výměna oken</t>
  </si>
  <si>
    <t>Rekonstrukce výtahu a přístavba 4 místností</t>
  </si>
  <si>
    <t>ZÁVAZNÉ UKAZATELE PRO PŘÍSPĚVKOVÉ ORGANIZACE V ODVĚTVÍ ZDRAVOTNICTVÍ</t>
  </si>
  <si>
    <t>tabulka č. 6, strana 1</t>
  </si>
  <si>
    <t>00844641</t>
  </si>
  <si>
    <t>Sdružené zdravotnické zařízení Krnov, příspěvková organizace, I. P. Pavlova 9, Krnov</t>
  </si>
  <si>
    <t>00534188</t>
  </si>
  <si>
    <t>Nemocnice ve Frýdku - Místku, příspěvková organizace, El. Krásnohorské 321, Frýdek-Místek</t>
  </si>
  <si>
    <t>00534242</t>
  </si>
  <si>
    <t>Nemocnice Třinec, příspěvková organizace, Kaštanová 268, Třinec</t>
  </si>
  <si>
    <t>00844853</t>
  </si>
  <si>
    <t>Nemocnice s poliklinikou Karviná - Ráj, příspěvková organizace, Areál nemocnice 399/5, Karviná-Ráj</t>
  </si>
  <si>
    <t>00844896</t>
  </si>
  <si>
    <t>Nemocnice s poliklinikou Havířov, příspěvková organizace, Dělnická 1132/24, Havířov-Město</t>
  </si>
  <si>
    <t>00844781</t>
  </si>
  <si>
    <t>Nemocnice s poliklinikou v Novém Jičíně, příspěvková organizace, K Nemocnici 76, Nový Jičín</t>
  </si>
  <si>
    <t>00844799</t>
  </si>
  <si>
    <t>Nemocnice v Bílovci, příspěvková organizace, 17. listopadu 538, Bílovec</t>
  </si>
  <si>
    <t>47813750</t>
  </si>
  <si>
    <t>Slezská nemocnice v Opavě, příspěvková organizace,Olomoucká 86, Opava</t>
  </si>
  <si>
    <t>47815566</t>
  </si>
  <si>
    <t>Nemocnice Vítkov, příspěvková organizace, Opavská 90, Vítkov</t>
  </si>
  <si>
    <t>00534234</t>
  </si>
  <si>
    <t xml:space="preserve">Sanatorium Jablunkov - odborný léčebný ústav tuberkulózy a respiračních nemocí, příspěvková organizace, Alej Míru 442, Jablunkov </t>
  </si>
  <si>
    <t>00534200</t>
  </si>
  <si>
    <t>Odborný léčebný ústav Metylovice - Moravskoslezské sanatorium, příspěvková organizace, Metylovice 1</t>
  </si>
  <si>
    <t>63024594</t>
  </si>
  <si>
    <t>Dětský domov Janovice u Rýmařova, příspěvková organizace, Rýmařovská 34/1, Rýmařov, část Janovice</t>
  </si>
  <si>
    <t>68177992</t>
  </si>
  <si>
    <t>Kojenecký ústav s dětským domovem pro děti do 3 let v Opavě, příspěvková organizace, Nákladní 29, Opava</t>
  </si>
  <si>
    <t>48804525</t>
  </si>
  <si>
    <t>Územní středisko záchranné služby Moravskoslezského kraje, příspěvková organizace, Výškovická 40, Ostrava</t>
  </si>
  <si>
    <t>Nemocnice s poliklinikou Karviná - Ráj, příspěvková organizace, Areál nemocnice 399/5, Karviná - Ráj</t>
  </si>
  <si>
    <t>Slezská nemocnice v Opavě, příspěvková organizace, Olomoucká 86, Opava</t>
  </si>
  <si>
    <t>Tabulka č. 6, strana 2</t>
  </si>
  <si>
    <t>Výstavba centrálního příjmu</t>
  </si>
  <si>
    <t>Rekonstrukce pavilonu C na hematologicko-transfúzní oddělení</t>
  </si>
  <si>
    <t>Stavební úpravu RDG oddělení pro instalaci magnetické rezonance</t>
  </si>
  <si>
    <t>Hardware a software</t>
  </si>
  <si>
    <t>Nemocnice ve Frýdku - Místku, příspěvková organizace, El. Krásnohorské 321, Frýdek - Místek</t>
  </si>
  <si>
    <t>Výstavba nové prádelny</t>
  </si>
  <si>
    <t xml:space="preserve">ZÁVAZNÉ UKAZATELE PRO PŘÍSPĚVKOVOU ORGANIZACI V ODVĚTVÍ DOPRAVY </t>
  </si>
  <si>
    <t>tabulka č. 7</t>
  </si>
  <si>
    <t>00095711</t>
  </si>
  <si>
    <t>Správa silnic Moravskoslezského kraje, příspěvková organizace, Úprkova 1, Ostrava</t>
  </si>
  <si>
    <t xml:space="preserve">Provoz </t>
  </si>
  <si>
    <t>Provozování komunikace Hvězda-Ovčárna a navazujícího parkoviště</t>
  </si>
  <si>
    <t>Údržba informačních systémů</t>
  </si>
  <si>
    <t>II/449 a II/445 Rýmařov-Ondřejov</t>
  </si>
  <si>
    <t>II/477 Ostrava ul. Bohumínská-Frýdecká</t>
  </si>
  <si>
    <t>Obnova průtahů silnic II. a III. tříd obcí a měst</t>
  </si>
  <si>
    <t>II/462 Větřkovice-Jelenice obchvat (I. stavba)</t>
  </si>
  <si>
    <t>II/476 Třinec včetně okružních křižovatek</t>
  </si>
  <si>
    <t>Příprava staveb a vypořádání pozemků</t>
  </si>
  <si>
    <r>
      <t xml:space="preserve">Příspěvek na provoz                         celkem                                           </t>
    </r>
    <r>
      <rPr>
        <sz val="10"/>
        <rFont val="Times New Roman"/>
        <family val="1"/>
      </rPr>
      <t>v tis. Kč</t>
    </r>
  </si>
  <si>
    <r>
      <t xml:space="preserve">Příspěvek na provoz                    </t>
    </r>
    <r>
      <rPr>
        <sz val="10"/>
        <rFont val="Times New Roman"/>
        <family val="1"/>
      </rPr>
      <t xml:space="preserve"> v tis. Kč</t>
    </r>
  </si>
  <si>
    <r>
      <t>Účel: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>pořádání Festivalu divadel Moravy a Slezska</t>
    </r>
  </si>
  <si>
    <r>
      <t xml:space="preserve">Účelová investiční dotace                                do investičního fondu                                       </t>
    </r>
    <r>
      <rPr>
        <sz val="10"/>
        <rFont val="Times New Roman"/>
        <family val="1"/>
      </rPr>
      <t xml:space="preserve"> v tis. Kč </t>
    </r>
  </si>
  <si>
    <r>
      <t>Účel</t>
    </r>
    <r>
      <rPr>
        <sz val="10"/>
        <rFont val="Times New Roman"/>
        <family val="1"/>
      </rPr>
      <t>: Výkon pěstounské péče</t>
    </r>
  </si>
  <si>
    <r>
      <t>Účel</t>
    </r>
    <r>
      <rPr>
        <sz val="10"/>
        <rFont val="Times New Roman"/>
        <family val="1"/>
      </rPr>
      <t>: Oprava balkonu a úprava parku</t>
    </r>
  </si>
  <si>
    <r>
      <t>Účel:</t>
    </r>
    <r>
      <rPr>
        <sz val="10"/>
        <rFont val="Times New Roman"/>
        <family val="1"/>
      </rPr>
      <t xml:space="preserve"> Výkon pěstounské péče</t>
    </r>
  </si>
  <si>
    <r>
      <t>Účel:</t>
    </r>
    <r>
      <rPr>
        <sz val="10"/>
        <rFont val="Times New Roman"/>
        <family val="1"/>
      </rPr>
      <t xml:space="preserve"> Vybavení mov. majetkem ústav soc. péče Pržno</t>
    </r>
  </si>
  <si>
    <r>
      <t>Účel:</t>
    </r>
    <r>
      <rPr>
        <sz val="10"/>
        <rFont val="Times New Roman"/>
        <family val="1"/>
      </rPr>
      <t xml:space="preserve"> Oprava komunikací</t>
    </r>
  </si>
  <si>
    <r>
      <t>Účel:</t>
    </r>
    <r>
      <rPr>
        <sz val="10"/>
        <rFont val="Times New Roman"/>
        <family val="1"/>
      </rPr>
      <t xml:space="preserve"> Oprava oken</t>
    </r>
  </si>
  <si>
    <r>
      <t>Účel:</t>
    </r>
    <r>
      <rPr>
        <sz val="10"/>
        <rFont val="Times New Roman"/>
        <family val="1"/>
      </rPr>
      <t xml:space="preserve"> Oprava teras</t>
    </r>
  </si>
  <si>
    <r>
      <t>Účel:</t>
    </r>
    <r>
      <rPr>
        <sz val="10"/>
        <rFont val="Times New Roman"/>
        <family val="1"/>
      </rPr>
      <t xml:space="preserve"> Konzultační činnost pro pěstouny</t>
    </r>
  </si>
  <si>
    <r>
      <t xml:space="preserve">Odvod do rozpočtu kraje                                      </t>
    </r>
    <r>
      <rPr>
        <sz val="10"/>
        <rFont val="Times New Roman"/>
        <family val="1"/>
      </rPr>
      <t xml:space="preserve"> v tis. Kč</t>
    </r>
  </si>
  <si>
    <r>
      <t>Účel:</t>
    </r>
    <r>
      <rPr>
        <sz val="10"/>
        <rFont val="Times New Roman"/>
        <family val="1"/>
      </rPr>
      <t xml:space="preserve"> vedení onkologického registru</t>
    </r>
  </si>
  <si>
    <r>
      <t>Účel:</t>
    </r>
    <r>
      <rPr>
        <sz val="10"/>
        <rFont val="Times New Roman"/>
        <family val="1"/>
      </rPr>
      <t xml:space="preserve"> vedení onkologického registru</t>
    </r>
  </si>
  <si>
    <r>
      <t>Účel:</t>
    </r>
    <r>
      <rPr>
        <b/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vedení onkologického registru</t>
    </r>
  </si>
  <si>
    <r>
      <t xml:space="preserve">Příspěvek na provoz                      </t>
    </r>
    <r>
      <rPr>
        <sz val="10"/>
        <rFont val="Times New Roman"/>
        <family val="1"/>
      </rPr>
      <t>v tis. Kč</t>
    </r>
  </si>
  <si>
    <r>
      <t xml:space="preserve">Účelová investiční dotace                                do investičního fondu                </t>
    </r>
    <r>
      <rPr>
        <sz val="10"/>
        <rFont val="Times New Roman"/>
        <family val="1"/>
      </rPr>
      <t xml:space="preserve">v tis. Kč </t>
    </r>
  </si>
  <si>
    <t xml:space="preserve">ZÁVAZNÉ UKAZATELE příspěvkových organizací </t>
  </si>
</sst>
</file>

<file path=xl/styles.xml><?xml version="1.0" encoding="utf-8"?>
<styleSheet xmlns="http://schemas.openxmlformats.org/spreadsheetml/2006/main">
  <numFmts count="7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0"/>
    <numFmt numFmtId="168" formatCode="#,##0.0000"/>
    <numFmt numFmtId="169" formatCode="#,##0.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%"/>
    <numFmt numFmtId="186" formatCode="0.0000%"/>
    <numFmt numFmtId="187" formatCode="0.0%"/>
    <numFmt numFmtId="188" formatCode="0#"/>
    <numFmt numFmtId="189" formatCode="###_#####"/>
    <numFmt numFmtId="190" formatCode="00000000"/>
    <numFmt numFmtId="191" formatCode="0.E+00"/>
    <numFmt numFmtId="192" formatCode="[&lt;=99999]###\ ##;##\ ##\ ##"/>
    <numFmt numFmtId="193" formatCode="000\ 00"/>
    <numFmt numFmtId="194" formatCode="0\1"/>
    <numFmt numFmtId="195" formatCode="mm/yyyy"/>
    <numFmt numFmtId="196" formatCode="000/0000"/>
    <numFmt numFmtId="197" formatCode="0/0000"/>
    <numFmt numFmtId="198" formatCode="00/0000"/>
    <numFmt numFmtId="199" formatCode="_-* #,##0\ _K_č_i_-;\-* #,##0\ _K_č_i_-;_-* &quot;-&quot;\ _K_č_-;_-@_-"/>
    <numFmt numFmtId="200" formatCode="0.0_)"/>
    <numFmt numFmtId="201" formatCode="#,##0_+"/>
    <numFmt numFmtId="202" formatCode="#,##0\_\+"/>
    <numFmt numFmtId="203" formatCode="#,##0\+"/>
    <numFmt numFmtId="204" formatCode="0.000000000"/>
    <numFmt numFmtId="205" formatCode="0.0000000000"/>
    <numFmt numFmtId="206" formatCode="0000"/>
    <numFmt numFmtId="207" formatCode="d/m"/>
    <numFmt numFmtId="208" formatCode="d/mm"/>
    <numFmt numFmtId="209" formatCode="d/\x\x"/>
    <numFmt numFmtId="210" formatCode="h/mm"/>
    <numFmt numFmtId="211" formatCode="0.000000E+00"/>
    <numFmt numFmtId="212" formatCode="0.00000E+00"/>
    <numFmt numFmtId="213" formatCode="0.0000E+00"/>
    <numFmt numFmtId="214" formatCode="0.000E+00"/>
    <numFmt numFmtId="215" formatCode="#,##0.00000"/>
    <numFmt numFmtId="216" formatCode="#,##0.000000"/>
    <numFmt numFmtId="217" formatCode="#,##0.0000000"/>
    <numFmt numFmtId="218" formatCode="#,##0.00000000"/>
    <numFmt numFmtId="219" formatCode="#,##0.000000000"/>
    <numFmt numFmtId="220" formatCode="#,##0\ &quot;Kč&quot;"/>
    <numFmt numFmtId="221" formatCode="#,##0.00\ &quot;Kč&quot;"/>
    <numFmt numFmtId="222" formatCode="0.00000%"/>
    <numFmt numFmtId="223" formatCode="#,##0;[Red]\-#,##0;&quot;  &quot;"/>
    <numFmt numFmtId="224" formatCode="#,##0_ ;\-#,##0\ "/>
    <numFmt numFmtId="225" formatCode="#,##0\ _K_č"/>
  </numFmts>
  <fonts count="2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 CE"/>
      <family val="1"/>
    </font>
    <font>
      <b/>
      <sz val="10"/>
      <color indexed="10"/>
      <name val="Times New Roman CE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sz val="10"/>
      <color indexed="8"/>
      <name val="Times New Roman CE"/>
      <family val="1"/>
    </font>
    <font>
      <b/>
      <sz val="10"/>
      <color indexed="8"/>
      <name val="Times New Roman CE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5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vertical="center" wrapText="1"/>
    </xf>
    <xf numFmtId="0" fontId="3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right" vertical="top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49" fontId="14" fillId="0" borderId="6" xfId="0" applyNumberFormat="1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14" fillId="0" borderId="6" xfId="0" applyFont="1" applyBorder="1" applyAlignment="1">
      <alignment vertical="top" wrapText="1"/>
    </xf>
    <xf numFmtId="3" fontId="7" fillId="0" borderId="6" xfId="0" applyNumberFormat="1" applyFont="1" applyBorder="1" applyAlignment="1">
      <alignment vertical="top"/>
    </xf>
    <xf numFmtId="3" fontId="7" fillId="0" borderId="6" xfId="0" applyNumberFormat="1" applyFont="1" applyBorder="1" applyAlignment="1">
      <alignment vertical="top" wrapText="1"/>
    </xf>
    <xf numFmtId="3" fontId="7" fillId="0" borderId="2" xfId="0" applyNumberFormat="1" applyFont="1" applyBorder="1" applyAlignment="1">
      <alignment vertical="top"/>
    </xf>
    <xf numFmtId="49" fontId="7" fillId="0" borderId="3" xfId="0" applyNumberFormat="1" applyFont="1" applyBorder="1" applyAlignment="1" applyProtection="1">
      <alignment horizontal="center"/>
      <protection/>
    </xf>
    <xf numFmtId="0" fontId="7" fillId="0" borderId="3" xfId="0" applyFont="1" applyBorder="1" applyAlignment="1">
      <alignment horizontal="center"/>
    </xf>
    <xf numFmtId="0" fontId="14" fillId="0" borderId="3" xfId="0" applyFont="1" applyFill="1" applyBorder="1" applyAlignment="1">
      <alignment vertical="top" wrapText="1"/>
    </xf>
    <xf numFmtId="49" fontId="14" fillId="0" borderId="3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/>
    </xf>
    <xf numFmtId="3" fontId="7" fillId="0" borderId="6" xfId="0" applyNumberFormat="1" applyFont="1" applyBorder="1" applyAlignment="1">
      <alignment wrapText="1"/>
    </xf>
    <xf numFmtId="3" fontId="7" fillId="0" borderId="7" xfId="0" applyNumberFormat="1" applyFont="1" applyBorder="1" applyAlignment="1">
      <alignment/>
    </xf>
    <xf numFmtId="49" fontId="14" fillId="0" borderId="3" xfId="0" applyNumberFormat="1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14" fillId="0" borderId="3" xfId="0" applyFont="1" applyBorder="1" applyAlignment="1">
      <alignment vertical="top" wrapText="1"/>
    </xf>
    <xf numFmtId="3" fontId="7" fillId="0" borderId="3" xfId="0" applyNumberFormat="1" applyFont="1" applyBorder="1" applyAlignment="1">
      <alignment vertical="top"/>
    </xf>
    <xf numFmtId="3" fontId="7" fillId="0" borderId="7" xfId="0" applyNumberFormat="1" applyFont="1" applyBorder="1" applyAlignment="1">
      <alignment vertical="top"/>
    </xf>
    <xf numFmtId="49" fontId="7" fillId="0" borderId="3" xfId="0" applyNumberFormat="1" applyFont="1" applyBorder="1" applyAlignment="1">
      <alignment horizontal="center"/>
    </xf>
    <xf numFmtId="0" fontId="7" fillId="0" borderId="3" xfId="0" applyFont="1" applyFill="1" applyBorder="1" applyAlignment="1">
      <alignment horizontal="left" wrapText="1"/>
    </xf>
    <xf numFmtId="49" fontId="7" fillId="0" borderId="3" xfId="0" applyNumberFormat="1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left" vertical="top" wrapText="1"/>
    </xf>
    <xf numFmtId="49" fontId="7" fillId="0" borderId="8" xfId="0" applyNumberFormat="1" applyFont="1" applyFill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8" xfId="0" applyFont="1" applyFill="1" applyBorder="1" applyAlignment="1">
      <alignment horizontal="left" vertical="top" wrapText="1"/>
    </xf>
    <xf numFmtId="3" fontId="7" fillId="0" borderId="8" xfId="0" applyNumberFormat="1" applyFont="1" applyBorder="1" applyAlignment="1">
      <alignment vertical="top"/>
    </xf>
    <xf numFmtId="3" fontId="7" fillId="0" borderId="9" xfId="0" applyNumberFormat="1" applyFont="1" applyBorder="1" applyAlignment="1">
      <alignment vertical="top" wrapText="1"/>
    </xf>
    <xf numFmtId="3" fontId="7" fillId="0" borderId="10" xfId="0" applyNumberFormat="1" applyFont="1" applyBorder="1" applyAlignment="1">
      <alignment vertical="top"/>
    </xf>
    <xf numFmtId="49" fontId="7" fillId="0" borderId="11" xfId="0" applyNumberFormat="1" applyFont="1" applyFill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1" xfId="0" applyFont="1" applyFill="1" applyBorder="1" applyAlignment="1">
      <alignment horizontal="left" vertical="top" wrapText="1"/>
    </xf>
    <xf numFmtId="3" fontId="7" fillId="0" borderId="11" xfId="0" applyNumberFormat="1" applyFont="1" applyBorder="1" applyAlignment="1">
      <alignment vertical="top"/>
    </xf>
    <xf numFmtId="3" fontId="7" fillId="0" borderId="11" xfId="0" applyNumberFormat="1" applyFont="1" applyBorder="1" applyAlignment="1">
      <alignment vertical="top" wrapText="1"/>
    </xf>
    <xf numFmtId="49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 wrapText="1"/>
    </xf>
    <xf numFmtId="3" fontId="7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 wrapText="1"/>
    </xf>
    <xf numFmtId="0" fontId="7" fillId="0" borderId="3" xfId="0" applyFont="1" applyBorder="1" applyAlignment="1">
      <alignment wrapText="1"/>
    </xf>
    <xf numFmtId="49" fontId="7" fillId="0" borderId="3" xfId="0" applyNumberFormat="1" applyFont="1" applyBorder="1" applyAlignment="1">
      <alignment horizontal="center" vertical="top"/>
    </xf>
    <xf numFmtId="0" fontId="7" fillId="0" borderId="3" xfId="0" applyFont="1" applyBorder="1" applyAlignment="1">
      <alignment vertical="top" wrapText="1"/>
    </xf>
    <xf numFmtId="9" fontId="7" fillId="0" borderId="3" xfId="20" applyFont="1" applyBorder="1" applyAlignment="1">
      <alignment vertical="top" wrapText="1"/>
    </xf>
    <xf numFmtId="49" fontId="7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top" wrapText="1"/>
    </xf>
    <xf numFmtId="3" fontId="7" fillId="0" borderId="10" xfId="0" applyNumberFormat="1" applyFont="1" applyBorder="1" applyAlignment="1">
      <alignment/>
    </xf>
    <xf numFmtId="49" fontId="7" fillId="0" borderId="3" xfId="0" applyNumberFormat="1" applyFont="1" applyFill="1" applyBorder="1" applyAlignment="1">
      <alignment horizontal="center"/>
    </xf>
    <xf numFmtId="49" fontId="14" fillId="2" borderId="3" xfId="0" applyNumberFormat="1" applyFont="1" applyFill="1" applyBorder="1" applyAlignment="1">
      <alignment horizontal="center" vertical="top"/>
    </xf>
    <xf numFmtId="49" fontId="7" fillId="0" borderId="3" xfId="0" applyNumberFormat="1" applyFont="1" applyBorder="1" applyAlignment="1" applyProtection="1">
      <alignment horizontal="center" vertical="top"/>
      <protection/>
    </xf>
    <xf numFmtId="0" fontId="7" fillId="0" borderId="3" xfId="0" applyFont="1" applyBorder="1" applyAlignment="1" applyProtection="1">
      <alignment vertical="top" wrapText="1"/>
      <protection/>
    </xf>
    <xf numFmtId="0" fontId="7" fillId="2" borderId="3" xfId="0" applyFont="1" applyFill="1" applyBorder="1" applyAlignment="1">
      <alignment horizontal="center" vertical="top"/>
    </xf>
    <xf numFmtId="49" fontId="7" fillId="0" borderId="3" xfId="0" applyNumberFormat="1" applyFont="1" applyBorder="1" applyAlignment="1">
      <alignment vertical="top" wrapText="1"/>
    </xf>
    <xf numFmtId="3" fontId="7" fillId="0" borderId="3" xfId="0" applyNumberFormat="1" applyFont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center" wrapText="1"/>
    </xf>
    <xf numFmtId="49" fontId="7" fillId="0" borderId="3" xfId="0" applyNumberFormat="1" applyFont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top"/>
    </xf>
    <xf numFmtId="0" fontId="7" fillId="0" borderId="11" xfId="0" applyFont="1" applyBorder="1" applyAlignment="1">
      <alignment vertical="top" wrapText="1"/>
    </xf>
    <xf numFmtId="0" fontId="7" fillId="0" borderId="3" xfId="0" applyFont="1" applyBorder="1" applyAlignment="1">
      <alignment/>
    </xf>
    <xf numFmtId="3" fontId="7" fillId="0" borderId="3" xfId="0" applyNumberFormat="1" applyFont="1" applyBorder="1" applyAlignment="1">
      <alignment wrapText="1"/>
    </xf>
    <xf numFmtId="0" fontId="0" fillId="0" borderId="3" xfId="0" applyFont="1" applyBorder="1" applyAlignment="1">
      <alignment/>
    </xf>
    <xf numFmtId="0" fontId="13" fillId="0" borderId="3" xfId="0" applyFont="1" applyBorder="1" applyAlignment="1">
      <alignment/>
    </xf>
    <xf numFmtId="0" fontId="15" fillId="0" borderId="3" xfId="0" applyFont="1" applyFill="1" applyBorder="1" applyAlignment="1">
      <alignment vertical="top" wrapText="1"/>
    </xf>
    <xf numFmtId="3" fontId="10" fillId="0" borderId="3" xfId="0" applyNumberFormat="1" applyFont="1" applyBorder="1" applyAlignment="1">
      <alignment/>
    </xf>
    <xf numFmtId="3" fontId="10" fillId="0" borderId="3" xfId="0" applyNumberFormat="1" applyFont="1" applyBorder="1" applyAlignment="1">
      <alignment wrapText="1"/>
    </xf>
    <xf numFmtId="3" fontId="10" fillId="0" borderId="7" xfId="0" applyNumberFormat="1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wrapText="1"/>
    </xf>
    <xf numFmtId="0" fontId="16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49" fontId="17" fillId="0" borderId="15" xfId="0" applyNumberFormat="1" applyFont="1" applyBorder="1" applyAlignment="1">
      <alignment horizontal="center" vertical="top"/>
    </xf>
    <xf numFmtId="0" fontId="9" fillId="0" borderId="6" xfId="0" applyFont="1" applyBorder="1" applyAlignment="1">
      <alignment vertical="top" wrapText="1"/>
    </xf>
    <xf numFmtId="3" fontId="9" fillId="0" borderId="10" xfId="0" applyNumberFormat="1" applyFont="1" applyBorder="1" applyAlignment="1">
      <alignment vertical="top"/>
    </xf>
    <xf numFmtId="3" fontId="9" fillId="0" borderId="0" xfId="0" applyNumberFormat="1" applyFont="1" applyAlignment="1">
      <alignment/>
    </xf>
    <xf numFmtId="49" fontId="18" fillId="0" borderId="16" xfId="0" applyNumberFormat="1" applyFont="1" applyBorder="1" applyAlignment="1">
      <alignment horizontal="center" vertical="top"/>
    </xf>
    <xf numFmtId="0" fontId="9" fillId="0" borderId="3" xfId="0" applyFont="1" applyFill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3" fontId="9" fillId="0" borderId="7" xfId="0" applyNumberFormat="1" applyFont="1" applyBorder="1" applyAlignment="1">
      <alignment vertical="top"/>
    </xf>
    <xf numFmtId="0" fontId="9" fillId="0" borderId="7" xfId="0" applyFont="1" applyBorder="1" applyAlignment="1">
      <alignment vertical="top"/>
    </xf>
    <xf numFmtId="49" fontId="18" fillId="0" borderId="15" xfId="0" applyNumberFormat="1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49" fontId="17" fillId="0" borderId="15" xfId="0" applyNumberFormat="1" applyFont="1" applyBorder="1" applyAlignment="1" applyProtection="1">
      <alignment horizontal="center" vertical="top"/>
      <protection/>
    </xf>
    <xf numFmtId="49" fontId="17" fillId="0" borderId="16" xfId="0" applyNumberFormat="1" applyFont="1" applyFill="1" applyBorder="1" applyAlignment="1" applyProtection="1">
      <alignment horizontal="center" vertical="top"/>
      <protection/>
    </xf>
    <xf numFmtId="0" fontId="9" fillId="0" borderId="8" xfId="0" applyFont="1" applyFill="1" applyBorder="1" applyAlignment="1">
      <alignment vertical="top" wrapText="1"/>
    </xf>
    <xf numFmtId="0" fontId="9" fillId="0" borderId="17" xfId="0" applyFont="1" applyFill="1" applyBorder="1" applyAlignment="1">
      <alignment vertical="top"/>
    </xf>
    <xf numFmtId="0" fontId="9" fillId="0" borderId="18" xfId="0" applyFont="1" applyBorder="1" applyAlignment="1">
      <alignment/>
    </xf>
    <xf numFmtId="0" fontId="12" fillId="0" borderId="4" xfId="0" applyFont="1" applyBorder="1" applyAlignment="1">
      <alignment/>
    </xf>
    <xf numFmtId="3" fontId="12" fillId="0" borderId="5" xfId="0" applyNumberFormat="1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4" fillId="0" borderId="3" xfId="0" applyFont="1" applyBorder="1" applyAlignment="1">
      <alignment vertical="top"/>
    </xf>
    <xf numFmtId="3" fontId="14" fillId="0" borderId="3" xfId="0" applyNumberFormat="1" applyFont="1" applyBorder="1" applyAlignment="1">
      <alignment horizontal="right"/>
    </xf>
    <xf numFmtId="0" fontId="14" fillId="0" borderId="3" xfId="0" applyFont="1" applyFill="1" applyBorder="1" applyAlignment="1">
      <alignment vertical="top"/>
    </xf>
    <xf numFmtId="0" fontId="7" fillId="0" borderId="3" xfId="0" applyFont="1" applyFill="1" applyBorder="1" applyAlignment="1">
      <alignment horizontal="left"/>
    </xf>
    <xf numFmtId="3" fontId="7" fillId="0" borderId="3" xfId="0" applyNumberFormat="1" applyFont="1" applyBorder="1" applyAlignment="1">
      <alignment horizontal="right"/>
    </xf>
    <xf numFmtId="3" fontId="7" fillId="0" borderId="3" xfId="0" applyNumberFormat="1" applyFont="1" applyFill="1" applyBorder="1" applyAlignment="1">
      <alignment horizontal="right"/>
    </xf>
    <xf numFmtId="49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3" fontId="7" fillId="0" borderId="11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0" fontId="7" fillId="0" borderId="3" xfId="0" applyFont="1" applyBorder="1" applyAlignment="1">
      <alignment/>
    </xf>
    <xf numFmtId="9" fontId="7" fillId="0" borderId="3" xfId="20" applyFont="1" applyBorder="1" applyAlignment="1">
      <alignment/>
    </xf>
    <xf numFmtId="0" fontId="7" fillId="0" borderId="3" xfId="0" applyFont="1" applyBorder="1" applyAlignment="1">
      <alignment vertical="center"/>
    </xf>
    <xf numFmtId="3" fontId="7" fillId="0" borderId="3" xfId="0" applyNumberFormat="1" applyFont="1" applyBorder="1" applyAlignment="1">
      <alignment horizontal="right" vertical="center"/>
    </xf>
    <xf numFmtId="3" fontId="14" fillId="0" borderId="3" xfId="0" applyNumberFormat="1" applyFont="1" applyBorder="1" applyAlignment="1">
      <alignment horizontal="right" vertical="top"/>
    </xf>
    <xf numFmtId="0" fontId="7" fillId="0" borderId="3" xfId="0" applyFont="1" applyBorder="1" applyAlignment="1" applyProtection="1">
      <alignment/>
      <protection/>
    </xf>
    <xf numFmtId="49" fontId="7" fillId="0" borderId="3" xfId="0" applyNumberFormat="1" applyFont="1" applyBorder="1" applyAlignment="1">
      <alignment vertical="center"/>
    </xf>
    <xf numFmtId="0" fontId="7" fillId="0" borderId="3" xfId="0" applyFont="1" applyFill="1" applyBorder="1" applyAlignment="1">
      <alignment/>
    </xf>
    <xf numFmtId="0" fontId="7" fillId="0" borderId="3" xfId="0" applyFont="1" applyFill="1" applyBorder="1" applyAlignment="1">
      <alignment vertical="center"/>
    </xf>
    <xf numFmtId="49" fontId="10" fillId="0" borderId="3" xfId="0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 horizontal="left"/>
    </xf>
    <xf numFmtId="3" fontId="10" fillId="0" borderId="3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12" fillId="0" borderId="19" xfId="0" applyFont="1" applyBorder="1" applyAlignment="1">
      <alignment horizontal="center" wrapText="1"/>
    </xf>
    <xf numFmtId="49" fontId="17" fillId="0" borderId="16" xfId="0" applyNumberFormat="1" applyFont="1" applyBorder="1" applyAlignment="1">
      <alignment horizontal="center" vertical="top"/>
    </xf>
    <xf numFmtId="49" fontId="17" fillId="0" borderId="15" xfId="0" applyNumberFormat="1" applyFont="1" applyFill="1" applyBorder="1" applyAlignment="1">
      <alignment horizontal="center" vertical="top"/>
    </xf>
    <xf numFmtId="49" fontId="9" fillId="0" borderId="15" xfId="0" applyNumberFormat="1" applyFont="1" applyFill="1" applyBorder="1" applyAlignment="1">
      <alignment horizontal="center" vertical="top"/>
    </xf>
    <xf numFmtId="49" fontId="9" fillId="0" borderId="3" xfId="0" applyNumberFormat="1" applyFont="1" applyFill="1" applyBorder="1" applyAlignment="1">
      <alignment vertical="top" wrapText="1"/>
    </xf>
    <xf numFmtId="49" fontId="17" fillId="0" borderId="11" xfId="0" applyNumberFormat="1" applyFont="1" applyBorder="1" applyAlignment="1">
      <alignment horizontal="center" vertical="top"/>
    </xf>
    <xf numFmtId="0" fontId="9" fillId="0" borderId="11" xfId="0" applyFont="1" applyFill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3" fontId="9" fillId="0" borderId="11" xfId="0" applyNumberFormat="1" applyFont="1" applyBorder="1" applyAlignment="1">
      <alignment vertical="top"/>
    </xf>
    <xf numFmtId="0" fontId="9" fillId="0" borderId="0" xfId="0" applyFont="1" applyBorder="1" applyAlignment="1">
      <alignment/>
    </xf>
    <xf numFmtId="49" fontId="17" fillId="0" borderId="0" xfId="0" applyNumberFormat="1" applyFont="1" applyBorder="1" applyAlignment="1">
      <alignment horizontal="center" vertical="top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3" fontId="9" fillId="0" borderId="0" xfId="0" applyNumberFormat="1" applyFont="1" applyBorder="1" applyAlignment="1">
      <alignment vertical="top"/>
    </xf>
    <xf numFmtId="49" fontId="17" fillId="0" borderId="16" xfId="0" applyNumberFormat="1" applyFont="1" applyFill="1" applyBorder="1" applyAlignment="1">
      <alignment horizontal="center" vertical="top"/>
    </xf>
    <xf numFmtId="3" fontId="9" fillId="0" borderId="17" xfId="0" applyNumberFormat="1" applyFont="1" applyFill="1" applyBorder="1" applyAlignment="1">
      <alignment vertical="top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1" fontId="9" fillId="0" borderId="0" xfId="0" applyNumberFormat="1" applyFont="1" applyAlignment="1">
      <alignment wrapText="1"/>
    </xf>
    <xf numFmtId="0" fontId="9" fillId="0" borderId="0" xfId="0" applyFont="1" applyAlignment="1">
      <alignment horizontal="right" wrapText="1"/>
    </xf>
    <xf numFmtId="1" fontId="12" fillId="0" borderId="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1" fontId="12" fillId="0" borderId="5" xfId="0" applyNumberFormat="1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wrapText="1"/>
    </xf>
    <xf numFmtId="3" fontId="9" fillId="0" borderId="10" xfId="0" applyNumberFormat="1" applyFont="1" applyBorder="1" applyAlignment="1">
      <alignment wrapText="1"/>
    </xf>
    <xf numFmtId="49" fontId="9" fillId="0" borderId="16" xfId="0" applyNumberFormat="1" applyFont="1" applyBorder="1" applyAlignment="1">
      <alignment horizontal="center" wrapText="1"/>
    </xf>
    <xf numFmtId="3" fontId="9" fillId="0" borderId="7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horizontal="center" wrapText="1"/>
    </xf>
    <xf numFmtId="0" fontId="9" fillId="0" borderId="22" xfId="0" applyFont="1" applyFill="1" applyBorder="1" applyAlignment="1">
      <alignment horizontal="left" wrapText="1"/>
    </xf>
    <xf numFmtId="49" fontId="12" fillId="0" borderId="18" xfId="0" applyNumberFormat="1" applyFont="1" applyBorder="1" applyAlignment="1">
      <alignment horizontal="center" wrapText="1"/>
    </xf>
    <xf numFmtId="3" fontId="12" fillId="0" borderId="5" xfId="0" applyNumberFormat="1" applyFont="1" applyBorder="1" applyAlignment="1">
      <alignment wrapText="1"/>
    </xf>
    <xf numFmtId="0" fontId="12" fillId="0" borderId="0" xfId="0" applyFont="1" applyAlignment="1">
      <alignment wrapText="1"/>
    </xf>
    <xf numFmtId="0" fontId="19" fillId="0" borderId="23" xfId="0" applyFont="1" applyBorder="1" applyAlignment="1">
      <alignment/>
    </xf>
    <xf numFmtId="0" fontId="20" fillId="0" borderId="24" xfId="0" applyFont="1" applyBorder="1" applyAlignment="1">
      <alignment/>
    </xf>
    <xf numFmtId="0" fontId="20" fillId="0" borderId="25" xfId="0" applyFont="1" applyBorder="1" applyAlignment="1">
      <alignment/>
    </xf>
    <xf numFmtId="49" fontId="9" fillId="0" borderId="26" xfId="0" applyNumberFormat="1" applyFont="1" applyBorder="1" applyAlignment="1">
      <alignment horizontal="center" vertical="top" wrapText="1"/>
    </xf>
    <xf numFmtId="0" fontId="9" fillId="0" borderId="27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3" fontId="9" fillId="0" borderId="2" xfId="0" applyNumberFormat="1" applyFont="1" applyBorder="1" applyAlignment="1">
      <alignment vertical="top" wrapText="1"/>
    </xf>
    <xf numFmtId="0" fontId="9" fillId="0" borderId="18" xfId="0" applyFont="1" applyBorder="1" applyAlignment="1">
      <alignment horizontal="center" vertical="center"/>
    </xf>
    <xf numFmtId="3" fontId="12" fillId="0" borderId="5" xfId="0" applyNumberFormat="1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49" fontId="9" fillId="0" borderId="18" xfId="0" applyNumberFormat="1" applyFont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0" fontId="9" fillId="0" borderId="28" xfId="0" applyFont="1" applyBorder="1" applyAlignment="1">
      <alignment vertical="top" wrapText="1"/>
    </xf>
    <xf numFmtId="3" fontId="9" fillId="0" borderId="7" xfId="0" applyNumberFormat="1" applyFont="1" applyBorder="1" applyAlignment="1">
      <alignment vertical="top" wrapText="1"/>
    </xf>
    <xf numFmtId="49" fontId="12" fillId="0" borderId="23" xfId="0" applyNumberFormat="1" applyFont="1" applyBorder="1" applyAlignment="1">
      <alignment horizontal="center" wrapText="1"/>
    </xf>
    <xf numFmtId="3" fontId="12" fillId="0" borderId="14" xfId="0" applyNumberFormat="1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wrapText="1"/>
    </xf>
    <xf numFmtId="49" fontId="9" fillId="0" borderId="26" xfId="0" applyNumberFormat="1" applyFont="1" applyBorder="1" applyAlignment="1">
      <alignment horizontal="center" wrapText="1"/>
    </xf>
    <xf numFmtId="3" fontId="9" fillId="0" borderId="2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horizontal="center" vertical="top" wrapText="1"/>
    </xf>
    <xf numFmtId="0" fontId="9" fillId="0" borderId="22" xfId="0" applyFont="1" applyBorder="1" applyAlignment="1">
      <alignment horizontal="left" vertical="top" wrapText="1"/>
    </xf>
    <xf numFmtId="0" fontId="19" fillId="0" borderId="29" xfId="0" applyFont="1" applyBorder="1" applyAlignment="1">
      <alignment/>
    </xf>
    <xf numFmtId="0" fontId="20" fillId="0" borderId="29" xfId="0" applyFont="1" applyBorder="1" applyAlignment="1">
      <alignment/>
    </xf>
    <xf numFmtId="0" fontId="9" fillId="0" borderId="29" xfId="0" applyFont="1" applyBorder="1" applyAlignment="1">
      <alignment horizontal="right" wrapText="1"/>
    </xf>
    <xf numFmtId="0" fontId="9" fillId="0" borderId="26" xfId="0" applyFont="1" applyBorder="1" applyAlignment="1">
      <alignment horizontal="center" vertical="top"/>
    </xf>
    <xf numFmtId="0" fontId="19" fillId="0" borderId="1" xfId="0" applyFont="1" applyBorder="1" applyAlignment="1">
      <alignment vertical="top"/>
    </xf>
    <xf numFmtId="0" fontId="9" fillId="0" borderId="2" xfId="0" applyFont="1" applyBorder="1" applyAlignment="1">
      <alignment vertical="top"/>
    </xf>
    <xf numFmtId="0" fontId="9" fillId="0" borderId="21" xfId="0" applyFont="1" applyBorder="1" applyAlignment="1">
      <alignment horizontal="center" vertical="top"/>
    </xf>
    <xf numFmtId="0" fontId="19" fillId="0" borderId="6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1" fontId="19" fillId="0" borderId="3" xfId="0" applyNumberFormat="1" applyFont="1" applyBorder="1" applyAlignment="1">
      <alignment wrapText="1"/>
    </xf>
    <xf numFmtId="3" fontId="9" fillId="0" borderId="7" xfId="0" applyNumberFormat="1" applyFont="1" applyBorder="1" applyAlignment="1">
      <alignment vertical="center"/>
    </xf>
    <xf numFmtId="49" fontId="9" fillId="0" borderId="18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3" fontId="9" fillId="0" borderId="5" xfId="0" applyNumberFormat="1" applyFont="1" applyBorder="1" applyAlignment="1">
      <alignment vertical="top" wrapText="1"/>
    </xf>
    <xf numFmtId="49" fontId="9" fillId="0" borderId="16" xfId="0" applyNumberFormat="1" applyFont="1" applyBorder="1" applyAlignment="1">
      <alignment horizontal="center"/>
    </xf>
    <xf numFmtId="3" fontId="9" fillId="0" borderId="30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49" fontId="12" fillId="0" borderId="12" xfId="0" applyNumberFormat="1" applyFont="1" applyBorder="1" applyAlignment="1">
      <alignment horizontal="center" wrapText="1"/>
    </xf>
    <xf numFmtId="49" fontId="9" fillId="0" borderId="16" xfId="0" applyNumberFormat="1" applyFont="1" applyBorder="1" applyAlignment="1">
      <alignment horizontal="center" vertical="top"/>
    </xf>
    <xf numFmtId="1" fontId="19" fillId="0" borderId="1" xfId="0" applyNumberFormat="1" applyFont="1" applyBorder="1" applyAlignment="1">
      <alignment vertical="top" wrapText="1"/>
    </xf>
    <xf numFmtId="3" fontId="9" fillId="0" borderId="2" xfId="0" applyNumberFormat="1" applyFont="1" applyBorder="1" applyAlignment="1">
      <alignment vertical="top"/>
    </xf>
    <xf numFmtId="1" fontId="19" fillId="0" borderId="3" xfId="0" applyNumberFormat="1" applyFont="1" applyBorder="1" applyAlignment="1">
      <alignment vertical="top" wrapText="1"/>
    </xf>
    <xf numFmtId="1" fontId="19" fillId="0" borderId="4" xfId="0" applyNumberFormat="1" applyFont="1" applyBorder="1" applyAlignment="1">
      <alignment vertical="top" wrapText="1"/>
    </xf>
    <xf numFmtId="3" fontId="9" fillId="0" borderId="5" xfId="0" applyNumberFormat="1" applyFont="1" applyBorder="1" applyAlignment="1">
      <alignment vertical="top"/>
    </xf>
    <xf numFmtId="49" fontId="9" fillId="0" borderId="12" xfId="0" applyNumberFormat="1" applyFont="1" applyBorder="1" applyAlignment="1">
      <alignment horizontal="center" wrapText="1"/>
    </xf>
    <xf numFmtId="3" fontId="12" fillId="0" borderId="14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3" fontId="12" fillId="0" borderId="0" xfId="0" applyNumberFormat="1" applyFont="1" applyBorder="1" applyAlignment="1">
      <alignment wrapText="1"/>
    </xf>
    <xf numFmtId="0" fontId="9" fillId="0" borderId="0" xfId="0" applyFont="1" applyBorder="1" applyAlignment="1">
      <alignment horizontal="right" vertical="center"/>
    </xf>
    <xf numFmtId="0" fontId="9" fillId="0" borderId="8" xfId="0" applyFont="1" applyBorder="1" applyAlignment="1">
      <alignment vertical="top" wrapText="1"/>
    </xf>
    <xf numFmtId="3" fontId="9" fillId="0" borderId="17" xfId="0" applyNumberFormat="1" applyFont="1" applyBorder="1" applyAlignment="1">
      <alignment vertical="top" wrapText="1"/>
    </xf>
    <xf numFmtId="49" fontId="9" fillId="0" borderId="15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left"/>
    </xf>
    <xf numFmtId="0" fontId="9" fillId="0" borderId="3" xfId="0" applyFont="1" applyBorder="1" applyAlignment="1">
      <alignment wrapText="1"/>
    </xf>
    <xf numFmtId="0" fontId="12" fillId="0" borderId="0" xfId="0" applyFont="1" applyAlignment="1">
      <alignment vertical="center"/>
    </xf>
    <xf numFmtId="0" fontId="9" fillId="0" borderId="1" xfId="0" applyFont="1" applyBorder="1" applyAlignment="1">
      <alignment vertical="top"/>
    </xf>
    <xf numFmtId="3" fontId="9" fillId="0" borderId="3" xfId="0" applyNumberFormat="1" applyFont="1" applyBorder="1" applyAlignment="1">
      <alignment vertical="top" wrapText="1"/>
    </xf>
    <xf numFmtId="0" fontId="9" fillId="0" borderId="3" xfId="0" applyFont="1" applyBorder="1" applyAlignment="1">
      <alignment vertical="top"/>
    </xf>
    <xf numFmtId="0" fontId="12" fillId="0" borderId="23" xfId="0" applyFont="1" applyBorder="1" applyAlignment="1">
      <alignment horizontal="left"/>
    </xf>
    <xf numFmtId="3" fontId="12" fillId="0" borderId="14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" fontId="12" fillId="0" borderId="17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/>
    </xf>
    <xf numFmtId="49" fontId="12" fillId="0" borderId="23" xfId="0" applyNumberFormat="1" applyFont="1" applyBorder="1" applyAlignment="1">
      <alignment horizontal="left"/>
    </xf>
    <xf numFmtId="0" fontId="9" fillId="0" borderId="31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12" fillId="0" borderId="33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12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49" fontId="6" fillId="0" borderId="0" xfId="0" applyNumberFormat="1" applyFont="1" applyFill="1" applyAlignment="1">
      <alignment horizontal="left" vertical="top" wrapText="1"/>
    </xf>
    <xf numFmtId="49" fontId="4" fillId="0" borderId="0" xfId="0" applyNumberFormat="1" applyFont="1" applyFill="1" applyAlignment="1">
      <alignment horizontal="left" vertical="top" wrapText="1"/>
    </xf>
    <xf numFmtId="0" fontId="12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2" fillId="0" borderId="4" xfId="0" applyFont="1" applyBorder="1" applyAlignment="1">
      <alignment horizontal="left"/>
    </xf>
    <xf numFmtId="0" fontId="12" fillId="0" borderId="36" xfId="0" applyFont="1" applyBorder="1" applyAlignment="1">
      <alignment horizontal="left"/>
    </xf>
    <xf numFmtId="0" fontId="12" fillId="0" borderId="28" xfId="0" applyFont="1" applyBorder="1" applyAlignment="1">
      <alignment horizontal="left"/>
    </xf>
    <xf numFmtId="0" fontId="9" fillId="0" borderId="22" xfId="0" applyFont="1" applyBorder="1" applyAlignment="1">
      <alignment horizontal="left" wrapText="1"/>
    </xf>
    <xf numFmtId="0" fontId="9" fillId="0" borderId="37" xfId="0" applyFont="1" applyBorder="1" applyAlignment="1">
      <alignment horizontal="left" wrapText="1"/>
    </xf>
    <xf numFmtId="0" fontId="9" fillId="0" borderId="22" xfId="0" applyFont="1" applyFill="1" applyBorder="1" applyAlignment="1">
      <alignment horizontal="left" wrapText="1"/>
    </xf>
    <xf numFmtId="0" fontId="9" fillId="0" borderId="37" xfId="0" applyFont="1" applyFill="1" applyBorder="1" applyAlignment="1">
      <alignment horizontal="left" wrapText="1"/>
    </xf>
    <xf numFmtId="0" fontId="12" fillId="0" borderId="36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9" fillId="0" borderId="27" xfId="0" applyFont="1" applyBorder="1" applyAlignment="1">
      <alignment horizontal="left" wrapText="1"/>
    </xf>
    <xf numFmtId="0" fontId="9" fillId="0" borderId="38" xfId="0" applyFont="1" applyBorder="1" applyAlignment="1">
      <alignment horizontal="left" wrapText="1"/>
    </xf>
    <xf numFmtId="0" fontId="9" fillId="0" borderId="39" xfId="0" applyFont="1" applyBorder="1" applyAlignment="1">
      <alignment horizontal="left" wrapText="1"/>
    </xf>
    <xf numFmtId="0" fontId="9" fillId="0" borderId="40" xfId="0" applyFont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9" fillId="0" borderId="18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12" fillId="0" borderId="41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5" xfId="0" applyFont="1" applyBorder="1" applyAlignment="1">
      <alignment horizontal="left"/>
    </xf>
    <xf numFmtId="0" fontId="12" fillId="0" borderId="46" xfId="0" applyFont="1" applyBorder="1" applyAlignment="1">
      <alignment horizontal="left"/>
    </xf>
    <xf numFmtId="0" fontId="9" fillId="0" borderId="3" xfId="0" applyFont="1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9" fillId="0" borderId="22" xfId="0" applyFont="1" applyBorder="1" applyAlignment="1">
      <alignment horizontal="left" vertical="top" wrapText="1"/>
    </xf>
    <xf numFmtId="0" fontId="9" fillId="0" borderId="37" xfId="0" applyFont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wrapText="1"/>
    </xf>
    <xf numFmtId="49" fontId="9" fillId="0" borderId="16" xfId="0" applyNumberFormat="1" applyFont="1" applyBorder="1" applyAlignment="1">
      <alignment horizontal="center" vertical="top" wrapText="1"/>
    </xf>
    <xf numFmtId="49" fontId="9" fillId="0" borderId="21" xfId="0" applyNumberFormat="1" applyFont="1" applyBorder="1" applyAlignment="1">
      <alignment horizontal="center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33" xfId="0" applyFont="1" applyBorder="1" applyAlignment="1">
      <alignment horizontal="left" vertical="top" wrapText="1"/>
    </xf>
    <xf numFmtId="49" fontId="9" fillId="0" borderId="34" xfId="0" applyNumberFormat="1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center" wrapText="1"/>
    </xf>
    <xf numFmtId="0" fontId="9" fillId="0" borderId="36" xfId="0" applyFont="1" applyBorder="1" applyAlignment="1">
      <alignment vertical="center" wrapText="1"/>
    </xf>
    <xf numFmtId="0" fontId="9" fillId="0" borderId="22" xfId="0" applyFont="1" applyBorder="1" applyAlignment="1">
      <alignment horizontal="left"/>
    </xf>
    <xf numFmtId="0" fontId="9" fillId="0" borderId="47" xfId="0" applyFont="1" applyBorder="1" applyAlignment="1">
      <alignment horizontal="left"/>
    </xf>
    <xf numFmtId="0" fontId="9" fillId="0" borderId="22" xfId="0" applyFont="1" applyFill="1" applyBorder="1" applyAlignment="1">
      <alignment horizontal="left"/>
    </xf>
    <xf numFmtId="0" fontId="9" fillId="0" borderId="47" xfId="0" applyFont="1" applyFill="1" applyBorder="1" applyAlignment="1">
      <alignment horizontal="left"/>
    </xf>
    <xf numFmtId="0" fontId="12" fillId="0" borderId="45" xfId="0" applyFont="1" applyBorder="1" applyAlignment="1">
      <alignment horizontal="left" wrapText="1"/>
    </xf>
    <xf numFmtId="0" fontId="12" fillId="0" borderId="46" xfId="0" applyFont="1" applyBorder="1" applyAlignment="1">
      <alignment horizontal="left" wrapText="1"/>
    </xf>
    <xf numFmtId="0" fontId="9" fillId="0" borderId="39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49" fontId="9" fillId="0" borderId="16" xfId="0" applyNumberFormat="1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49" fontId="12" fillId="0" borderId="45" xfId="0" applyNumberFormat="1" applyFont="1" applyBorder="1" applyAlignment="1">
      <alignment horizontal="left"/>
    </xf>
    <xf numFmtId="49" fontId="12" fillId="0" borderId="46" xfId="0" applyNumberFormat="1" applyFont="1" applyBorder="1" applyAlignment="1">
      <alignment horizontal="left"/>
    </xf>
    <xf numFmtId="0" fontId="6" fillId="0" borderId="0" xfId="0" applyFont="1" applyAlignment="1">
      <alignment horizontal="center"/>
    </xf>
    <xf numFmtId="0" fontId="9" fillId="0" borderId="16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1" fontId="12" fillId="0" borderId="3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0" fontId="12" fillId="0" borderId="31" xfId="0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left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A2" sqref="A2:G2"/>
    </sheetView>
  </sheetViews>
  <sheetFormatPr defaultColWidth="9.00390625" defaultRowHeight="12.75"/>
  <cols>
    <col min="1" max="1" width="13.75390625" style="1" customWidth="1"/>
    <col min="2" max="8" width="9.125" style="1" customWidth="1"/>
    <col min="9" max="9" width="9.125" style="1" hidden="1" customWidth="1"/>
    <col min="10" max="16384" width="9.125" style="1" customWidth="1"/>
  </cols>
  <sheetData>
    <row r="1" ht="18.75">
      <c r="J1" s="2"/>
    </row>
    <row r="2" spans="1:7" s="3" customFormat="1" ht="18.75" customHeight="1">
      <c r="A2" s="263" t="s">
        <v>609</v>
      </c>
      <c r="B2" s="263"/>
      <c r="C2" s="263"/>
      <c r="D2" s="263"/>
      <c r="E2" s="263"/>
      <c r="F2" s="263"/>
      <c r="G2" s="263"/>
    </row>
    <row r="3" spans="1:4" s="5" customFormat="1" ht="18.75">
      <c r="A3" s="4" t="s">
        <v>0</v>
      </c>
      <c r="C3" s="6"/>
      <c r="D3" s="7"/>
    </row>
    <row r="4" spans="2:8" s="8" customFormat="1" ht="34.5" customHeight="1">
      <c r="B4" s="262"/>
      <c r="C4" s="262"/>
      <c r="D4" s="262"/>
      <c r="E4" s="262"/>
      <c r="F4" s="262"/>
      <c r="G4" s="262"/>
      <c r="H4" s="262"/>
    </row>
    <row r="5" ht="15.75">
      <c r="B5" s="9"/>
    </row>
    <row r="6" spans="2:10" ht="15.75">
      <c r="B6" s="9"/>
      <c r="J6" s="10"/>
    </row>
    <row r="7" spans="1:9" s="11" customFormat="1" ht="42" customHeight="1">
      <c r="A7" s="11" t="s">
        <v>1</v>
      </c>
      <c r="B7" s="261" t="s">
        <v>2</v>
      </c>
      <c r="C7" s="261"/>
      <c r="D7" s="261"/>
      <c r="E7" s="261"/>
      <c r="F7" s="261"/>
      <c r="G7" s="261"/>
      <c r="H7" s="261"/>
      <c r="I7" s="261"/>
    </row>
    <row r="8" spans="1:9" s="11" customFormat="1" ht="42" customHeight="1">
      <c r="A8" s="11" t="s">
        <v>3</v>
      </c>
      <c r="B8" s="261" t="s">
        <v>4</v>
      </c>
      <c r="C8" s="261"/>
      <c r="D8" s="261"/>
      <c r="E8" s="261"/>
      <c r="F8" s="261"/>
      <c r="G8" s="261"/>
      <c r="H8" s="261"/>
      <c r="I8" s="261"/>
    </row>
    <row r="9" spans="1:9" s="11" customFormat="1" ht="41.25" customHeight="1">
      <c r="A9" s="11" t="s">
        <v>5</v>
      </c>
      <c r="B9" s="261" t="s">
        <v>6</v>
      </c>
      <c r="C9" s="261"/>
      <c r="D9" s="261"/>
      <c r="E9" s="261"/>
      <c r="F9" s="261"/>
      <c r="G9" s="261"/>
      <c r="H9" s="261"/>
      <c r="I9" s="261"/>
    </row>
    <row r="10" spans="1:9" s="11" customFormat="1" ht="42" customHeight="1">
      <c r="A10" s="11" t="s">
        <v>7</v>
      </c>
      <c r="B10" s="261" t="s">
        <v>8</v>
      </c>
      <c r="C10" s="261"/>
      <c r="D10" s="261"/>
      <c r="E10" s="261"/>
      <c r="F10" s="261"/>
      <c r="G10" s="261"/>
      <c r="H10" s="261"/>
      <c r="I10" s="261"/>
    </row>
    <row r="11" spans="1:9" s="11" customFormat="1" ht="54" customHeight="1">
      <c r="A11" s="11" t="s">
        <v>9</v>
      </c>
      <c r="B11" s="261" t="s">
        <v>10</v>
      </c>
      <c r="C11" s="261"/>
      <c r="D11" s="261"/>
      <c r="E11" s="261"/>
      <c r="F11" s="261"/>
      <c r="G11" s="261"/>
      <c r="H11" s="261"/>
      <c r="I11" s="261"/>
    </row>
    <row r="12" spans="1:9" s="11" customFormat="1" ht="51.75" customHeight="1">
      <c r="A12" s="11" t="s">
        <v>11</v>
      </c>
      <c r="B12" s="261" t="s">
        <v>12</v>
      </c>
      <c r="C12" s="261"/>
      <c r="D12" s="261"/>
      <c r="E12" s="261"/>
      <c r="F12" s="261"/>
      <c r="G12" s="261"/>
      <c r="H12" s="261"/>
      <c r="I12" s="261"/>
    </row>
    <row r="13" spans="1:9" s="11" customFormat="1" ht="52.5" customHeight="1">
      <c r="A13" s="11" t="s">
        <v>13</v>
      </c>
      <c r="B13" s="261" t="s">
        <v>14</v>
      </c>
      <c r="C13" s="261"/>
      <c r="D13" s="261"/>
      <c r="E13" s="261"/>
      <c r="F13" s="261"/>
      <c r="G13" s="261"/>
      <c r="H13" s="261"/>
      <c r="I13" s="261"/>
    </row>
    <row r="33" spans="1:10" ht="15.75">
      <c r="A33" s="260"/>
      <c r="B33" s="260"/>
      <c r="C33" s="260"/>
      <c r="D33" s="260"/>
      <c r="E33" s="260"/>
      <c r="F33" s="260"/>
      <c r="G33" s="260"/>
      <c r="H33" s="260"/>
      <c r="I33" s="260"/>
      <c r="J33" s="260"/>
    </row>
  </sheetData>
  <mergeCells count="10">
    <mergeCell ref="B9:I9"/>
    <mergeCell ref="B10:I10"/>
    <mergeCell ref="B4:H4"/>
    <mergeCell ref="A2:G2"/>
    <mergeCell ref="B7:I7"/>
    <mergeCell ref="B8:I8"/>
    <mergeCell ref="A33:J33"/>
    <mergeCell ref="B11:I11"/>
    <mergeCell ref="B13:I13"/>
    <mergeCell ref="B12:I12"/>
  </mergeCells>
  <printOptions/>
  <pageMargins left="0.7874015748031497" right="0.7874015748031497" top="1.1811023622047245" bottom="0.1968503937007874" header="0.5118110236220472" footer="0.5118110236220472"/>
  <pageSetup firstPageNumber="1" useFirstPageNumber="1" horizontalDpi="600" verticalDpi="600" orientation="portrait" paperSize="9" r:id="rId1"/>
  <headerFooter alignWithMargins="0">
    <oddHeader>&amp;L&amp;"Times New Roman CE,tučné"&amp;14Usnesení č. 2/20/3 - Příloha č. 4&amp;"Times New Roman CE,obyčejné"
Počet stran přílohy: 25&amp;R&amp;"Times New Roman CE,obyčejné"&amp;14Strana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70"/>
  <sheetViews>
    <sheetView zoomScaleSheetLayoutView="85" workbookViewId="0" topLeftCell="A1">
      <selection activeCell="A1" sqref="A1:D1"/>
    </sheetView>
  </sheetViews>
  <sheetFormatPr defaultColWidth="9.00390625" defaultRowHeight="12.75"/>
  <cols>
    <col min="1" max="1" width="10.00390625" style="14" customWidth="1"/>
    <col min="2" max="2" width="11.75390625" style="14" hidden="1" customWidth="1"/>
    <col min="3" max="3" width="99.00390625" style="92" customWidth="1"/>
    <col min="4" max="4" width="5.125" style="14" hidden="1" customWidth="1"/>
    <col min="5" max="5" width="10.875" style="14" customWidth="1"/>
    <col min="6" max="6" width="13.375" style="92" customWidth="1"/>
    <col min="7" max="7" width="25.75390625" style="14" customWidth="1"/>
    <col min="8" max="16384" width="9.125" style="14" customWidth="1"/>
  </cols>
  <sheetData>
    <row r="1" spans="1:6" ht="12.75">
      <c r="A1" s="12"/>
      <c r="B1" s="12"/>
      <c r="C1" s="13"/>
      <c r="D1" s="12"/>
      <c r="E1" s="12"/>
      <c r="F1" s="13"/>
    </row>
    <row r="2" spans="1:5" s="15" customFormat="1" ht="15.75">
      <c r="A2" s="277" t="s">
        <v>15</v>
      </c>
      <c r="B2" s="277"/>
      <c r="C2" s="277"/>
      <c r="D2" s="277"/>
      <c r="E2" s="277"/>
    </row>
    <row r="3" spans="1:6" ht="12.75">
      <c r="A3" s="16"/>
      <c r="B3" s="16"/>
      <c r="C3" s="13"/>
      <c r="D3" s="12"/>
      <c r="E3" s="12"/>
      <c r="F3" s="13"/>
    </row>
    <row r="4" spans="1:7" ht="13.5" thickBot="1">
      <c r="A4" s="17"/>
      <c r="B4" s="17"/>
      <c r="C4" s="13"/>
      <c r="D4" s="12"/>
      <c r="E4" s="12"/>
      <c r="F4" s="13"/>
      <c r="G4" s="18" t="s">
        <v>16</v>
      </c>
    </row>
    <row r="5" spans="1:7" s="21" customFormat="1" ht="18" customHeight="1">
      <c r="A5" s="266" t="s">
        <v>17</v>
      </c>
      <c r="B5" s="19" t="s">
        <v>18</v>
      </c>
      <c r="C5" s="269" t="s">
        <v>19</v>
      </c>
      <c r="D5" s="19" t="s">
        <v>20</v>
      </c>
      <c r="E5" s="272" t="s">
        <v>21</v>
      </c>
      <c r="F5" s="272"/>
      <c r="G5" s="20" t="s">
        <v>22</v>
      </c>
    </row>
    <row r="6" spans="1:7" s="21" customFormat="1" ht="12.75" customHeight="1">
      <c r="A6" s="267"/>
      <c r="B6" s="22"/>
      <c r="C6" s="270"/>
      <c r="D6" s="22"/>
      <c r="E6" s="273" t="s">
        <v>23</v>
      </c>
      <c r="F6" s="275" t="s">
        <v>24</v>
      </c>
      <c r="G6" s="264" t="s">
        <v>591</v>
      </c>
    </row>
    <row r="7" spans="1:7" s="21" customFormat="1" ht="27" customHeight="1" thickBot="1">
      <c r="A7" s="268"/>
      <c r="B7" s="23"/>
      <c r="C7" s="271"/>
      <c r="D7" s="23"/>
      <c r="E7" s="274"/>
      <c r="F7" s="276"/>
      <c r="G7" s="265"/>
    </row>
    <row r="8" spans="1:7" ht="12.75">
      <c r="A8" s="25" t="s">
        <v>25</v>
      </c>
      <c r="B8" s="26">
        <v>1538</v>
      </c>
      <c r="C8" s="27" t="s">
        <v>26</v>
      </c>
      <c r="D8" s="25" t="s">
        <v>27</v>
      </c>
      <c r="E8" s="28">
        <v>3180</v>
      </c>
      <c r="F8" s="29"/>
      <c r="G8" s="30">
        <f aca="true" t="shared" si="0" ref="G8:G40">SUM(E8:F8)</f>
        <v>3180</v>
      </c>
    </row>
    <row r="9" spans="1:7" ht="12.75">
      <c r="A9" s="31">
        <v>48004898</v>
      </c>
      <c r="B9" s="32">
        <v>1904</v>
      </c>
      <c r="C9" s="33" t="s">
        <v>28</v>
      </c>
      <c r="D9" s="34" t="s">
        <v>27</v>
      </c>
      <c r="E9" s="35">
        <v>4021</v>
      </c>
      <c r="F9" s="36"/>
      <c r="G9" s="37">
        <f t="shared" si="0"/>
        <v>4021</v>
      </c>
    </row>
    <row r="10" spans="1:7" ht="12.75">
      <c r="A10" s="38">
        <v>47813563</v>
      </c>
      <c r="B10" s="39">
        <v>1531</v>
      </c>
      <c r="C10" s="40" t="s">
        <v>29</v>
      </c>
      <c r="D10" s="38" t="s">
        <v>27</v>
      </c>
      <c r="E10" s="41">
        <v>2821</v>
      </c>
      <c r="F10" s="29"/>
      <c r="G10" s="42">
        <f t="shared" si="0"/>
        <v>2821</v>
      </c>
    </row>
    <row r="11" spans="1:7" ht="12.75">
      <c r="A11" s="31">
        <v>47813466</v>
      </c>
      <c r="B11" s="32">
        <v>1907</v>
      </c>
      <c r="C11" s="33" t="s">
        <v>30</v>
      </c>
      <c r="D11" s="34" t="s">
        <v>27</v>
      </c>
      <c r="E11" s="35">
        <v>2350</v>
      </c>
      <c r="F11" s="36"/>
      <c r="G11" s="37">
        <f t="shared" si="0"/>
        <v>2350</v>
      </c>
    </row>
    <row r="12" spans="1:7" ht="12.75">
      <c r="A12" s="31">
        <v>60043661</v>
      </c>
      <c r="B12" s="32">
        <v>1912</v>
      </c>
      <c r="C12" s="33" t="s">
        <v>31</v>
      </c>
      <c r="D12" s="34" t="s">
        <v>27</v>
      </c>
      <c r="E12" s="35">
        <v>3419</v>
      </c>
      <c r="F12" s="36"/>
      <c r="G12" s="37">
        <f t="shared" si="0"/>
        <v>3419</v>
      </c>
    </row>
    <row r="13" spans="1:7" ht="12.75">
      <c r="A13" s="31">
        <v>68334222</v>
      </c>
      <c r="B13" s="32">
        <v>1911</v>
      </c>
      <c r="C13" s="33" t="s">
        <v>32</v>
      </c>
      <c r="D13" s="34" t="s">
        <v>27</v>
      </c>
      <c r="E13" s="35">
        <v>1588</v>
      </c>
      <c r="F13" s="36"/>
      <c r="G13" s="37">
        <f t="shared" si="0"/>
        <v>1588</v>
      </c>
    </row>
    <row r="14" spans="1:7" ht="12.75">
      <c r="A14" s="31">
        <v>60043652</v>
      </c>
      <c r="B14" s="32">
        <v>1910</v>
      </c>
      <c r="C14" s="33" t="s">
        <v>33</v>
      </c>
      <c r="D14" s="34" t="s">
        <v>27</v>
      </c>
      <c r="E14" s="35">
        <v>3717</v>
      </c>
      <c r="F14" s="36"/>
      <c r="G14" s="37">
        <f t="shared" si="0"/>
        <v>3717</v>
      </c>
    </row>
    <row r="15" spans="1:7" ht="12.75">
      <c r="A15" s="31">
        <v>48004774</v>
      </c>
      <c r="B15" s="32">
        <v>1903</v>
      </c>
      <c r="C15" s="33" t="s">
        <v>34</v>
      </c>
      <c r="D15" s="34" t="s">
        <v>27</v>
      </c>
      <c r="E15" s="35">
        <v>1906</v>
      </c>
      <c r="F15" s="36"/>
      <c r="G15" s="37">
        <f t="shared" si="0"/>
        <v>1906</v>
      </c>
    </row>
    <row r="16" spans="1:7" ht="12.75">
      <c r="A16" s="31">
        <v>60802464</v>
      </c>
      <c r="B16" s="32">
        <v>1913</v>
      </c>
      <c r="C16" s="33" t="s">
        <v>35</v>
      </c>
      <c r="D16" s="34" t="s">
        <v>27</v>
      </c>
      <c r="E16" s="35">
        <v>1240</v>
      </c>
      <c r="F16" s="36"/>
      <c r="G16" s="37">
        <f t="shared" si="0"/>
        <v>1240</v>
      </c>
    </row>
    <row r="17" spans="1:7" ht="12.75">
      <c r="A17" s="31" t="s">
        <v>36</v>
      </c>
      <c r="B17" s="32">
        <v>1914</v>
      </c>
      <c r="C17" s="33" t="s">
        <v>37</v>
      </c>
      <c r="D17" s="34" t="s">
        <v>27</v>
      </c>
      <c r="E17" s="35">
        <v>2840</v>
      </c>
      <c r="F17" s="36"/>
      <c r="G17" s="37">
        <f t="shared" si="0"/>
        <v>2840</v>
      </c>
    </row>
    <row r="18" spans="1:7" ht="12.75">
      <c r="A18" s="31">
        <v>47811927</v>
      </c>
      <c r="B18" s="32">
        <v>1908</v>
      </c>
      <c r="C18" s="33" t="s">
        <v>38</v>
      </c>
      <c r="D18" s="34" t="s">
        <v>27</v>
      </c>
      <c r="E18" s="35">
        <v>3103</v>
      </c>
      <c r="F18" s="36"/>
      <c r="G18" s="37">
        <f t="shared" si="0"/>
        <v>3103</v>
      </c>
    </row>
    <row r="19" spans="1:7" ht="12.75">
      <c r="A19" s="31">
        <v>60802472</v>
      </c>
      <c r="B19" s="32">
        <v>1915</v>
      </c>
      <c r="C19" s="33" t="s">
        <v>39</v>
      </c>
      <c r="D19" s="34" t="s">
        <v>27</v>
      </c>
      <c r="E19" s="35">
        <v>1289</v>
      </c>
      <c r="F19" s="36"/>
      <c r="G19" s="37">
        <f t="shared" si="0"/>
        <v>1289</v>
      </c>
    </row>
    <row r="20" spans="1:7" ht="12.75">
      <c r="A20" s="31">
        <v>47658061</v>
      </c>
      <c r="B20" s="32">
        <v>1905</v>
      </c>
      <c r="C20" s="33" t="s">
        <v>40</v>
      </c>
      <c r="D20" s="34" t="s">
        <v>27</v>
      </c>
      <c r="E20" s="35">
        <v>2074</v>
      </c>
      <c r="F20" s="36"/>
      <c r="G20" s="37">
        <f t="shared" si="0"/>
        <v>2074</v>
      </c>
    </row>
    <row r="21" spans="1:7" ht="12.75">
      <c r="A21" s="31">
        <v>47811919</v>
      </c>
      <c r="B21" s="32">
        <v>1909</v>
      </c>
      <c r="C21" s="33" t="s">
        <v>41</v>
      </c>
      <c r="D21" s="34" t="s">
        <v>27</v>
      </c>
      <c r="E21" s="35">
        <v>3690</v>
      </c>
      <c r="F21" s="36"/>
      <c r="G21" s="37">
        <f t="shared" si="0"/>
        <v>3690</v>
      </c>
    </row>
    <row r="22" spans="1:7" ht="12.75">
      <c r="A22" s="31">
        <v>61989339</v>
      </c>
      <c r="B22" s="32">
        <v>1902</v>
      </c>
      <c r="C22" s="33" t="s">
        <v>42</v>
      </c>
      <c r="D22" s="34" t="s">
        <v>27</v>
      </c>
      <c r="E22" s="35">
        <v>2290</v>
      </c>
      <c r="F22" s="36"/>
      <c r="G22" s="37">
        <f t="shared" si="0"/>
        <v>2290</v>
      </c>
    </row>
    <row r="23" spans="1:7" ht="12.75">
      <c r="A23" s="31">
        <v>61989321</v>
      </c>
      <c r="B23" s="32">
        <v>1901</v>
      </c>
      <c r="C23" s="33" t="s">
        <v>43</v>
      </c>
      <c r="D23" s="34" t="s">
        <v>27</v>
      </c>
      <c r="E23" s="35">
        <v>2105</v>
      </c>
      <c r="F23" s="36"/>
      <c r="G23" s="37">
        <f t="shared" si="0"/>
        <v>2105</v>
      </c>
    </row>
    <row r="24" spans="1:7" ht="12.75">
      <c r="A24" s="38">
        <v>61989258</v>
      </c>
      <c r="B24" s="39">
        <v>1406</v>
      </c>
      <c r="C24" s="40" t="s">
        <v>44</v>
      </c>
      <c r="D24" s="38" t="s">
        <v>27</v>
      </c>
      <c r="E24" s="41">
        <v>3626</v>
      </c>
      <c r="F24" s="29"/>
      <c r="G24" s="42">
        <f t="shared" si="0"/>
        <v>3626</v>
      </c>
    </row>
    <row r="25" spans="1:7" ht="12.75">
      <c r="A25" s="31">
        <v>47998296</v>
      </c>
      <c r="B25" s="32">
        <v>1906</v>
      </c>
      <c r="C25" s="33" t="s">
        <v>45</v>
      </c>
      <c r="D25" s="34" t="s">
        <v>27</v>
      </c>
      <c r="E25" s="35">
        <v>1557</v>
      </c>
      <c r="F25" s="36"/>
      <c r="G25" s="37">
        <f t="shared" si="0"/>
        <v>1557</v>
      </c>
    </row>
    <row r="26" spans="1:7" ht="12.75">
      <c r="A26" s="31" t="s">
        <v>46</v>
      </c>
      <c r="B26" s="32">
        <v>1916</v>
      </c>
      <c r="C26" s="33" t="s">
        <v>47</v>
      </c>
      <c r="D26" s="34" t="s">
        <v>27</v>
      </c>
      <c r="E26" s="35">
        <v>574</v>
      </c>
      <c r="F26" s="36"/>
      <c r="G26" s="37">
        <f t="shared" si="0"/>
        <v>574</v>
      </c>
    </row>
    <row r="27" spans="1:7" ht="12.75">
      <c r="A27" s="43" t="s">
        <v>48</v>
      </c>
      <c r="B27" s="32">
        <v>1806</v>
      </c>
      <c r="C27" s="44" t="s">
        <v>49</v>
      </c>
      <c r="D27" s="43" t="s">
        <v>50</v>
      </c>
      <c r="E27" s="35">
        <v>1419</v>
      </c>
      <c r="F27" s="36"/>
      <c r="G27" s="37">
        <f t="shared" si="0"/>
        <v>1419</v>
      </c>
    </row>
    <row r="28" spans="1:7" ht="12.75">
      <c r="A28" s="43">
        <v>65497902</v>
      </c>
      <c r="B28" s="32">
        <v>1807</v>
      </c>
      <c r="C28" s="44" t="s">
        <v>51</v>
      </c>
      <c r="D28" s="43" t="s">
        <v>50</v>
      </c>
      <c r="E28" s="35">
        <v>920</v>
      </c>
      <c r="F28" s="36"/>
      <c r="G28" s="37">
        <f t="shared" si="0"/>
        <v>920</v>
      </c>
    </row>
    <row r="29" spans="1:7" ht="12.75">
      <c r="A29" s="45">
        <v>47658193</v>
      </c>
      <c r="B29" s="39">
        <v>1714</v>
      </c>
      <c r="C29" s="46" t="s">
        <v>52</v>
      </c>
      <c r="D29" s="45" t="s">
        <v>53</v>
      </c>
      <c r="E29" s="41">
        <v>168</v>
      </c>
      <c r="F29" s="29"/>
      <c r="G29" s="42">
        <f t="shared" si="0"/>
        <v>168</v>
      </c>
    </row>
    <row r="30" spans="1:7" ht="12.75">
      <c r="A30" s="45" t="s">
        <v>54</v>
      </c>
      <c r="B30" s="39">
        <v>1716</v>
      </c>
      <c r="C30" s="46" t="s">
        <v>55</v>
      </c>
      <c r="D30" s="45" t="s">
        <v>53</v>
      </c>
      <c r="E30" s="41">
        <v>307</v>
      </c>
      <c r="F30" s="29"/>
      <c r="G30" s="42">
        <f t="shared" si="0"/>
        <v>307</v>
      </c>
    </row>
    <row r="31" spans="1:7" ht="12.75">
      <c r="A31" s="45" t="s">
        <v>56</v>
      </c>
      <c r="B31" s="39">
        <v>1708</v>
      </c>
      <c r="C31" s="46" t="s">
        <v>57</v>
      </c>
      <c r="D31" s="45" t="s">
        <v>53</v>
      </c>
      <c r="E31" s="41">
        <v>1480</v>
      </c>
      <c r="F31" s="29"/>
      <c r="G31" s="42">
        <f t="shared" si="0"/>
        <v>1480</v>
      </c>
    </row>
    <row r="32" spans="1:7" ht="12.75">
      <c r="A32" s="45">
        <v>47998008</v>
      </c>
      <c r="B32" s="39">
        <v>1718</v>
      </c>
      <c r="C32" s="46" t="s">
        <v>58</v>
      </c>
      <c r="D32" s="45" t="s">
        <v>53</v>
      </c>
      <c r="E32" s="41">
        <v>34</v>
      </c>
      <c r="F32" s="29"/>
      <c r="G32" s="42">
        <f t="shared" si="0"/>
        <v>34</v>
      </c>
    </row>
    <row r="33" spans="1:7" ht="12.75">
      <c r="A33" s="45">
        <v>65893611</v>
      </c>
      <c r="B33" s="39">
        <v>1730</v>
      </c>
      <c r="C33" s="46" t="s">
        <v>59</v>
      </c>
      <c r="D33" s="45" t="s">
        <v>53</v>
      </c>
      <c r="E33" s="41">
        <v>335</v>
      </c>
      <c r="F33" s="29"/>
      <c r="G33" s="42">
        <f t="shared" si="0"/>
        <v>335</v>
      </c>
    </row>
    <row r="34" spans="1:7" ht="12.75">
      <c r="A34" s="45">
        <v>47658142</v>
      </c>
      <c r="B34" s="39">
        <v>1713</v>
      </c>
      <c r="C34" s="46" t="s">
        <v>60</v>
      </c>
      <c r="D34" s="45" t="s">
        <v>53</v>
      </c>
      <c r="E34" s="41">
        <v>132</v>
      </c>
      <c r="F34" s="29"/>
      <c r="G34" s="42">
        <f t="shared" si="0"/>
        <v>132</v>
      </c>
    </row>
    <row r="35" spans="1:7" ht="12.75">
      <c r="A35" s="45">
        <v>60337401</v>
      </c>
      <c r="B35" s="39">
        <v>1705</v>
      </c>
      <c r="C35" s="46" t="s">
        <v>61</v>
      </c>
      <c r="D35" s="45" t="s">
        <v>53</v>
      </c>
      <c r="E35" s="41">
        <v>771</v>
      </c>
      <c r="F35" s="29"/>
      <c r="G35" s="42">
        <f t="shared" si="0"/>
        <v>771</v>
      </c>
    </row>
    <row r="36" spans="1:7" ht="12.75">
      <c r="A36" s="45" t="s">
        <v>62</v>
      </c>
      <c r="B36" s="39">
        <v>1731</v>
      </c>
      <c r="C36" s="46" t="s">
        <v>63</v>
      </c>
      <c r="D36" s="45" t="s">
        <v>53</v>
      </c>
      <c r="E36" s="41">
        <v>408</v>
      </c>
      <c r="F36" s="29"/>
      <c r="G36" s="42">
        <f t="shared" si="0"/>
        <v>408</v>
      </c>
    </row>
    <row r="37" spans="1:7" ht="12.75">
      <c r="A37" s="45">
        <v>61955680</v>
      </c>
      <c r="B37" s="39">
        <v>1724</v>
      </c>
      <c r="C37" s="46" t="s">
        <v>64</v>
      </c>
      <c r="D37" s="45" t="s">
        <v>53</v>
      </c>
      <c r="E37" s="41">
        <v>102</v>
      </c>
      <c r="F37" s="29"/>
      <c r="G37" s="42">
        <f t="shared" si="0"/>
        <v>102</v>
      </c>
    </row>
    <row r="38" spans="1:7" ht="12.75">
      <c r="A38" s="47">
        <v>47655224</v>
      </c>
      <c r="B38" s="48">
        <v>1706</v>
      </c>
      <c r="C38" s="49" t="s">
        <v>65</v>
      </c>
      <c r="D38" s="47" t="s">
        <v>53</v>
      </c>
      <c r="E38" s="50">
        <v>608</v>
      </c>
      <c r="F38" s="51"/>
      <c r="G38" s="42">
        <f t="shared" si="0"/>
        <v>608</v>
      </c>
    </row>
    <row r="39" spans="1:7" ht="12.75">
      <c r="A39" s="45">
        <v>61955701</v>
      </c>
      <c r="B39" s="39">
        <v>1725</v>
      </c>
      <c r="C39" s="46" t="s">
        <v>66</v>
      </c>
      <c r="D39" s="45" t="s">
        <v>53</v>
      </c>
      <c r="E39" s="41">
        <v>553</v>
      </c>
      <c r="F39" s="29"/>
      <c r="G39" s="52">
        <f t="shared" si="0"/>
        <v>553</v>
      </c>
    </row>
    <row r="40" spans="1:7" ht="12.75">
      <c r="A40" s="45">
        <v>60337273</v>
      </c>
      <c r="B40" s="39">
        <v>1707</v>
      </c>
      <c r="C40" s="46" t="s">
        <v>67</v>
      </c>
      <c r="D40" s="45" t="s">
        <v>53</v>
      </c>
      <c r="E40" s="41">
        <v>502</v>
      </c>
      <c r="F40" s="29"/>
      <c r="G40" s="52">
        <f t="shared" si="0"/>
        <v>502</v>
      </c>
    </row>
    <row r="41" spans="1:7" ht="12.75">
      <c r="A41" s="53"/>
      <c r="B41" s="54"/>
      <c r="C41" s="55"/>
      <c r="D41" s="53"/>
      <c r="E41" s="56"/>
      <c r="F41" s="57"/>
      <c r="G41" s="56"/>
    </row>
    <row r="42" spans="1:7" ht="12.75">
      <c r="A42" s="58"/>
      <c r="B42" s="59"/>
      <c r="C42" s="60"/>
      <c r="D42" s="58"/>
      <c r="E42" s="61"/>
      <c r="F42" s="62"/>
      <c r="G42" s="61"/>
    </row>
    <row r="43" spans="1:7" ht="13.5" thickBot="1">
      <c r="A43" s="17"/>
      <c r="B43" s="17"/>
      <c r="C43" s="13"/>
      <c r="D43" s="12"/>
      <c r="E43" s="12"/>
      <c r="F43" s="13"/>
      <c r="G43" s="18" t="s">
        <v>68</v>
      </c>
    </row>
    <row r="44" spans="1:7" s="21" customFormat="1" ht="18" customHeight="1">
      <c r="A44" s="266" t="s">
        <v>17</v>
      </c>
      <c r="B44" s="19" t="s">
        <v>18</v>
      </c>
      <c r="C44" s="269" t="s">
        <v>19</v>
      </c>
      <c r="D44" s="19" t="s">
        <v>20</v>
      </c>
      <c r="E44" s="272" t="s">
        <v>21</v>
      </c>
      <c r="F44" s="272"/>
      <c r="G44" s="20" t="s">
        <v>22</v>
      </c>
    </row>
    <row r="45" spans="1:7" s="21" customFormat="1" ht="12.75" customHeight="1">
      <c r="A45" s="267"/>
      <c r="B45" s="22"/>
      <c r="C45" s="270"/>
      <c r="D45" s="22"/>
      <c r="E45" s="273" t="s">
        <v>23</v>
      </c>
      <c r="F45" s="275" t="s">
        <v>24</v>
      </c>
      <c r="G45" s="264" t="s">
        <v>591</v>
      </c>
    </row>
    <row r="46" spans="1:7" s="21" customFormat="1" ht="27" customHeight="1" thickBot="1">
      <c r="A46" s="268"/>
      <c r="B46" s="23"/>
      <c r="C46" s="271"/>
      <c r="D46" s="23"/>
      <c r="E46" s="274"/>
      <c r="F46" s="276"/>
      <c r="G46" s="265"/>
    </row>
    <row r="47" spans="1:7" ht="12.75">
      <c r="A47" s="45">
        <v>47813555</v>
      </c>
      <c r="B47" s="39">
        <v>1719</v>
      </c>
      <c r="C47" s="46" t="s">
        <v>69</v>
      </c>
      <c r="D47" s="45" t="s">
        <v>53</v>
      </c>
      <c r="E47" s="41">
        <v>150</v>
      </c>
      <c r="F47" s="29"/>
      <c r="G47" s="52">
        <f aca="true" t="shared" si="1" ref="G47:G82">SUM(E47:F47)</f>
        <v>150</v>
      </c>
    </row>
    <row r="48" spans="1:7" ht="12.75">
      <c r="A48" s="45">
        <v>61955671</v>
      </c>
      <c r="B48" s="39">
        <v>1726</v>
      </c>
      <c r="C48" s="46" t="s">
        <v>70</v>
      </c>
      <c r="D48" s="45" t="s">
        <v>53</v>
      </c>
      <c r="E48" s="41">
        <v>120</v>
      </c>
      <c r="F48" s="29"/>
      <c r="G48" s="52">
        <f t="shared" si="1"/>
        <v>120</v>
      </c>
    </row>
    <row r="49" spans="1:7" ht="12.75">
      <c r="A49" s="45">
        <v>47998300</v>
      </c>
      <c r="B49" s="39">
        <v>1715</v>
      </c>
      <c r="C49" s="46" t="s">
        <v>71</v>
      </c>
      <c r="D49" s="45" t="s">
        <v>53</v>
      </c>
      <c r="E49" s="41">
        <v>117</v>
      </c>
      <c r="F49" s="29"/>
      <c r="G49" s="52">
        <f t="shared" si="1"/>
        <v>117</v>
      </c>
    </row>
    <row r="50" spans="1:7" ht="12.75">
      <c r="A50" s="45">
        <v>47813547</v>
      </c>
      <c r="B50" s="39">
        <v>1720</v>
      </c>
      <c r="C50" s="46" t="s">
        <v>72</v>
      </c>
      <c r="D50" s="45" t="s">
        <v>53</v>
      </c>
      <c r="E50" s="41">
        <v>141</v>
      </c>
      <c r="F50" s="29"/>
      <c r="G50" s="52">
        <f t="shared" si="1"/>
        <v>141</v>
      </c>
    </row>
    <row r="51" spans="1:7" ht="12.75">
      <c r="A51" s="45">
        <v>47998164</v>
      </c>
      <c r="B51" s="39">
        <v>1717</v>
      </c>
      <c r="C51" s="46" t="s">
        <v>73</v>
      </c>
      <c r="D51" s="45" t="s">
        <v>53</v>
      </c>
      <c r="E51" s="41">
        <v>46</v>
      </c>
      <c r="F51" s="29"/>
      <c r="G51" s="52">
        <f t="shared" si="1"/>
        <v>46</v>
      </c>
    </row>
    <row r="52" spans="1:7" ht="12.75">
      <c r="A52" s="45" t="s">
        <v>74</v>
      </c>
      <c r="B52" s="39">
        <v>1721</v>
      </c>
      <c r="C52" s="46" t="s">
        <v>75</v>
      </c>
      <c r="D52" s="45" t="s">
        <v>53</v>
      </c>
      <c r="E52" s="41">
        <v>383</v>
      </c>
      <c r="F52" s="29"/>
      <c r="G52" s="52">
        <f t="shared" si="1"/>
        <v>383</v>
      </c>
    </row>
    <row r="53" spans="1:7" ht="12.75">
      <c r="A53" s="45">
        <v>48004359</v>
      </c>
      <c r="B53" s="39">
        <v>1709</v>
      </c>
      <c r="C53" s="46" t="s">
        <v>76</v>
      </c>
      <c r="D53" s="45" t="s">
        <v>53</v>
      </c>
      <c r="E53" s="41">
        <v>1017</v>
      </c>
      <c r="F53" s="29"/>
      <c r="G53" s="52">
        <f t="shared" si="1"/>
        <v>1017</v>
      </c>
    </row>
    <row r="54" spans="1:7" ht="12.75">
      <c r="A54" s="45" t="s">
        <v>77</v>
      </c>
      <c r="B54" s="39">
        <v>1701</v>
      </c>
      <c r="C54" s="46" t="s">
        <v>78</v>
      </c>
      <c r="D54" s="45" t="s">
        <v>53</v>
      </c>
      <c r="E54" s="41">
        <v>1281</v>
      </c>
      <c r="F54" s="29"/>
      <c r="G54" s="52">
        <f t="shared" si="1"/>
        <v>1281</v>
      </c>
    </row>
    <row r="55" spans="1:7" ht="12.75">
      <c r="A55" s="45">
        <v>61989282</v>
      </c>
      <c r="B55" s="39">
        <v>1703</v>
      </c>
      <c r="C55" s="46" t="s">
        <v>79</v>
      </c>
      <c r="D55" s="45" t="s">
        <v>53</v>
      </c>
      <c r="E55" s="41">
        <v>402</v>
      </c>
      <c r="F55" s="29"/>
      <c r="G55" s="52">
        <f t="shared" si="1"/>
        <v>402</v>
      </c>
    </row>
    <row r="56" spans="1:7" ht="12.75">
      <c r="A56" s="45" t="s">
        <v>80</v>
      </c>
      <c r="B56" s="39">
        <v>1702</v>
      </c>
      <c r="C56" s="46" t="s">
        <v>81</v>
      </c>
      <c r="D56" s="45" t="s">
        <v>53</v>
      </c>
      <c r="E56" s="41">
        <v>1278</v>
      </c>
      <c r="F56" s="29"/>
      <c r="G56" s="52">
        <f t="shared" si="1"/>
        <v>1278</v>
      </c>
    </row>
    <row r="57" spans="1:7" ht="12.75">
      <c r="A57" s="45">
        <v>61989291</v>
      </c>
      <c r="B57" s="39">
        <v>1704</v>
      </c>
      <c r="C57" s="46" t="s">
        <v>82</v>
      </c>
      <c r="D57" s="45" t="s">
        <v>53</v>
      </c>
      <c r="E57" s="41">
        <v>217</v>
      </c>
      <c r="F57" s="29"/>
      <c r="G57" s="52">
        <f t="shared" si="1"/>
        <v>217</v>
      </c>
    </row>
    <row r="58" spans="1:7" ht="12.75">
      <c r="A58" s="45">
        <v>62331442</v>
      </c>
      <c r="B58" s="39">
        <v>1710</v>
      </c>
      <c r="C58" s="46" t="s">
        <v>83</v>
      </c>
      <c r="D58" s="45" t="s">
        <v>53</v>
      </c>
      <c r="E58" s="41">
        <v>140</v>
      </c>
      <c r="F58" s="29"/>
      <c r="G58" s="52">
        <f t="shared" si="1"/>
        <v>140</v>
      </c>
    </row>
    <row r="59" spans="1:7" ht="12.75">
      <c r="A59" s="45">
        <v>61955744</v>
      </c>
      <c r="B59" s="39">
        <v>1727</v>
      </c>
      <c r="C59" s="46" t="s">
        <v>84</v>
      </c>
      <c r="D59" s="45" t="s">
        <v>53</v>
      </c>
      <c r="E59" s="41">
        <v>1037</v>
      </c>
      <c r="F59" s="29"/>
      <c r="G59" s="52">
        <f t="shared" si="1"/>
        <v>1037</v>
      </c>
    </row>
    <row r="60" spans="1:7" ht="12.75">
      <c r="A60" s="45" t="s">
        <v>85</v>
      </c>
      <c r="B60" s="39">
        <v>1722</v>
      </c>
      <c r="C60" s="46" t="s">
        <v>86</v>
      </c>
      <c r="D60" s="45" t="s">
        <v>53</v>
      </c>
      <c r="E60" s="41">
        <v>300</v>
      </c>
      <c r="F60" s="29"/>
      <c r="G60" s="52">
        <f t="shared" si="1"/>
        <v>300</v>
      </c>
    </row>
    <row r="61" spans="1:7" ht="12.75">
      <c r="A61" s="45">
        <v>64120368</v>
      </c>
      <c r="B61" s="39">
        <v>1728</v>
      </c>
      <c r="C61" s="46" t="s">
        <v>87</v>
      </c>
      <c r="D61" s="45" t="s">
        <v>53</v>
      </c>
      <c r="E61" s="41">
        <v>293</v>
      </c>
      <c r="F61" s="29"/>
      <c r="G61" s="52">
        <f t="shared" si="1"/>
        <v>293</v>
      </c>
    </row>
    <row r="62" spans="1:7" ht="12.75">
      <c r="A62" s="43">
        <v>70645566</v>
      </c>
      <c r="B62" s="32">
        <v>1131</v>
      </c>
      <c r="C62" s="63" t="s">
        <v>88</v>
      </c>
      <c r="D62" s="43" t="s">
        <v>89</v>
      </c>
      <c r="E62" s="35">
        <v>2075</v>
      </c>
      <c r="F62" s="36"/>
      <c r="G62" s="52">
        <f t="shared" si="1"/>
        <v>2075</v>
      </c>
    </row>
    <row r="63" spans="1:7" ht="12.75">
      <c r="A63" s="64" t="s">
        <v>90</v>
      </c>
      <c r="B63" s="39">
        <v>1125</v>
      </c>
      <c r="C63" s="65" t="s">
        <v>91</v>
      </c>
      <c r="D63" s="64" t="s">
        <v>89</v>
      </c>
      <c r="E63" s="41">
        <v>2795</v>
      </c>
      <c r="F63" s="29"/>
      <c r="G63" s="52">
        <f t="shared" si="1"/>
        <v>2795</v>
      </c>
    </row>
    <row r="64" spans="1:7" ht="12.75">
      <c r="A64" s="64">
        <v>62331540</v>
      </c>
      <c r="B64" s="39">
        <v>1115</v>
      </c>
      <c r="C64" s="66" t="s">
        <v>92</v>
      </c>
      <c r="D64" s="64" t="s">
        <v>89</v>
      </c>
      <c r="E64" s="41">
        <v>5134</v>
      </c>
      <c r="F64" s="29"/>
      <c r="G64" s="52">
        <f t="shared" si="1"/>
        <v>5134</v>
      </c>
    </row>
    <row r="65" spans="1:7" ht="12.75">
      <c r="A65" s="64">
        <v>62331205</v>
      </c>
      <c r="B65" s="39">
        <v>1109</v>
      </c>
      <c r="C65" s="65" t="s">
        <v>93</v>
      </c>
      <c r="D65" s="64" t="s">
        <v>89</v>
      </c>
      <c r="E65" s="41">
        <v>1958</v>
      </c>
      <c r="F65" s="29"/>
      <c r="G65" s="52">
        <f t="shared" si="1"/>
        <v>1958</v>
      </c>
    </row>
    <row r="66" spans="1:7" ht="12.75">
      <c r="A66" s="64" t="s">
        <v>94</v>
      </c>
      <c r="B66" s="39">
        <v>1116</v>
      </c>
      <c r="C66" s="65" t="s">
        <v>95</v>
      </c>
      <c r="D66" s="64" t="s">
        <v>89</v>
      </c>
      <c r="E66" s="41">
        <v>3664</v>
      </c>
      <c r="F66" s="29"/>
      <c r="G66" s="52">
        <f t="shared" si="1"/>
        <v>3664</v>
      </c>
    </row>
    <row r="67" spans="1:7" ht="12.75">
      <c r="A67" s="64" t="s">
        <v>96</v>
      </c>
      <c r="B67" s="39">
        <v>1104</v>
      </c>
      <c r="C67" s="65" t="s">
        <v>97</v>
      </c>
      <c r="D67" s="64" t="s">
        <v>89</v>
      </c>
      <c r="E67" s="41">
        <v>2598</v>
      </c>
      <c r="F67" s="29"/>
      <c r="G67" s="52">
        <f t="shared" si="1"/>
        <v>2598</v>
      </c>
    </row>
    <row r="68" spans="1:7" ht="12.75">
      <c r="A68" s="64" t="s">
        <v>98</v>
      </c>
      <c r="B68" s="39">
        <v>1124</v>
      </c>
      <c r="C68" s="65" t="s">
        <v>99</v>
      </c>
      <c r="D68" s="64" t="s">
        <v>89</v>
      </c>
      <c r="E68" s="41">
        <v>3139</v>
      </c>
      <c r="F68" s="29"/>
      <c r="G68" s="52">
        <f t="shared" si="1"/>
        <v>3139</v>
      </c>
    </row>
    <row r="69" spans="1:7" ht="12.75">
      <c r="A69" s="64">
        <v>62331493</v>
      </c>
      <c r="B69" s="39">
        <v>1111</v>
      </c>
      <c r="C69" s="65" t="s">
        <v>100</v>
      </c>
      <c r="D69" s="64" t="s">
        <v>89</v>
      </c>
      <c r="E69" s="41">
        <v>3629</v>
      </c>
      <c r="F69" s="29"/>
      <c r="G69" s="52">
        <f t="shared" si="1"/>
        <v>3629</v>
      </c>
    </row>
    <row r="70" spans="1:7" ht="12.75">
      <c r="A70" s="64">
        <v>61989011</v>
      </c>
      <c r="B70" s="39">
        <v>1107</v>
      </c>
      <c r="C70" s="65" t="s">
        <v>101</v>
      </c>
      <c r="D70" s="64" t="s">
        <v>89</v>
      </c>
      <c r="E70" s="41">
        <v>1934</v>
      </c>
      <c r="F70" s="29"/>
      <c r="G70" s="52">
        <f t="shared" si="1"/>
        <v>1934</v>
      </c>
    </row>
    <row r="71" spans="1:7" ht="12.75">
      <c r="A71" s="64" t="s">
        <v>102</v>
      </c>
      <c r="B71" s="39">
        <v>1128</v>
      </c>
      <c r="C71" s="65" t="s">
        <v>103</v>
      </c>
      <c r="D71" s="64" t="s">
        <v>89</v>
      </c>
      <c r="E71" s="41">
        <v>1826</v>
      </c>
      <c r="F71" s="29"/>
      <c r="G71" s="52">
        <f t="shared" si="1"/>
        <v>1826</v>
      </c>
    </row>
    <row r="72" spans="1:7" ht="12.75">
      <c r="A72" s="64">
        <v>62331639</v>
      </c>
      <c r="B72" s="39">
        <v>1110</v>
      </c>
      <c r="C72" s="65" t="s">
        <v>104</v>
      </c>
      <c r="D72" s="64" t="s">
        <v>89</v>
      </c>
      <c r="E72" s="41">
        <v>3000</v>
      </c>
      <c r="F72" s="29"/>
      <c r="G72" s="52">
        <f t="shared" si="1"/>
        <v>3000</v>
      </c>
    </row>
    <row r="73" spans="1:7" ht="12.75">
      <c r="A73" s="64" t="s">
        <v>105</v>
      </c>
      <c r="B73" s="39">
        <v>1117</v>
      </c>
      <c r="C73" s="65" t="s">
        <v>106</v>
      </c>
      <c r="D73" s="64" t="s">
        <v>89</v>
      </c>
      <c r="E73" s="41">
        <v>1581</v>
      </c>
      <c r="F73" s="29"/>
      <c r="G73" s="52">
        <f t="shared" si="1"/>
        <v>1581</v>
      </c>
    </row>
    <row r="74" spans="1:7" ht="12.75">
      <c r="A74" s="64" t="s">
        <v>107</v>
      </c>
      <c r="B74" s="39">
        <v>1126</v>
      </c>
      <c r="C74" s="65" t="s">
        <v>108</v>
      </c>
      <c r="D74" s="64" t="s">
        <v>89</v>
      </c>
      <c r="E74" s="41">
        <v>2241</v>
      </c>
      <c r="F74" s="29"/>
      <c r="G74" s="52">
        <f t="shared" si="1"/>
        <v>2241</v>
      </c>
    </row>
    <row r="75" spans="1:7" ht="12.75">
      <c r="A75" s="64">
        <v>62331558</v>
      </c>
      <c r="B75" s="39">
        <v>1112</v>
      </c>
      <c r="C75" s="65" t="s">
        <v>109</v>
      </c>
      <c r="D75" s="64" t="s">
        <v>89</v>
      </c>
      <c r="E75" s="41">
        <v>2121</v>
      </c>
      <c r="F75" s="29"/>
      <c r="G75" s="52">
        <f t="shared" si="1"/>
        <v>2121</v>
      </c>
    </row>
    <row r="76" spans="1:7" ht="12.75">
      <c r="A76" s="64">
        <v>62331582</v>
      </c>
      <c r="B76" s="39">
        <v>1113</v>
      </c>
      <c r="C76" s="65" t="s">
        <v>110</v>
      </c>
      <c r="D76" s="64" t="s">
        <v>89</v>
      </c>
      <c r="E76" s="41">
        <v>2552</v>
      </c>
      <c r="F76" s="29"/>
      <c r="G76" s="52">
        <f t="shared" si="1"/>
        <v>2552</v>
      </c>
    </row>
    <row r="77" spans="1:7" ht="12.75">
      <c r="A77" s="64">
        <v>47813091</v>
      </c>
      <c r="B77" s="39">
        <v>1120</v>
      </c>
      <c r="C77" s="65" t="s">
        <v>111</v>
      </c>
      <c r="D77" s="64" t="s">
        <v>89</v>
      </c>
      <c r="E77" s="41">
        <v>1556</v>
      </c>
      <c r="F77" s="29"/>
      <c r="G77" s="52">
        <f t="shared" si="1"/>
        <v>1556</v>
      </c>
    </row>
    <row r="78" spans="1:7" ht="12.75">
      <c r="A78" s="64">
        <v>62331795</v>
      </c>
      <c r="B78" s="39">
        <v>1114</v>
      </c>
      <c r="C78" s="65" t="s">
        <v>112</v>
      </c>
      <c r="D78" s="64" t="s">
        <v>89</v>
      </c>
      <c r="E78" s="41">
        <v>2794</v>
      </c>
      <c r="F78" s="29"/>
      <c r="G78" s="52">
        <f t="shared" si="1"/>
        <v>2794</v>
      </c>
    </row>
    <row r="79" spans="1:7" ht="12.75">
      <c r="A79" s="64" t="s">
        <v>113</v>
      </c>
      <c r="B79" s="39">
        <v>1129</v>
      </c>
      <c r="C79" s="65" t="s">
        <v>114</v>
      </c>
      <c r="D79" s="64" t="s">
        <v>89</v>
      </c>
      <c r="E79" s="41">
        <v>2168</v>
      </c>
      <c r="F79" s="29"/>
      <c r="G79" s="52">
        <f t="shared" si="1"/>
        <v>2168</v>
      </c>
    </row>
    <row r="80" spans="1:7" ht="12.75">
      <c r="A80" s="64" t="s">
        <v>115</v>
      </c>
      <c r="B80" s="39">
        <v>1118</v>
      </c>
      <c r="C80" s="65" t="s">
        <v>116</v>
      </c>
      <c r="D80" s="64" t="s">
        <v>89</v>
      </c>
      <c r="E80" s="41">
        <v>3046</v>
      </c>
      <c r="F80" s="29"/>
      <c r="G80" s="52">
        <f t="shared" si="1"/>
        <v>3046</v>
      </c>
    </row>
    <row r="81" spans="1:7" ht="12.75">
      <c r="A81" s="64" t="s">
        <v>117</v>
      </c>
      <c r="B81" s="39">
        <v>1103</v>
      </c>
      <c r="C81" s="65" t="s">
        <v>118</v>
      </c>
      <c r="D81" s="64" t="s">
        <v>89</v>
      </c>
      <c r="E81" s="41">
        <v>3235</v>
      </c>
      <c r="F81" s="29"/>
      <c r="G81" s="52">
        <f t="shared" si="1"/>
        <v>3235</v>
      </c>
    </row>
    <row r="82" spans="1:7" ht="12.75">
      <c r="A82" s="64" t="s">
        <v>119</v>
      </c>
      <c r="B82" s="39">
        <v>1105</v>
      </c>
      <c r="C82" s="65" t="s">
        <v>120</v>
      </c>
      <c r="D82" s="64" t="s">
        <v>89</v>
      </c>
      <c r="E82" s="41">
        <v>3309</v>
      </c>
      <c r="F82" s="29"/>
      <c r="G82" s="52">
        <f t="shared" si="1"/>
        <v>3309</v>
      </c>
    </row>
    <row r="83" spans="1:7" ht="12.75">
      <c r="A83" s="67"/>
      <c r="B83" s="59"/>
      <c r="C83" s="68"/>
      <c r="D83" s="67"/>
      <c r="E83" s="61"/>
      <c r="F83" s="62"/>
      <c r="G83" s="61"/>
    </row>
    <row r="84" spans="1:7" ht="12.75">
      <c r="A84" s="58"/>
      <c r="B84" s="59"/>
      <c r="C84" s="60"/>
      <c r="D84" s="58"/>
      <c r="E84" s="61"/>
      <c r="F84" s="62"/>
      <c r="G84" s="61"/>
    </row>
    <row r="85" spans="1:7" ht="13.5" thickBot="1">
      <c r="A85" s="17"/>
      <c r="B85" s="17"/>
      <c r="C85" s="13"/>
      <c r="D85" s="12"/>
      <c r="E85" s="12"/>
      <c r="F85" s="13"/>
      <c r="G85" s="18" t="s">
        <v>121</v>
      </c>
    </row>
    <row r="86" spans="1:7" s="21" customFormat="1" ht="18" customHeight="1">
      <c r="A86" s="266" t="s">
        <v>17</v>
      </c>
      <c r="B86" s="19" t="s">
        <v>18</v>
      </c>
      <c r="C86" s="269" t="s">
        <v>19</v>
      </c>
      <c r="D86" s="19" t="s">
        <v>20</v>
      </c>
      <c r="E86" s="272" t="s">
        <v>21</v>
      </c>
      <c r="F86" s="272"/>
      <c r="G86" s="20" t="s">
        <v>22</v>
      </c>
    </row>
    <row r="87" spans="1:7" s="21" customFormat="1" ht="12.75" customHeight="1">
      <c r="A87" s="267"/>
      <c r="B87" s="22"/>
      <c r="C87" s="270"/>
      <c r="D87" s="22"/>
      <c r="E87" s="273" t="s">
        <v>23</v>
      </c>
      <c r="F87" s="275" t="s">
        <v>24</v>
      </c>
      <c r="G87" s="264" t="s">
        <v>591</v>
      </c>
    </row>
    <row r="88" spans="1:7" s="21" customFormat="1" ht="27" customHeight="1" thickBot="1">
      <c r="A88" s="268"/>
      <c r="B88" s="23"/>
      <c r="C88" s="271"/>
      <c r="D88" s="23"/>
      <c r="E88" s="274"/>
      <c r="F88" s="276"/>
      <c r="G88" s="265"/>
    </row>
    <row r="89" spans="1:7" ht="12.75">
      <c r="A89" s="64" t="s">
        <v>122</v>
      </c>
      <c r="B89" s="39">
        <v>1102</v>
      </c>
      <c r="C89" s="65" t="s">
        <v>123</v>
      </c>
      <c r="D89" s="64" t="s">
        <v>89</v>
      </c>
      <c r="E89" s="41">
        <v>2284</v>
      </c>
      <c r="F89" s="29"/>
      <c r="G89" s="52">
        <f aca="true" t="shared" si="2" ref="G89:G124">SUM(E89:F89)</f>
        <v>2284</v>
      </c>
    </row>
    <row r="90" spans="1:7" ht="12.75">
      <c r="A90" s="64" t="s">
        <v>124</v>
      </c>
      <c r="B90" s="39">
        <v>1106</v>
      </c>
      <c r="C90" s="65" t="s">
        <v>125</v>
      </c>
      <c r="D90" s="64" t="s">
        <v>89</v>
      </c>
      <c r="E90" s="41">
        <v>2546</v>
      </c>
      <c r="F90" s="29"/>
      <c r="G90" s="52">
        <f t="shared" si="2"/>
        <v>2546</v>
      </c>
    </row>
    <row r="91" spans="1:7" ht="12.75">
      <c r="A91" s="64" t="s">
        <v>126</v>
      </c>
      <c r="B91" s="39">
        <v>1130</v>
      </c>
      <c r="C91" s="65" t="s">
        <v>127</v>
      </c>
      <c r="D91" s="64" t="s">
        <v>89</v>
      </c>
      <c r="E91" s="41">
        <v>1752</v>
      </c>
      <c r="F91" s="29"/>
      <c r="G91" s="52">
        <f t="shared" si="2"/>
        <v>1752</v>
      </c>
    </row>
    <row r="92" spans="1:7" ht="12.75">
      <c r="A92" s="64" t="s">
        <v>128</v>
      </c>
      <c r="B92" s="39">
        <v>1127</v>
      </c>
      <c r="C92" s="65" t="s">
        <v>129</v>
      </c>
      <c r="D92" s="64" t="s">
        <v>89</v>
      </c>
      <c r="E92" s="41">
        <v>3397</v>
      </c>
      <c r="F92" s="29"/>
      <c r="G92" s="52">
        <f t="shared" si="2"/>
        <v>3397</v>
      </c>
    </row>
    <row r="93" spans="1:7" ht="12.75">
      <c r="A93" s="64">
        <v>47813105</v>
      </c>
      <c r="B93" s="39">
        <v>1123</v>
      </c>
      <c r="C93" s="65" t="s">
        <v>130</v>
      </c>
      <c r="D93" s="64" t="s">
        <v>89</v>
      </c>
      <c r="E93" s="41">
        <v>1673</v>
      </c>
      <c r="F93" s="29"/>
      <c r="G93" s="52">
        <f t="shared" si="2"/>
        <v>1673</v>
      </c>
    </row>
    <row r="94" spans="1:7" ht="12.75">
      <c r="A94" s="64" t="s">
        <v>131</v>
      </c>
      <c r="B94" s="39">
        <v>1333</v>
      </c>
      <c r="C94" s="65" t="s">
        <v>132</v>
      </c>
      <c r="D94" s="64" t="s">
        <v>133</v>
      </c>
      <c r="E94" s="41">
        <v>5324</v>
      </c>
      <c r="F94" s="29"/>
      <c r="G94" s="52">
        <f t="shared" si="2"/>
        <v>5324</v>
      </c>
    </row>
    <row r="95" spans="1:7" ht="12.75">
      <c r="A95" s="64" t="s">
        <v>134</v>
      </c>
      <c r="B95" s="39">
        <v>1316</v>
      </c>
      <c r="C95" s="65" t="s">
        <v>135</v>
      </c>
      <c r="D95" s="64" t="s">
        <v>136</v>
      </c>
      <c r="E95" s="41">
        <v>5128</v>
      </c>
      <c r="F95" s="29">
        <v>650</v>
      </c>
      <c r="G95" s="52">
        <f t="shared" si="2"/>
        <v>5778</v>
      </c>
    </row>
    <row r="96" spans="1:7" ht="12.75">
      <c r="A96" s="64" t="s">
        <v>137</v>
      </c>
      <c r="B96" s="39">
        <v>1310</v>
      </c>
      <c r="C96" s="65" t="s">
        <v>138</v>
      </c>
      <c r="D96" s="64" t="s">
        <v>136</v>
      </c>
      <c r="E96" s="41">
        <v>4128</v>
      </c>
      <c r="F96" s="29"/>
      <c r="G96" s="52">
        <f t="shared" si="2"/>
        <v>4128</v>
      </c>
    </row>
    <row r="97" spans="1:7" ht="12.75">
      <c r="A97" s="64" t="s">
        <v>139</v>
      </c>
      <c r="B97" s="39">
        <v>1337</v>
      </c>
      <c r="C97" s="65" t="s">
        <v>140</v>
      </c>
      <c r="D97" s="64" t="s">
        <v>133</v>
      </c>
      <c r="E97" s="41">
        <v>6375</v>
      </c>
      <c r="F97" s="29"/>
      <c r="G97" s="52">
        <f t="shared" si="2"/>
        <v>6375</v>
      </c>
    </row>
    <row r="98" spans="1:7" ht="12.75">
      <c r="A98" s="64">
        <v>13644254</v>
      </c>
      <c r="B98" s="39">
        <v>1317</v>
      </c>
      <c r="C98" s="65" t="s">
        <v>141</v>
      </c>
      <c r="D98" s="64" t="s">
        <v>136</v>
      </c>
      <c r="E98" s="41">
        <v>8104</v>
      </c>
      <c r="F98" s="29"/>
      <c r="G98" s="52">
        <f t="shared" si="2"/>
        <v>8104</v>
      </c>
    </row>
    <row r="99" spans="1:7" ht="12.75">
      <c r="A99" s="64">
        <v>13644327</v>
      </c>
      <c r="B99" s="39">
        <v>1309</v>
      </c>
      <c r="C99" s="65" t="s">
        <v>142</v>
      </c>
      <c r="D99" s="64" t="s">
        <v>133</v>
      </c>
      <c r="E99" s="41">
        <v>5618</v>
      </c>
      <c r="F99" s="29"/>
      <c r="G99" s="52">
        <f t="shared" si="2"/>
        <v>5618</v>
      </c>
    </row>
    <row r="100" spans="1:7" ht="12.75">
      <c r="A100" s="64" t="s">
        <v>143</v>
      </c>
      <c r="B100" s="39">
        <v>1324</v>
      </c>
      <c r="C100" s="65" t="s">
        <v>144</v>
      </c>
      <c r="D100" s="64" t="s">
        <v>136</v>
      </c>
      <c r="E100" s="41">
        <v>5790</v>
      </c>
      <c r="F100" s="29"/>
      <c r="G100" s="52">
        <f t="shared" si="2"/>
        <v>5790</v>
      </c>
    </row>
    <row r="101" spans="1:7" ht="12.75">
      <c r="A101" s="45" t="s">
        <v>145</v>
      </c>
      <c r="B101" s="39">
        <v>1208</v>
      </c>
      <c r="C101" s="65" t="s">
        <v>146</v>
      </c>
      <c r="D101" s="64" t="s">
        <v>147</v>
      </c>
      <c r="E101" s="41">
        <v>6572</v>
      </c>
      <c r="F101" s="29"/>
      <c r="G101" s="69">
        <f t="shared" si="2"/>
        <v>6572</v>
      </c>
    </row>
    <row r="102" spans="1:7" ht="12.75">
      <c r="A102" s="70">
        <v>62330403</v>
      </c>
      <c r="B102" s="32">
        <v>1818</v>
      </c>
      <c r="C102" s="44" t="s">
        <v>148</v>
      </c>
      <c r="D102" s="70" t="s">
        <v>53</v>
      </c>
      <c r="E102" s="35">
        <v>2355</v>
      </c>
      <c r="F102" s="36">
        <f>1460+450</f>
        <v>1910</v>
      </c>
      <c r="G102" s="69">
        <f t="shared" si="2"/>
        <v>4265</v>
      </c>
    </row>
    <row r="103" spans="1:7" ht="12.75">
      <c r="A103" s="38">
        <v>47813130</v>
      </c>
      <c r="B103" s="39">
        <v>1225</v>
      </c>
      <c r="C103" s="40" t="s">
        <v>149</v>
      </c>
      <c r="D103" s="71" t="s">
        <v>150</v>
      </c>
      <c r="E103" s="41">
        <v>6923</v>
      </c>
      <c r="F103" s="29"/>
      <c r="G103" s="69">
        <f t="shared" si="2"/>
        <v>6923</v>
      </c>
    </row>
    <row r="104" spans="1:7" ht="12.75">
      <c r="A104" s="64" t="s">
        <v>151</v>
      </c>
      <c r="B104" s="39">
        <v>1119</v>
      </c>
      <c r="C104" s="65" t="s">
        <v>152</v>
      </c>
      <c r="D104" s="64" t="s">
        <v>89</v>
      </c>
      <c r="E104" s="41">
        <v>2631</v>
      </c>
      <c r="F104" s="29"/>
      <c r="G104" s="52">
        <f t="shared" si="2"/>
        <v>2631</v>
      </c>
    </row>
    <row r="105" spans="1:7" ht="12.75">
      <c r="A105" s="64" t="s">
        <v>153</v>
      </c>
      <c r="B105" s="39">
        <v>1101</v>
      </c>
      <c r="C105" s="65" t="s">
        <v>154</v>
      </c>
      <c r="D105" s="64" t="s">
        <v>89</v>
      </c>
      <c r="E105" s="41">
        <v>3052</v>
      </c>
      <c r="F105" s="29"/>
      <c r="G105" s="52">
        <f t="shared" si="2"/>
        <v>3052</v>
      </c>
    </row>
    <row r="106" spans="1:7" ht="12.75">
      <c r="A106" s="64">
        <v>47813113</v>
      </c>
      <c r="B106" s="39">
        <v>1121</v>
      </c>
      <c r="C106" s="65" t="s">
        <v>155</v>
      </c>
      <c r="D106" s="64" t="s">
        <v>89</v>
      </c>
      <c r="E106" s="41">
        <v>3742</v>
      </c>
      <c r="F106" s="29"/>
      <c r="G106" s="52">
        <f t="shared" si="2"/>
        <v>3742</v>
      </c>
    </row>
    <row r="107" spans="1:7" ht="12.75">
      <c r="A107" s="45">
        <v>47813083</v>
      </c>
      <c r="B107" s="39">
        <v>1222</v>
      </c>
      <c r="C107" s="65" t="s">
        <v>156</v>
      </c>
      <c r="D107" s="64" t="s">
        <v>147</v>
      </c>
      <c r="E107" s="41">
        <v>3649</v>
      </c>
      <c r="F107" s="29"/>
      <c r="G107" s="69">
        <f t="shared" si="2"/>
        <v>3649</v>
      </c>
    </row>
    <row r="108" spans="1:7" ht="12.75">
      <c r="A108" s="45" t="s">
        <v>157</v>
      </c>
      <c r="B108" s="39">
        <v>1234</v>
      </c>
      <c r="C108" s="65" t="s">
        <v>158</v>
      </c>
      <c r="D108" s="64" t="s">
        <v>147</v>
      </c>
      <c r="E108" s="41">
        <v>2308</v>
      </c>
      <c r="F108" s="29"/>
      <c r="G108" s="69">
        <f t="shared" si="2"/>
        <v>2308</v>
      </c>
    </row>
    <row r="109" spans="1:7" ht="12.75">
      <c r="A109" s="45" t="s">
        <v>159</v>
      </c>
      <c r="B109" s="39">
        <v>1205</v>
      </c>
      <c r="C109" s="65" t="s">
        <v>160</v>
      </c>
      <c r="D109" s="64" t="s">
        <v>147</v>
      </c>
      <c r="E109" s="41">
        <v>4078</v>
      </c>
      <c r="F109" s="29"/>
      <c r="G109" s="69">
        <f t="shared" si="2"/>
        <v>4078</v>
      </c>
    </row>
    <row r="110" spans="1:7" ht="12.75">
      <c r="A110" s="45">
        <v>60337320</v>
      </c>
      <c r="B110" s="39">
        <v>1215</v>
      </c>
      <c r="C110" s="65" t="s">
        <v>161</v>
      </c>
      <c r="D110" s="64" t="s">
        <v>147</v>
      </c>
      <c r="E110" s="41">
        <v>1663</v>
      </c>
      <c r="F110" s="29"/>
      <c r="G110" s="69">
        <f t="shared" si="2"/>
        <v>1663</v>
      </c>
    </row>
    <row r="111" spans="1:7" ht="12.75">
      <c r="A111" s="45" t="s">
        <v>162</v>
      </c>
      <c r="B111" s="39">
        <v>1229</v>
      </c>
      <c r="C111" s="65" t="s">
        <v>163</v>
      </c>
      <c r="D111" s="64" t="s">
        <v>147</v>
      </c>
      <c r="E111" s="41">
        <v>1773</v>
      </c>
      <c r="F111" s="29"/>
      <c r="G111" s="69">
        <f t="shared" si="2"/>
        <v>1773</v>
      </c>
    </row>
    <row r="112" spans="1:7" ht="12.75">
      <c r="A112" s="45">
        <v>60337494</v>
      </c>
      <c r="B112" s="39">
        <v>1216</v>
      </c>
      <c r="C112" s="65" t="s">
        <v>164</v>
      </c>
      <c r="D112" s="64" t="s">
        <v>147</v>
      </c>
      <c r="E112" s="41">
        <v>2166</v>
      </c>
      <c r="F112" s="29"/>
      <c r="G112" s="69">
        <f t="shared" si="2"/>
        <v>2166</v>
      </c>
    </row>
    <row r="113" spans="1:7" ht="12.75">
      <c r="A113" s="45" t="s">
        <v>165</v>
      </c>
      <c r="B113" s="39">
        <v>1206</v>
      </c>
      <c r="C113" s="65" t="s">
        <v>166</v>
      </c>
      <c r="D113" s="64" t="s">
        <v>147</v>
      </c>
      <c r="E113" s="41">
        <v>3520</v>
      </c>
      <c r="F113" s="29"/>
      <c r="G113" s="69">
        <f t="shared" si="2"/>
        <v>3520</v>
      </c>
    </row>
    <row r="114" spans="1:7" ht="12.75">
      <c r="A114" s="72" t="s">
        <v>167</v>
      </c>
      <c r="B114" s="39">
        <v>1336</v>
      </c>
      <c r="C114" s="46" t="s">
        <v>168</v>
      </c>
      <c r="D114" s="38" t="s">
        <v>150</v>
      </c>
      <c r="E114" s="41">
        <v>1632</v>
      </c>
      <c r="F114" s="29">
        <v>224</v>
      </c>
      <c r="G114" s="52">
        <f t="shared" si="2"/>
        <v>1856</v>
      </c>
    </row>
    <row r="115" spans="1:7" ht="12.75">
      <c r="A115" s="72" t="s">
        <v>169</v>
      </c>
      <c r="B115" s="39">
        <v>1330</v>
      </c>
      <c r="C115" s="73" t="s">
        <v>170</v>
      </c>
      <c r="D115" s="38" t="s">
        <v>150</v>
      </c>
      <c r="E115" s="41">
        <v>1236</v>
      </c>
      <c r="F115" s="29"/>
      <c r="G115" s="52">
        <f t="shared" si="2"/>
        <v>1236</v>
      </c>
    </row>
    <row r="116" spans="1:7" ht="12.75">
      <c r="A116" s="34" t="s">
        <v>171</v>
      </c>
      <c r="B116" s="32">
        <v>1821</v>
      </c>
      <c r="C116" s="40" t="s">
        <v>172</v>
      </c>
      <c r="D116" s="34" t="s">
        <v>27</v>
      </c>
      <c r="E116" s="35">
        <v>552</v>
      </c>
      <c r="F116" s="36">
        <v>25</v>
      </c>
      <c r="G116" s="69">
        <f t="shared" si="2"/>
        <v>577</v>
      </c>
    </row>
    <row r="117" spans="1:7" ht="12.75">
      <c r="A117" s="34">
        <v>45234370</v>
      </c>
      <c r="B117" s="32">
        <v>1804</v>
      </c>
      <c r="C117" s="40" t="s">
        <v>173</v>
      </c>
      <c r="D117" s="34" t="s">
        <v>27</v>
      </c>
      <c r="E117" s="35">
        <v>855</v>
      </c>
      <c r="F117" s="36"/>
      <c r="G117" s="69">
        <f t="shared" si="2"/>
        <v>855</v>
      </c>
    </row>
    <row r="118" spans="1:7" ht="12.75">
      <c r="A118" s="34">
        <v>60802774</v>
      </c>
      <c r="B118" s="32">
        <v>1828</v>
      </c>
      <c r="C118" s="40" t="s">
        <v>174</v>
      </c>
      <c r="D118" s="34" t="s">
        <v>27</v>
      </c>
      <c r="E118" s="35">
        <v>650</v>
      </c>
      <c r="F118" s="36"/>
      <c r="G118" s="69">
        <f t="shared" si="2"/>
        <v>650</v>
      </c>
    </row>
    <row r="119" spans="1:7" ht="12.75">
      <c r="A119" s="34">
        <v>60045922</v>
      </c>
      <c r="B119" s="32">
        <v>1826</v>
      </c>
      <c r="C119" s="40" t="s">
        <v>175</v>
      </c>
      <c r="D119" s="34" t="s">
        <v>27</v>
      </c>
      <c r="E119" s="35">
        <v>700</v>
      </c>
      <c r="F119" s="36"/>
      <c r="G119" s="69">
        <f t="shared" si="2"/>
        <v>700</v>
      </c>
    </row>
    <row r="120" spans="1:7" ht="12.75">
      <c r="A120" s="34">
        <v>62331752</v>
      </c>
      <c r="B120" s="32">
        <v>1814</v>
      </c>
      <c r="C120" s="40" t="s">
        <v>176</v>
      </c>
      <c r="D120" s="34" t="s">
        <v>27</v>
      </c>
      <c r="E120" s="35">
        <v>739</v>
      </c>
      <c r="F120" s="36"/>
      <c r="G120" s="69">
        <f t="shared" si="2"/>
        <v>739</v>
      </c>
    </row>
    <row r="121" spans="1:7" ht="12.75">
      <c r="A121" s="34">
        <v>62330381</v>
      </c>
      <c r="B121" s="32">
        <v>1817</v>
      </c>
      <c r="C121" s="40" t="s">
        <v>177</v>
      </c>
      <c r="D121" s="34" t="s">
        <v>27</v>
      </c>
      <c r="E121" s="35">
        <v>729</v>
      </c>
      <c r="F121" s="36"/>
      <c r="G121" s="69">
        <f t="shared" si="2"/>
        <v>729</v>
      </c>
    </row>
    <row r="122" spans="1:7" ht="12.75">
      <c r="A122" s="38" t="s">
        <v>178</v>
      </c>
      <c r="B122" s="39">
        <v>1405</v>
      </c>
      <c r="C122" s="40" t="s">
        <v>179</v>
      </c>
      <c r="D122" s="38" t="s">
        <v>27</v>
      </c>
      <c r="E122" s="41">
        <v>1388</v>
      </c>
      <c r="F122" s="29"/>
      <c r="G122" s="52">
        <f t="shared" si="2"/>
        <v>1388</v>
      </c>
    </row>
    <row r="123" spans="1:7" ht="12.75">
      <c r="A123" s="64">
        <v>47813075</v>
      </c>
      <c r="B123" s="39">
        <v>1122</v>
      </c>
      <c r="C123" s="65" t="s">
        <v>180</v>
      </c>
      <c r="D123" s="64" t="s">
        <v>89</v>
      </c>
      <c r="E123" s="41">
        <v>1250</v>
      </c>
      <c r="F123" s="29"/>
      <c r="G123" s="52">
        <f t="shared" si="2"/>
        <v>1250</v>
      </c>
    </row>
    <row r="124" spans="1:7" ht="12.75">
      <c r="A124" s="64">
        <v>62331710</v>
      </c>
      <c r="B124" s="39">
        <v>1511</v>
      </c>
      <c r="C124" s="65" t="s">
        <v>181</v>
      </c>
      <c r="D124" s="64" t="s">
        <v>182</v>
      </c>
      <c r="E124" s="41">
        <v>753</v>
      </c>
      <c r="F124" s="29"/>
      <c r="G124" s="52">
        <f t="shared" si="2"/>
        <v>753</v>
      </c>
    </row>
    <row r="125" spans="1:7" ht="12.75">
      <c r="A125" s="67"/>
      <c r="B125" s="59"/>
      <c r="C125" s="68"/>
      <c r="D125" s="67"/>
      <c r="E125" s="61"/>
      <c r="F125" s="62"/>
      <c r="G125" s="61"/>
    </row>
    <row r="126" spans="1:7" ht="12.75">
      <c r="A126" s="58"/>
      <c r="B126" s="59"/>
      <c r="C126" s="60"/>
      <c r="D126" s="58"/>
      <c r="E126" s="61"/>
      <c r="F126" s="62"/>
      <c r="G126" s="61"/>
    </row>
    <row r="127" spans="1:7" ht="13.5" thickBot="1">
      <c r="A127" s="17"/>
      <c r="B127" s="17"/>
      <c r="C127" s="13"/>
      <c r="D127" s="12"/>
      <c r="E127" s="12"/>
      <c r="F127" s="13"/>
      <c r="G127" s="18" t="s">
        <v>183</v>
      </c>
    </row>
    <row r="128" spans="1:7" s="21" customFormat="1" ht="18" customHeight="1">
      <c r="A128" s="266" t="s">
        <v>17</v>
      </c>
      <c r="B128" s="19" t="s">
        <v>18</v>
      </c>
      <c r="C128" s="269" t="s">
        <v>19</v>
      </c>
      <c r="D128" s="19" t="s">
        <v>20</v>
      </c>
      <c r="E128" s="272" t="s">
        <v>21</v>
      </c>
      <c r="F128" s="272"/>
      <c r="G128" s="20" t="s">
        <v>22</v>
      </c>
    </row>
    <row r="129" spans="1:7" s="21" customFormat="1" ht="12.75" customHeight="1">
      <c r="A129" s="267"/>
      <c r="B129" s="22"/>
      <c r="C129" s="270"/>
      <c r="D129" s="22"/>
      <c r="E129" s="273" t="s">
        <v>23</v>
      </c>
      <c r="F129" s="275" t="s">
        <v>24</v>
      </c>
      <c r="G129" s="264" t="s">
        <v>591</v>
      </c>
    </row>
    <row r="130" spans="1:7" s="21" customFormat="1" ht="27" customHeight="1" thickBot="1">
      <c r="A130" s="268"/>
      <c r="B130" s="23"/>
      <c r="C130" s="271"/>
      <c r="D130" s="23"/>
      <c r="E130" s="274"/>
      <c r="F130" s="276"/>
      <c r="G130" s="265"/>
    </row>
    <row r="131" spans="1:7" ht="12.75">
      <c r="A131" s="64">
        <v>63699214</v>
      </c>
      <c r="B131" s="39">
        <v>1415</v>
      </c>
      <c r="C131" s="40" t="s">
        <v>184</v>
      </c>
      <c r="D131" s="38" t="s">
        <v>150</v>
      </c>
      <c r="E131" s="41">
        <v>461</v>
      </c>
      <c r="F131" s="29"/>
      <c r="G131" s="52">
        <f aca="true" t="shared" si="3" ref="G131:G166">SUM(E131:F131)</f>
        <v>461</v>
      </c>
    </row>
    <row r="132" spans="1:7" ht="12.75">
      <c r="A132" s="64">
        <v>60337346</v>
      </c>
      <c r="B132" s="39">
        <v>1411</v>
      </c>
      <c r="C132" s="40" t="s">
        <v>185</v>
      </c>
      <c r="D132" s="38" t="s">
        <v>150</v>
      </c>
      <c r="E132" s="41">
        <v>1073</v>
      </c>
      <c r="F132" s="29"/>
      <c r="G132" s="52">
        <f t="shared" si="3"/>
        <v>1073</v>
      </c>
    </row>
    <row r="133" spans="1:7" ht="12.75">
      <c r="A133" s="64">
        <v>64125939</v>
      </c>
      <c r="B133" s="39">
        <v>1412</v>
      </c>
      <c r="C133" s="40" t="s">
        <v>186</v>
      </c>
      <c r="D133" s="38" t="s">
        <v>150</v>
      </c>
      <c r="E133" s="41">
        <v>182</v>
      </c>
      <c r="F133" s="29"/>
      <c r="G133" s="52">
        <f t="shared" si="3"/>
        <v>182</v>
      </c>
    </row>
    <row r="134" spans="1:7" ht="12.75">
      <c r="A134" s="64">
        <v>47813474</v>
      </c>
      <c r="B134" s="39">
        <v>1414</v>
      </c>
      <c r="C134" s="40" t="s">
        <v>187</v>
      </c>
      <c r="D134" s="38" t="s">
        <v>150</v>
      </c>
      <c r="E134" s="41">
        <v>1046</v>
      </c>
      <c r="F134" s="29"/>
      <c r="G134" s="52">
        <f t="shared" si="3"/>
        <v>1046</v>
      </c>
    </row>
    <row r="135" spans="1:7" ht="12.75">
      <c r="A135" s="64">
        <v>60337354</v>
      </c>
      <c r="B135" s="39">
        <v>1410</v>
      </c>
      <c r="C135" s="40" t="s">
        <v>188</v>
      </c>
      <c r="D135" s="71" t="s">
        <v>150</v>
      </c>
      <c r="E135" s="41">
        <v>185</v>
      </c>
      <c r="F135" s="29"/>
      <c r="G135" s="52">
        <f t="shared" si="3"/>
        <v>185</v>
      </c>
    </row>
    <row r="136" spans="1:7" ht="12.75">
      <c r="A136" s="64">
        <v>64628141</v>
      </c>
      <c r="B136" s="39">
        <v>1401</v>
      </c>
      <c r="C136" s="40" t="s">
        <v>189</v>
      </c>
      <c r="D136" s="38" t="s">
        <v>150</v>
      </c>
      <c r="E136" s="41">
        <v>750</v>
      </c>
      <c r="F136" s="29"/>
      <c r="G136" s="52">
        <f t="shared" si="3"/>
        <v>750</v>
      </c>
    </row>
    <row r="137" spans="1:7" ht="12.75">
      <c r="A137" s="64">
        <v>64628124</v>
      </c>
      <c r="B137" s="39">
        <v>1402</v>
      </c>
      <c r="C137" s="40" t="s">
        <v>190</v>
      </c>
      <c r="D137" s="38" t="s">
        <v>150</v>
      </c>
      <c r="E137" s="41">
        <v>853</v>
      </c>
      <c r="F137" s="29"/>
      <c r="G137" s="52">
        <f t="shared" si="3"/>
        <v>853</v>
      </c>
    </row>
    <row r="138" spans="1:7" ht="12.75">
      <c r="A138" s="64">
        <v>64628132</v>
      </c>
      <c r="B138" s="39">
        <v>1403</v>
      </c>
      <c r="C138" s="40" t="s">
        <v>191</v>
      </c>
      <c r="D138" s="38" t="s">
        <v>150</v>
      </c>
      <c r="E138" s="41">
        <v>937</v>
      </c>
      <c r="F138" s="29"/>
      <c r="G138" s="52">
        <f t="shared" si="3"/>
        <v>937</v>
      </c>
    </row>
    <row r="139" spans="1:7" ht="12.75">
      <c r="A139" s="64">
        <v>60337389</v>
      </c>
      <c r="B139" s="39">
        <v>1409</v>
      </c>
      <c r="C139" s="40" t="s">
        <v>192</v>
      </c>
      <c r="D139" s="38" t="s">
        <v>150</v>
      </c>
      <c r="E139" s="41">
        <v>573</v>
      </c>
      <c r="F139" s="29"/>
      <c r="G139" s="52">
        <f t="shared" si="3"/>
        <v>573</v>
      </c>
    </row>
    <row r="140" spans="1:7" ht="12.75">
      <c r="A140" s="38" t="s">
        <v>193</v>
      </c>
      <c r="B140" s="39">
        <v>1404</v>
      </c>
      <c r="C140" s="40" t="s">
        <v>194</v>
      </c>
      <c r="D140" s="38" t="s">
        <v>27</v>
      </c>
      <c r="E140" s="41">
        <v>3423</v>
      </c>
      <c r="F140" s="29">
        <v>100</v>
      </c>
      <c r="G140" s="52">
        <f t="shared" si="3"/>
        <v>3523</v>
      </c>
    </row>
    <row r="141" spans="1:7" ht="12.75">
      <c r="A141" s="64">
        <v>64125912</v>
      </c>
      <c r="B141" s="39">
        <v>1518</v>
      </c>
      <c r="C141" s="65" t="s">
        <v>195</v>
      </c>
      <c r="D141" s="64" t="s">
        <v>182</v>
      </c>
      <c r="E141" s="41">
        <v>1311</v>
      </c>
      <c r="F141" s="29"/>
      <c r="G141" s="52">
        <f t="shared" si="3"/>
        <v>1311</v>
      </c>
    </row>
    <row r="142" spans="1:7" ht="12.75">
      <c r="A142" s="64">
        <v>66741335</v>
      </c>
      <c r="B142" s="39">
        <v>1413</v>
      </c>
      <c r="C142" s="65" t="s">
        <v>196</v>
      </c>
      <c r="D142" s="64" t="s">
        <v>182</v>
      </c>
      <c r="E142" s="41">
        <v>1394</v>
      </c>
      <c r="F142" s="29"/>
      <c r="G142" s="52">
        <f t="shared" si="3"/>
        <v>1394</v>
      </c>
    </row>
    <row r="143" spans="1:7" ht="12.75">
      <c r="A143" s="64">
        <v>70640696</v>
      </c>
      <c r="B143" s="39">
        <v>1517</v>
      </c>
      <c r="C143" s="65" t="s">
        <v>197</v>
      </c>
      <c r="D143" s="64" t="s">
        <v>182</v>
      </c>
      <c r="E143" s="41">
        <v>410</v>
      </c>
      <c r="F143" s="29"/>
      <c r="G143" s="52">
        <f t="shared" si="3"/>
        <v>410</v>
      </c>
    </row>
    <row r="144" spans="1:7" ht="12.75">
      <c r="A144" s="64">
        <v>60802669</v>
      </c>
      <c r="B144" s="39">
        <v>1539</v>
      </c>
      <c r="C144" s="65" t="s">
        <v>198</v>
      </c>
      <c r="D144" s="64" t="s">
        <v>182</v>
      </c>
      <c r="E144" s="41">
        <v>1298</v>
      </c>
      <c r="F144" s="29"/>
      <c r="G144" s="52">
        <f t="shared" si="3"/>
        <v>1298</v>
      </c>
    </row>
    <row r="145" spans="1:7" ht="12.75">
      <c r="A145" s="38">
        <v>62330268</v>
      </c>
      <c r="B145" s="39">
        <v>1521</v>
      </c>
      <c r="C145" s="40" t="s">
        <v>199</v>
      </c>
      <c r="D145" s="38" t="s">
        <v>27</v>
      </c>
      <c r="E145" s="41">
        <v>1664</v>
      </c>
      <c r="F145" s="29"/>
      <c r="G145" s="52">
        <f t="shared" si="3"/>
        <v>1664</v>
      </c>
    </row>
    <row r="146" spans="1:7" ht="12.75">
      <c r="A146" s="38">
        <v>47813571</v>
      </c>
      <c r="B146" s="39">
        <v>1532</v>
      </c>
      <c r="C146" s="40" t="s">
        <v>200</v>
      </c>
      <c r="D146" s="38" t="s">
        <v>27</v>
      </c>
      <c r="E146" s="41">
        <v>4555</v>
      </c>
      <c r="F146" s="29"/>
      <c r="G146" s="52">
        <f t="shared" si="3"/>
        <v>4555</v>
      </c>
    </row>
    <row r="147" spans="1:7" ht="12.75">
      <c r="A147" s="64">
        <v>64628159</v>
      </c>
      <c r="B147" s="39">
        <v>1501</v>
      </c>
      <c r="C147" s="65" t="s">
        <v>201</v>
      </c>
      <c r="D147" s="64" t="s">
        <v>182</v>
      </c>
      <c r="E147" s="41">
        <v>1386</v>
      </c>
      <c r="F147" s="29"/>
      <c r="G147" s="52">
        <f t="shared" si="3"/>
        <v>1386</v>
      </c>
    </row>
    <row r="148" spans="1:7" ht="12.75">
      <c r="A148" s="64">
        <v>47813491</v>
      </c>
      <c r="B148" s="39">
        <v>1527</v>
      </c>
      <c r="C148" s="65" t="s">
        <v>202</v>
      </c>
      <c r="D148" s="64" t="s">
        <v>182</v>
      </c>
      <c r="E148" s="41">
        <v>783</v>
      </c>
      <c r="F148" s="29"/>
      <c r="G148" s="52">
        <f t="shared" si="3"/>
        <v>783</v>
      </c>
    </row>
    <row r="149" spans="1:7" ht="12.75">
      <c r="A149" s="72" t="s">
        <v>203</v>
      </c>
      <c r="B149" s="74">
        <v>1544</v>
      </c>
      <c r="C149" s="33" t="s">
        <v>204</v>
      </c>
      <c r="D149" s="64" t="s">
        <v>182</v>
      </c>
      <c r="E149" s="41">
        <v>1547</v>
      </c>
      <c r="F149" s="29"/>
      <c r="G149" s="52">
        <f t="shared" si="3"/>
        <v>1547</v>
      </c>
    </row>
    <row r="150" spans="1:7" ht="12.75">
      <c r="A150" s="64">
        <v>69610134</v>
      </c>
      <c r="B150" s="39">
        <v>1535</v>
      </c>
      <c r="C150" s="65" t="s">
        <v>205</v>
      </c>
      <c r="D150" s="64" t="s">
        <v>182</v>
      </c>
      <c r="E150" s="41">
        <v>1102</v>
      </c>
      <c r="F150" s="29"/>
      <c r="G150" s="52">
        <f t="shared" si="3"/>
        <v>1102</v>
      </c>
    </row>
    <row r="151" spans="1:7" ht="12.75">
      <c r="A151" s="38">
        <v>70632090</v>
      </c>
      <c r="B151" s="39">
        <v>1536</v>
      </c>
      <c r="C151" s="40" t="s">
        <v>206</v>
      </c>
      <c r="D151" s="38" t="s">
        <v>27</v>
      </c>
      <c r="E151" s="41">
        <v>502</v>
      </c>
      <c r="F151" s="29"/>
      <c r="G151" s="52">
        <f t="shared" si="3"/>
        <v>502</v>
      </c>
    </row>
    <row r="152" spans="1:7" ht="12.75">
      <c r="A152" s="64">
        <v>47655259</v>
      </c>
      <c r="B152" s="39">
        <v>1513</v>
      </c>
      <c r="C152" s="65" t="s">
        <v>207</v>
      </c>
      <c r="D152" s="64" t="s">
        <v>182</v>
      </c>
      <c r="E152" s="41">
        <v>2026</v>
      </c>
      <c r="F152" s="29"/>
      <c r="G152" s="52">
        <f t="shared" si="3"/>
        <v>2026</v>
      </c>
    </row>
    <row r="153" spans="1:7" ht="12.75">
      <c r="A153" s="64">
        <v>60802791</v>
      </c>
      <c r="B153" s="39">
        <v>1540</v>
      </c>
      <c r="C153" s="65" t="s">
        <v>208</v>
      </c>
      <c r="D153" s="64" t="s">
        <v>182</v>
      </c>
      <c r="E153" s="41">
        <v>380</v>
      </c>
      <c r="F153" s="29"/>
      <c r="G153" s="52">
        <f t="shared" si="3"/>
        <v>380</v>
      </c>
    </row>
    <row r="154" spans="1:7" ht="12.75">
      <c r="A154" s="64">
        <v>70640700</v>
      </c>
      <c r="B154" s="39">
        <v>1516</v>
      </c>
      <c r="C154" s="65" t="s">
        <v>209</v>
      </c>
      <c r="D154" s="64" t="s">
        <v>182</v>
      </c>
      <c r="E154" s="41">
        <v>1482</v>
      </c>
      <c r="F154" s="29"/>
      <c r="G154" s="52">
        <f t="shared" si="3"/>
        <v>1482</v>
      </c>
    </row>
    <row r="155" spans="1:7" ht="12.75">
      <c r="A155" s="38" t="s">
        <v>210</v>
      </c>
      <c r="B155" s="74">
        <v>1545</v>
      </c>
      <c r="C155" s="40" t="s">
        <v>211</v>
      </c>
      <c r="D155" s="64" t="s">
        <v>182</v>
      </c>
      <c r="E155" s="41">
        <v>2089</v>
      </c>
      <c r="F155" s="29"/>
      <c r="G155" s="52">
        <f t="shared" si="3"/>
        <v>2089</v>
      </c>
    </row>
    <row r="156" spans="1:7" ht="12.75">
      <c r="A156" s="64">
        <v>61989274</v>
      </c>
      <c r="B156" s="39">
        <v>1502</v>
      </c>
      <c r="C156" s="65" t="s">
        <v>212</v>
      </c>
      <c r="D156" s="64" t="s">
        <v>182</v>
      </c>
      <c r="E156" s="41">
        <v>2616</v>
      </c>
      <c r="F156" s="29"/>
      <c r="G156" s="52">
        <f t="shared" si="3"/>
        <v>2616</v>
      </c>
    </row>
    <row r="157" spans="1:7" ht="12.75">
      <c r="A157" s="64">
        <v>69610126</v>
      </c>
      <c r="B157" s="39">
        <v>1537</v>
      </c>
      <c r="C157" s="65" t="s">
        <v>213</v>
      </c>
      <c r="D157" s="64" t="s">
        <v>182</v>
      </c>
      <c r="E157" s="41">
        <v>1877</v>
      </c>
      <c r="F157" s="29"/>
      <c r="G157" s="52">
        <f t="shared" si="3"/>
        <v>1877</v>
      </c>
    </row>
    <row r="158" spans="1:7" ht="12.75">
      <c r="A158" s="64">
        <v>47813172</v>
      </c>
      <c r="B158" s="39">
        <v>1533</v>
      </c>
      <c r="C158" s="65" t="s">
        <v>214</v>
      </c>
      <c r="D158" s="64" t="s">
        <v>182</v>
      </c>
      <c r="E158" s="41">
        <v>1040</v>
      </c>
      <c r="F158" s="29"/>
      <c r="G158" s="52">
        <f t="shared" si="3"/>
        <v>1040</v>
      </c>
    </row>
    <row r="159" spans="1:7" ht="12.75">
      <c r="A159" s="38">
        <v>47813482</v>
      </c>
      <c r="B159" s="39">
        <v>1526</v>
      </c>
      <c r="C159" s="40" t="s">
        <v>215</v>
      </c>
      <c r="D159" s="38" t="s">
        <v>27</v>
      </c>
      <c r="E159" s="41">
        <v>1707</v>
      </c>
      <c r="F159" s="29">
        <v>660</v>
      </c>
      <c r="G159" s="52">
        <f t="shared" si="3"/>
        <v>2367</v>
      </c>
    </row>
    <row r="160" spans="1:7" ht="12.75">
      <c r="A160" s="64">
        <v>68899173</v>
      </c>
      <c r="B160" s="39">
        <v>1509</v>
      </c>
      <c r="C160" s="65" t="s">
        <v>216</v>
      </c>
      <c r="D160" s="64" t="s">
        <v>182</v>
      </c>
      <c r="E160" s="41">
        <v>399</v>
      </c>
      <c r="F160" s="29"/>
      <c r="G160" s="52">
        <f t="shared" si="3"/>
        <v>399</v>
      </c>
    </row>
    <row r="161" spans="1:7" ht="12.75">
      <c r="A161" s="64" t="s">
        <v>217</v>
      </c>
      <c r="B161" s="39">
        <v>1108</v>
      </c>
      <c r="C161" s="65" t="s">
        <v>218</v>
      </c>
      <c r="D161" s="64" t="s">
        <v>89</v>
      </c>
      <c r="E161" s="41">
        <v>3900</v>
      </c>
      <c r="F161" s="29"/>
      <c r="G161" s="52">
        <f t="shared" si="3"/>
        <v>3900</v>
      </c>
    </row>
    <row r="162" spans="1:7" ht="12.75">
      <c r="A162" s="45">
        <v>47655216</v>
      </c>
      <c r="B162" s="39">
        <v>1712</v>
      </c>
      <c r="C162" s="46" t="s">
        <v>219</v>
      </c>
      <c r="D162" s="45" t="s">
        <v>53</v>
      </c>
      <c r="E162" s="41">
        <v>399</v>
      </c>
      <c r="F162" s="29"/>
      <c r="G162" s="52">
        <f t="shared" si="3"/>
        <v>399</v>
      </c>
    </row>
    <row r="163" spans="1:7" ht="12.75">
      <c r="A163" s="45" t="s">
        <v>220</v>
      </c>
      <c r="B163" s="39">
        <v>1711</v>
      </c>
      <c r="C163" s="46" t="s">
        <v>221</v>
      </c>
      <c r="D163" s="45" t="s">
        <v>53</v>
      </c>
      <c r="E163" s="41">
        <v>217</v>
      </c>
      <c r="F163" s="29"/>
      <c r="G163" s="52">
        <f t="shared" si="3"/>
        <v>217</v>
      </c>
    </row>
    <row r="164" spans="1:7" ht="12.75">
      <c r="A164" s="45" t="s">
        <v>222</v>
      </c>
      <c r="B164" s="39">
        <v>1723</v>
      </c>
      <c r="C164" s="46" t="s">
        <v>223</v>
      </c>
      <c r="D164" s="45" t="s">
        <v>53</v>
      </c>
      <c r="E164" s="41">
        <v>189</v>
      </c>
      <c r="F164" s="29"/>
      <c r="G164" s="52">
        <f t="shared" si="3"/>
        <v>189</v>
      </c>
    </row>
    <row r="165" spans="1:7" ht="12.75">
      <c r="A165" s="45" t="s">
        <v>224</v>
      </c>
      <c r="B165" s="39">
        <v>1729</v>
      </c>
      <c r="C165" s="46" t="s">
        <v>225</v>
      </c>
      <c r="D165" s="45" t="s">
        <v>53</v>
      </c>
      <c r="E165" s="41">
        <v>361</v>
      </c>
      <c r="F165" s="29"/>
      <c r="G165" s="52">
        <f t="shared" si="3"/>
        <v>361</v>
      </c>
    </row>
    <row r="166" spans="1:7" ht="12.75">
      <c r="A166" s="64">
        <v>13644271</v>
      </c>
      <c r="B166" s="39">
        <v>1314</v>
      </c>
      <c r="C166" s="65" t="s">
        <v>226</v>
      </c>
      <c r="D166" s="64" t="s">
        <v>136</v>
      </c>
      <c r="E166" s="41">
        <v>6020</v>
      </c>
      <c r="F166" s="29"/>
      <c r="G166" s="52">
        <f t="shared" si="3"/>
        <v>6020</v>
      </c>
    </row>
    <row r="167" spans="1:7" ht="12.75">
      <c r="A167" s="58"/>
      <c r="B167" s="59"/>
      <c r="C167" s="60"/>
      <c r="D167" s="58"/>
      <c r="E167" s="61"/>
      <c r="F167" s="62"/>
      <c r="G167" s="61"/>
    </row>
    <row r="168" spans="1:7" ht="12.75">
      <c r="A168" s="58"/>
      <c r="B168" s="59"/>
      <c r="C168" s="60"/>
      <c r="D168" s="58"/>
      <c r="E168" s="61"/>
      <c r="F168" s="62"/>
      <c r="G168" s="61"/>
    </row>
    <row r="169" spans="1:7" ht="13.5" thickBot="1">
      <c r="A169" s="17"/>
      <c r="B169" s="17"/>
      <c r="C169" s="13"/>
      <c r="D169" s="12"/>
      <c r="E169" s="12"/>
      <c r="F169" s="13"/>
      <c r="G169" s="18" t="s">
        <v>227</v>
      </c>
    </row>
    <row r="170" spans="1:7" s="21" customFormat="1" ht="18" customHeight="1">
      <c r="A170" s="266" t="s">
        <v>17</v>
      </c>
      <c r="B170" s="19" t="s">
        <v>18</v>
      </c>
      <c r="C170" s="269" t="s">
        <v>19</v>
      </c>
      <c r="D170" s="19" t="s">
        <v>20</v>
      </c>
      <c r="E170" s="272" t="s">
        <v>21</v>
      </c>
      <c r="F170" s="272"/>
      <c r="G170" s="20" t="s">
        <v>22</v>
      </c>
    </row>
    <row r="171" spans="1:7" s="21" customFormat="1" ht="12.75" customHeight="1">
      <c r="A171" s="267"/>
      <c r="B171" s="22"/>
      <c r="C171" s="270"/>
      <c r="D171" s="22"/>
      <c r="E171" s="273" t="s">
        <v>23</v>
      </c>
      <c r="F171" s="275" t="s">
        <v>24</v>
      </c>
      <c r="G171" s="264" t="s">
        <v>591</v>
      </c>
    </row>
    <row r="172" spans="1:7" s="21" customFormat="1" ht="27" customHeight="1" thickBot="1">
      <c r="A172" s="268"/>
      <c r="B172" s="23"/>
      <c r="C172" s="271"/>
      <c r="D172" s="23"/>
      <c r="E172" s="274"/>
      <c r="F172" s="276"/>
      <c r="G172" s="265"/>
    </row>
    <row r="173" spans="1:7" ht="12.75">
      <c r="A173" s="72" t="s">
        <v>228</v>
      </c>
      <c r="B173" s="39">
        <v>1351</v>
      </c>
      <c r="C173" s="73" t="s">
        <v>229</v>
      </c>
      <c r="D173" s="38" t="s">
        <v>150</v>
      </c>
      <c r="E173" s="41">
        <v>3405</v>
      </c>
      <c r="F173" s="29"/>
      <c r="G173" s="52">
        <f aca="true" t="shared" si="4" ref="G173:G208">SUM(E173:F173)</f>
        <v>3405</v>
      </c>
    </row>
    <row r="174" spans="1:7" ht="12.75">
      <c r="A174" s="64" t="s">
        <v>230</v>
      </c>
      <c r="B174" s="39">
        <v>1334</v>
      </c>
      <c r="C174" s="65" t="s">
        <v>231</v>
      </c>
      <c r="D174" s="64" t="s">
        <v>136</v>
      </c>
      <c r="E174" s="41">
        <v>1960</v>
      </c>
      <c r="F174" s="29"/>
      <c r="G174" s="52">
        <f t="shared" si="4"/>
        <v>1960</v>
      </c>
    </row>
    <row r="175" spans="1:7" ht="12.75">
      <c r="A175" s="45">
        <v>13644319</v>
      </c>
      <c r="B175" s="39">
        <v>1408</v>
      </c>
      <c r="C175" s="46" t="s">
        <v>232</v>
      </c>
      <c r="D175" s="38" t="s">
        <v>150</v>
      </c>
      <c r="E175" s="41">
        <v>10164</v>
      </c>
      <c r="F175" s="29"/>
      <c r="G175" s="52">
        <f t="shared" si="4"/>
        <v>10164</v>
      </c>
    </row>
    <row r="176" spans="1:7" ht="12.75">
      <c r="A176" s="64" t="s">
        <v>233</v>
      </c>
      <c r="B176" s="39">
        <v>1345</v>
      </c>
      <c r="C176" s="75" t="s">
        <v>234</v>
      </c>
      <c r="D176" s="64" t="s">
        <v>133</v>
      </c>
      <c r="E176" s="41">
        <v>2900</v>
      </c>
      <c r="F176" s="29"/>
      <c r="G176" s="52">
        <f t="shared" si="4"/>
        <v>2900</v>
      </c>
    </row>
    <row r="177" spans="1:7" ht="12.75">
      <c r="A177" s="64">
        <v>66932581</v>
      </c>
      <c r="B177" s="39">
        <v>1312</v>
      </c>
      <c r="C177" s="65" t="s">
        <v>235</v>
      </c>
      <c r="D177" s="64" t="s">
        <v>136</v>
      </c>
      <c r="E177" s="41">
        <v>7740</v>
      </c>
      <c r="F177" s="29"/>
      <c r="G177" s="52">
        <f t="shared" si="4"/>
        <v>7740</v>
      </c>
    </row>
    <row r="178" spans="1:7" ht="12.75">
      <c r="A178" s="64">
        <v>68321261</v>
      </c>
      <c r="B178" s="39">
        <v>1313</v>
      </c>
      <c r="C178" s="65" t="s">
        <v>236</v>
      </c>
      <c r="D178" s="64" t="s">
        <v>133</v>
      </c>
      <c r="E178" s="41">
        <v>8645</v>
      </c>
      <c r="F178" s="29"/>
      <c r="G178" s="52">
        <f t="shared" si="4"/>
        <v>8645</v>
      </c>
    </row>
    <row r="179" spans="1:7" ht="12.75">
      <c r="A179" s="38">
        <v>63731371</v>
      </c>
      <c r="B179" s="39">
        <v>1344</v>
      </c>
      <c r="C179" s="76" t="s">
        <v>237</v>
      </c>
      <c r="D179" s="38" t="s">
        <v>150</v>
      </c>
      <c r="E179" s="41">
        <v>4589</v>
      </c>
      <c r="F179" s="29"/>
      <c r="G179" s="52">
        <f t="shared" si="4"/>
        <v>4589</v>
      </c>
    </row>
    <row r="180" spans="1:7" ht="12.75">
      <c r="A180" s="64" t="s">
        <v>238</v>
      </c>
      <c r="B180" s="39">
        <v>1220</v>
      </c>
      <c r="C180" s="65" t="s">
        <v>239</v>
      </c>
      <c r="D180" s="64" t="s">
        <v>147</v>
      </c>
      <c r="E180" s="41">
        <v>6910</v>
      </c>
      <c r="F180" s="29"/>
      <c r="G180" s="69">
        <f t="shared" si="4"/>
        <v>6910</v>
      </c>
    </row>
    <row r="181" spans="1:7" ht="12.75">
      <c r="A181" s="64" t="s">
        <v>240</v>
      </c>
      <c r="B181" s="39">
        <v>1306</v>
      </c>
      <c r="C181" s="65" t="s">
        <v>241</v>
      </c>
      <c r="D181" s="64" t="s">
        <v>133</v>
      </c>
      <c r="E181" s="41">
        <v>7368</v>
      </c>
      <c r="F181" s="29"/>
      <c r="G181" s="52">
        <f t="shared" si="4"/>
        <v>7368</v>
      </c>
    </row>
    <row r="182" spans="1:7" ht="12.75">
      <c r="A182" s="64">
        <v>14616068</v>
      </c>
      <c r="B182" s="39">
        <v>1335</v>
      </c>
      <c r="C182" s="65" t="s">
        <v>242</v>
      </c>
      <c r="D182" s="64" t="s">
        <v>136</v>
      </c>
      <c r="E182" s="41">
        <v>5304</v>
      </c>
      <c r="F182" s="29"/>
      <c r="G182" s="52">
        <f t="shared" si="4"/>
        <v>5304</v>
      </c>
    </row>
    <row r="183" spans="1:7" ht="12.75">
      <c r="A183" s="64">
        <v>14451093</v>
      </c>
      <c r="B183" s="39">
        <v>1308</v>
      </c>
      <c r="C183" s="65" t="s">
        <v>243</v>
      </c>
      <c r="D183" s="64" t="s">
        <v>133</v>
      </c>
      <c r="E183" s="41">
        <v>7232</v>
      </c>
      <c r="F183" s="29"/>
      <c r="G183" s="52">
        <f t="shared" si="4"/>
        <v>7232</v>
      </c>
    </row>
    <row r="184" spans="1:7" ht="12.75">
      <c r="A184" s="45">
        <v>14450909</v>
      </c>
      <c r="B184" s="39">
        <v>1230</v>
      </c>
      <c r="C184" s="65" t="s">
        <v>244</v>
      </c>
      <c r="D184" s="64" t="s">
        <v>147</v>
      </c>
      <c r="E184" s="41">
        <v>1908</v>
      </c>
      <c r="F184" s="29"/>
      <c r="G184" s="69">
        <f t="shared" si="4"/>
        <v>1908</v>
      </c>
    </row>
    <row r="185" spans="1:7" ht="12.75">
      <c r="A185" s="64">
        <v>14613280</v>
      </c>
      <c r="B185" s="39">
        <v>1338</v>
      </c>
      <c r="C185" s="65" t="s">
        <v>245</v>
      </c>
      <c r="D185" s="64" t="s">
        <v>136</v>
      </c>
      <c r="E185" s="41">
        <v>3747</v>
      </c>
      <c r="F185" s="29"/>
      <c r="G185" s="52">
        <f t="shared" si="4"/>
        <v>3747</v>
      </c>
    </row>
    <row r="186" spans="1:7" ht="12.75">
      <c r="A186" s="64" t="s">
        <v>246</v>
      </c>
      <c r="B186" s="39">
        <v>1304</v>
      </c>
      <c r="C186" s="65" t="s">
        <v>247</v>
      </c>
      <c r="D186" s="64" t="s">
        <v>136</v>
      </c>
      <c r="E186" s="41">
        <v>4956</v>
      </c>
      <c r="F186" s="29"/>
      <c r="G186" s="52">
        <f t="shared" si="4"/>
        <v>4956</v>
      </c>
    </row>
    <row r="187" spans="1:7" ht="12.75">
      <c r="A187" s="64">
        <v>70947911</v>
      </c>
      <c r="B187" s="39">
        <v>1235</v>
      </c>
      <c r="C187" s="40" t="s">
        <v>248</v>
      </c>
      <c r="D187" s="64" t="s">
        <v>147</v>
      </c>
      <c r="E187" s="41">
        <v>1071</v>
      </c>
      <c r="F187" s="29"/>
      <c r="G187" s="69">
        <f t="shared" si="4"/>
        <v>1071</v>
      </c>
    </row>
    <row r="188" spans="1:7" ht="12.75">
      <c r="A188" s="64" t="s">
        <v>249</v>
      </c>
      <c r="B188" s="39">
        <v>1303</v>
      </c>
      <c r="C188" s="65" t="s">
        <v>250</v>
      </c>
      <c r="D188" s="64" t="s">
        <v>133</v>
      </c>
      <c r="E188" s="41">
        <v>17220</v>
      </c>
      <c r="F188" s="29"/>
      <c r="G188" s="52">
        <f t="shared" si="4"/>
        <v>17220</v>
      </c>
    </row>
    <row r="189" spans="1:7" ht="12.75">
      <c r="A189" s="64">
        <v>13644301</v>
      </c>
      <c r="B189" s="39">
        <v>1339</v>
      </c>
      <c r="C189" s="65" t="s">
        <v>251</v>
      </c>
      <c r="D189" s="64" t="s">
        <v>133</v>
      </c>
      <c r="E189" s="41">
        <v>10402</v>
      </c>
      <c r="F189" s="29"/>
      <c r="G189" s="52">
        <f t="shared" si="4"/>
        <v>10402</v>
      </c>
    </row>
    <row r="190" spans="1:7" ht="12.75">
      <c r="A190" s="72" t="s">
        <v>252</v>
      </c>
      <c r="B190" s="39">
        <v>1348</v>
      </c>
      <c r="C190" s="73" t="s">
        <v>253</v>
      </c>
      <c r="D190" s="38" t="s">
        <v>150</v>
      </c>
      <c r="E190" s="41">
        <v>2795</v>
      </c>
      <c r="F190" s="29"/>
      <c r="G190" s="52">
        <f t="shared" si="4"/>
        <v>2795</v>
      </c>
    </row>
    <row r="191" spans="1:7" ht="12.75">
      <c r="A191" s="64" t="s">
        <v>254</v>
      </c>
      <c r="B191" s="39">
        <v>1341</v>
      </c>
      <c r="C191" s="65" t="s">
        <v>255</v>
      </c>
      <c r="D191" s="64" t="s">
        <v>133</v>
      </c>
      <c r="E191" s="41">
        <v>5645</v>
      </c>
      <c r="F191" s="29"/>
      <c r="G191" s="52">
        <f t="shared" si="4"/>
        <v>5645</v>
      </c>
    </row>
    <row r="192" spans="1:7" ht="12.75">
      <c r="A192" s="64" t="s">
        <v>256</v>
      </c>
      <c r="B192" s="39">
        <v>1343</v>
      </c>
      <c r="C192" s="75" t="s">
        <v>257</v>
      </c>
      <c r="D192" s="64" t="s">
        <v>133</v>
      </c>
      <c r="E192" s="41">
        <v>5849</v>
      </c>
      <c r="F192" s="29"/>
      <c r="G192" s="52">
        <f t="shared" si="4"/>
        <v>5849</v>
      </c>
    </row>
    <row r="193" spans="1:7" ht="12.75">
      <c r="A193" s="72" t="s">
        <v>258</v>
      </c>
      <c r="B193" s="39">
        <v>1349</v>
      </c>
      <c r="C193" s="73" t="s">
        <v>259</v>
      </c>
      <c r="D193" s="38" t="s">
        <v>150</v>
      </c>
      <c r="E193" s="41">
        <v>2162</v>
      </c>
      <c r="F193" s="29"/>
      <c r="G193" s="52">
        <f t="shared" si="4"/>
        <v>2162</v>
      </c>
    </row>
    <row r="194" spans="1:7" ht="12.75">
      <c r="A194" s="72" t="s">
        <v>260</v>
      </c>
      <c r="B194" s="39">
        <v>1352</v>
      </c>
      <c r="C194" s="73" t="s">
        <v>261</v>
      </c>
      <c r="D194" s="38" t="s">
        <v>150</v>
      </c>
      <c r="E194" s="41">
        <v>4304</v>
      </c>
      <c r="F194" s="29"/>
      <c r="G194" s="52">
        <f t="shared" si="4"/>
        <v>4304</v>
      </c>
    </row>
    <row r="195" spans="1:7" ht="12.75">
      <c r="A195" s="45" t="s">
        <v>262</v>
      </c>
      <c r="B195" s="39">
        <v>1302</v>
      </c>
      <c r="C195" s="77" t="s">
        <v>263</v>
      </c>
      <c r="D195" s="64" t="s">
        <v>136</v>
      </c>
      <c r="E195" s="41">
        <v>4123</v>
      </c>
      <c r="F195" s="29"/>
      <c r="G195" s="69">
        <f t="shared" si="4"/>
        <v>4123</v>
      </c>
    </row>
    <row r="196" spans="1:7" ht="12.75">
      <c r="A196" s="64" t="s">
        <v>264</v>
      </c>
      <c r="B196" s="39">
        <v>1332</v>
      </c>
      <c r="C196" s="65" t="s">
        <v>265</v>
      </c>
      <c r="D196" s="64" t="s">
        <v>136</v>
      </c>
      <c r="E196" s="41">
        <v>2227</v>
      </c>
      <c r="F196" s="29"/>
      <c r="G196" s="52">
        <f t="shared" si="4"/>
        <v>2227</v>
      </c>
    </row>
    <row r="197" spans="1:7" ht="12.75">
      <c r="A197" s="64" t="s">
        <v>266</v>
      </c>
      <c r="B197" s="39">
        <v>1307</v>
      </c>
      <c r="C197" s="65" t="s">
        <v>267</v>
      </c>
      <c r="D197" s="64" t="s">
        <v>136</v>
      </c>
      <c r="E197" s="41">
        <v>7499</v>
      </c>
      <c r="F197" s="29"/>
      <c r="G197" s="52">
        <f t="shared" si="4"/>
        <v>7499</v>
      </c>
    </row>
    <row r="198" spans="1:7" ht="12.75">
      <c r="A198" s="64" t="s">
        <v>268</v>
      </c>
      <c r="B198" s="39">
        <v>1305</v>
      </c>
      <c r="C198" s="65" t="s">
        <v>269</v>
      </c>
      <c r="D198" s="64" t="s">
        <v>133</v>
      </c>
      <c r="E198" s="41">
        <v>13872</v>
      </c>
      <c r="F198" s="29"/>
      <c r="G198" s="52">
        <f t="shared" si="4"/>
        <v>13872</v>
      </c>
    </row>
    <row r="199" spans="1:7" ht="12.75">
      <c r="A199" s="64">
        <v>18054455</v>
      </c>
      <c r="B199" s="39">
        <v>1331</v>
      </c>
      <c r="C199" s="77" t="s">
        <v>270</v>
      </c>
      <c r="D199" s="64" t="s">
        <v>133</v>
      </c>
      <c r="E199" s="41">
        <v>5396</v>
      </c>
      <c r="F199" s="29"/>
      <c r="G199" s="52">
        <f t="shared" si="4"/>
        <v>5396</v>
      </c>
    </row>
    <row r="200" spans="1:7" ht="12.75">
      <c r="A200" s="64">
        <v>13644289</v>
      </c>
      <c r="B200" s="39">
        <v>1315</v>
      </c>
      <c r="C200" s="77" t="s">
        <v>271</v>
      </c>
      <c r="D200" s="64" t="s">
        <v>133</v>
      </c>
      <c r="E200" s="41">
        <v>6905</v>
      </c>
      <c r="F200" s="29"/>
      <c r="G200" s="52">
        <f t="shared" si="4"/>
        <v>6905</v>
      </c>
    </row>
    <row r="201" spans="1:7" ht="12.75">
      <c r="A201" s="64" t="s">
        <v>272</v>
      </c>
      <c r="B201" s="39">
        <v>1350</v>
      </c>
      <c r="C201" s="73" t="s">
        <v>273</v>
      </c>
      <c r="D201" s="38" t="s">
        <v>150</v>
      </c>
      <c r="E201" s="41">
        <v>3528</v>
      </c>
      <c r="F201" s="29"/>
      <c r="G201" s="52">
        <f t="shared" si="4"/>
        <v>3528</v>
      </c>
    </row>
    <row r="202" spans="1:7" ht="12.75">
      <c r="A202" s="64">
        <v>13643479</v>
      </c>
      <c r="B202" s="39">
        <v>1346</v>
      </c>
      <c r="C202" s="65" t="s">
        <v>274</v>
      </c>
      <c r="D202" s="64" t="s">
        <v>136</v>
      </c>
      <c r="E202" s="41">
        <v>3918</v>
      </c>
      <c r="F202" s="29"/>
      <c r="G202" s="52">
        <f t="shared" si="4"/>
        <v>3918</v>
      </c>
    </row>
    <row r="203" spans="1:7" ht="12.75">
      <c r="A203" s="64" t="s">
        <v>275</v>
      </c>
      <c r="B203" s="39">
        <v>1340</v>
      </c>
      <c r="C203" s="65" t="s">
        <v>276</v>
      </c>
      <c r="D203" s="64" t="s">
        <v>136</v>
      </c>
      <c r="E203" s="41">
        <v>6985</v>
      </c>
      <c r="F203" s="29">
        <v>350</v>
      </c>
      <c r="G203" s="52">
        <f t="shared" si="4"/>
        <v>7335</v>
      </c>
    </row>
    <row r="204" spans="1:7" ht="12.75">
      <c r="A204" s="72" t="s">
        <v>277</v>
      </c>
      <c r="B204" s="39">
        <v>1326</v>
      </c>
      <c r="C204" s="73" t="s">
        <v>278</v>
      </c>
      <c r="D204" s="38" t="s">
        <v>150</v>
      </c>
      <c r="E204" s="41">
        <v>3746</v>
      </c>
      <c r="F204" s="29"/>
      <c r="G204" s="52">
        <f t="shared" si="4"/>
        <v>3746</v>
      </c>
    </row>
    <row r="205" spans="1:7" ht="12.75">
      <c r="A205" s="64" t="s">
        <v>279</v>
      </c>
      <c r="B205" s="39">
        <v>1328</v>
      </c>
      <c r="C205" s="77" t="s">
        <v>280</v>
      </c>
      <c r="D205" s="64" t="s">
        <v>133</v>
      </c>
      <c r="E205" s="41">
        <v>4800</v>
      </c>
      <c r="F205" s="29"/>
      <c r="G205" s="52">
        <f t="shared" si="4"/>
        <v>4800</v>
      </c>
    </row>
    <row r="206" spans="1:7" ht="12.75">
      <c r="A206" s="64" t="s">
        <v>281</v>
      </c>
      <c r="B206" s="39">
        <v>1329</v>
      </c>
      <c r="C206" s="65" t="s">
        <v>282</v>
      </c>
      <c r="D206" s="64" t="s">
        <v>136</v>
      </c>
      <c r="E206" s="41">
        <v>1781</v>
      </c>
      <c r="F206" s="29"/>
      <c r="G206" s="52">
        <f t="shared" si="4"/>
        <v>1781</v>
      </c>
    </row>
    <row r="207" spans="1:7" ht="12.75">
      <c r="A207" s="45" t="s">
        <v>283</v>
      </c>
      <c r="B207" s="39">
        <v>1231</v>
      </c>
      <c r="C207" s="65" t="s">
        <v>284</v>
      </c>
      <c r="D207" s="64" t="s">
        <v>147</v>
      </c>
      <c r="E207" s="41">
        <v>2751</v>
      </c>
      <c r="F207" s="29"/>
      <c r="G207" s="69">
        <f t="shared" si="4"/>
        <v>2751</v>
      </c>
    </row>
    <row r="208" spans="1:7" ht="12.75">
      <c r="A208" s="64">
        <v>62331515</v>
      </c>
      <c r="B208" s="39">
        <v>1214</v>
      </c>
      <c r="C208" s="65" t="s">
        <v>285</v>
      </c>
      <c r="D208" s="64" t="s">
        <v>147</v>
      </c>
      <c r="E208" s="41">
        <v>4240</v>
      </c>
      <c r="F208" s="29"/>
      <c r="G208" s="69">
        <f t="shared" si="4"/>
        <v>4240</v>
      </c>
    </row>
    <row r="210" spans="1:7" ht="12.75">
      <c r="A210" s="58"/>
      <c r="B210" s="59"/>
      <c r="C210" s="60"/>
      <c r="D210" s="58"/>
      <c r="E210" s="61"/>
      <c r="F210" s="62"/>
      <c r="G210" s="61"/>
    </row>
    <row r="211" spans="1:7" ht="13.5" thickBot="1">
      <c r="A211" s="17"/>
      <c r="B211" s="17"/>
      <c r="C211" s="13"/>
      <c r="D211" s="12"/>
      <c r="E211" s="12"/>
      <c r="F211" s="13"/>
      <c r="G211" s="18" t="s">
        <v>286</v>
      </c>
    </row>
    <row r="212" spans="1:7" s="21" customFormat="1" ht="18" customHeight="1">
      <c r="A212" s="266" t="s">
        <v>17</v>
      </c>
      <c r="B212" s="19" t="s">
        <v>18</v>
      </c>
      <c r="C212" s="269" t="s">
        <v>19</v>
      </c>
      <c r="D212" s="19" t="s">
        <v>20</v>
      </c>
      <c r="E212" s="272" t="s">
        <v>21</v>
      </c>
      <c r="F212" s="272"/>
      <c r="G212" s="20" t="s">
        <v>22</v>
      </c>
    </row>
    <row r="213" spans="1:7" s="21" customFormat="1" ht="12.75" customHeight="1">
      <c r="A213" s="267"/>
      <c r="B213" s="22"/>
      <c r="C213" s="270"/>
      <c r="D213" s="22"/>
      <c r="E213" s="273" t="s">
        <v>23</v>
      </c>
      <c r="F213" s="275" t="s">
        <v>24</v>
      </c>
      <c r="G213" s="264" t="s">
        <v>591</v>
      </c>
    </row>
    <row r="214" spans="1:7" s="21" customFormat="1" ht="27" customHeight="1" thickBot="1">
      <c r="A214" s="268"/>
      <c r="B214" s="23"/>
      <c r="C214" s="271"/>
      <c r="D214" s="23"/>
      <c r="E214" s="274"/>
      <c r="F214" s="276"/>
      <c r="G214" s="265"/>
    </row>
    <row r="215" spans="1:7" ht="12.75">
      <c r="A215" s="45">
        <v>47813121</v>
      </c>
      <c r="B215" s="39">
        <v>1224</v>
      </c>
      <c r="C215" s="65" t="s">
        <v>287</v>
      </c>
      <c r="D215" s="64" t="s">
        <v>147</v>
      </c>
      <c r="E215" s="41">
        <v>2334</v>
      </c>
      <c r="F215" s="29"/>
      <c r="G215" s="69">
        <f aca="true" t="shared" si="5" ref="G215:G250">SUM(E215:F215)</f>
        <v>2334</v>
      </c>
    </row>
    <row r="216" spans="1:7" ht="12.75">
      <c r="A216" s="64" t="s">
        <v>288</v>
      </c>
      <c r="B216" s="39">
        <v>1321</v>
      </c>
      <c r="C216" s="77" t="s">
        <v>289</v>
      </c>
      <c r="D216" s="64" t="s">
        <v>133</v>
      </c>
      <c r="E216" s="41">
        <v>4501</v>
      </c>
      <c r="F216" s="29"/>
      <c r="G216" s="52">
        <f t="shared" si="5"/>
        <v>4501</v>
      </c>
    </row>
    <row r="217" spans="1:7" ht="12.75">
      <c r="A217" s="64">
        <v>62331574</v>
      </c>
      <c r="B217" s="39">
        <v>1211</v>
      </c>
      <c r="C217" s="65" t="s">
        <v>290</v>
      </c>
      <c r="D217" s="64" t="s">
        <v>147</v>
      </c>
      <c r="E217" s="41">
        <v>2103</v>
      </c>
      <c r="F217" s="29"/>
      <c r="G217" s="69">
        <f t="shared" si="5"/>
        <v>2103</v>
      </c>
    </row>
    <row r="218" spans="1:7" ht="12.75">
      <c r="A218" s="64" t="s">
        <v>291</v>
      </c>
      <c r="B218" s="39">
        <v>1202</v>
      </c>
      <c r="C218" s="65" t="s">
        <v>292</v>
      </c>
      <c r="D218" s="64" t="s">
        <v>147</v>
      </c>
      <c r="E218" s="41">
        <v>4549</v>
      </c>
      <c r="F218" s="29"/>
      <c r="G218" s="69">
        <f t="shared" si="5"/>
        <v>4549</v>
      </c>
    </row>
    <row r="219" spans="1:7" ht="12.75">
      <c r="A219" s="64">
        <v>62331566</v>
      </c>
      <c r="B219" s="39">
        <v>1212</v>
      </c>
      <c r="C219" s="65" t="s">
        <v>293</v>
      </c>
      <c r="D219" s="64" t="s">
        <v>147</v>
      </c>
      <c r="E219" s="41">
        <v>3743</v>
      </c>
      <c r="F219" s="29"/>
      <c r="G219" s="69">
        <f t="shared" si="5"/>
        <v>3743</v>
      </c>
    </row>
    <row r="220" spans="1:7" ht="12.75">
      <c r="A220" s="64">
        <v>47813148</v>
      </c>
      <c r="B220" s="39">
        <v>1223</v>
      </c>
      <c r="C220" s="65" t="s">
        <v>294</v>
      </c>
      <c r="D220" s="64" t="s">
        <v>147</v>
      </c>
      <c r="E220" s="41">
        <v>3217</v>
      </c>
      <c r="F220" s="29"/>
      <c r="G220" s="69">
        <f t="shared" si="5"/>
        <v>3217</v>
      </c>
    </row>
    <row r="221" spans="1:7" ht="12.75">
      <c r="A221" s="64" t="s">
        <v>295</v>
      </c>
      <c r="B221" s="39">
        <v>1203</v>
      </c>
      <c r="C221" s="65" t="s">
        <v>296</v>
      </c>
      <c r="D221" s="64" t="s">
        <v>147</v>
      </c>
      <c r="E221" s="41">
        <v>3633</v>
      </c>
      <c r="F221" s="29"/>
      <c r="G221" s="69">
        <f t="shared" si="5"/>
        <v>3633</v>
      </c>
    </row>
    <row r="222" spans="1:7" ht="12.75">
      <c r="A222" s="64" t="s">
        <v>297</v>
      </c>
      <c r="B222" s="39">
        <v>1232</v>
      </c>
      <c r="C222" s="65" t="s">
        <v>298</v>
      </c>
      <c r="D222" s="64" t="s">
        <v>147</v>
      </c>
      <c r="E222" s="41">
        <v>5014</v>
      </c>
      <c r="F222" s="29"/>
      <c r="G222" s="69">
        <f t="shared" si="5"/>
        <v>5014</v>
      </c>
    </row>
    <row r="223" spans="1:7" ht="12.75">
      <c r="A223" s="64" t="s">
        <v>299</v>
      </c>
      <c r="B223" s="39">
        <v>1227</v>
      </c>
      <c r="C223" s="65" t="s">
        <v>300</v>
      </c>
      <c r="D223" s="64" t="s">
        <v>147</v>
      </c>
      <c r="E223" s="41">
        <v>5086</v>
      </c>
      <c r="F223" s="29"/>
      <c r="G223" s="69">
        <f t="shared" si="5"/>
        <v>5086</v>
      </c>
    </row>
    <row r="224" spans="1:7" ht="12.75">
      <c r="A224" s="64" t="s">
        <v>301</v>
      </c>
      <c r="B224" s="39">
        <v>1204</v>
      </c>
      <c r="C224" s="65" t="s">
        <v>302</v>
      </c>
      <c r="D224" s="64" t="s">
        <v>147</v>
      </c>
      <c r="E224" s="41">
        <v>3473</v>
      </c>
      <c r="F224" s="29"/>
      <c r="G224" s="69">
        <f t="shared" si="5"/>
        <v>3473</v>
      </c>
    </row>
    <row r="225" spans="1:7" ht="12.75">
      <c r="A225" s="43" t="s">
        <v>303</v>
      </c>
      <c r="B225" s="32">
        <v>1201</v>
      </c>
      <c r="C225" s="63" t="s">
        <v>304</v>
      </c>
      <c r="D225" s="43" t="s">
        <v>147</v>
      </c>
      <c r="E225" s="35">
        <v>5636</v>
      </c>
      <c r="F225" s="36"/>
      <c r="G225" s="69">
        <f t="shared" si="5"/>
        <v>5636</v>
      </c>
    </row>
    <row r="226" spans="1:7" ht="12.75">
      <c r="A226" s="64" t="s">
        <v>305</v>
      </c>
      <c r="B226" s="39">
        <v>1209</v>
      </c>
      <c r="C226" s="65" t="s">
        <v>306</v>
      </c>
      <c r="D226" s="64" t="s">
        <v>147</v>
      </c>
      <c r="E226" s="41">
        <v>2855</v>
      </c>
      <c r="F226" s="29">
        <v>250</v>
      </c>
      <c r="G226" s="69">
        <f t="shared" si="5"/>
        <v>3105</v>
      </c>
    </row>
    <row r="227" spans="1:7" ht="12.75">
      <c r="A227" s="64" t="s">
        <v>307</v>
      </c>
      <c r="B227" s="39">
        <v>1207</v>
      </c>
      <c r="C227" s="65" t="s">
        <v>308</v>
      </c>
      <c r="D227" s="64" t="s">
        <v>147</v>
      </c>
      <c r="E227" s="41">
        <v>3060</v>
      </c>
      <c r="F227" s="29"/>
      <c r="G227" s="69">
        <f t="shared" si="5"/>
        <v>3060</v>
      </c>
    </row>
    <row r="228" spans="1:7" ht="12.75">
      <c r="A228" s="64" t="s">
        <v>309</v>
      </c>
      <c r="B228" s="39">
        <v>1210</v>
      </c>
      <c r="C228" s="65" t="s">
        <v>310</v>
      </c>
      <c r="D228" s="64" t="s">
        <v>147</v>
      </c>
      <c r="E228" s="41">
        <v>5716</v>
      </c>
      <c r="F228" s="29"/>
      <c r="G228" s="69">
        <f t="shared" si="5"/>
        <v>5716</v>
      </c>
    </row>
    <row r="229" spans="1:7" ht="12.75">
      <c r="A229" s="64" t="s">
        <v>311</v>
      </c>
      <c r="B229" s="39">
        <v>1228</v>
      </c>
      <c r="C229" s="65" t="s">
        <v>312</v>
      </c>
      <c r="D229" s="64" t="s">
        <v>147</v>
      </c>
      <c r="E229" s="41">
        <v>1392</v>
      </c>
      <c r="F229" s="29"/>
      <c r="G229" s="69">
        <f t="shared" si="5"/>
        <v>1392</v>
      </c>
    </row>
    <row r="230" spans="1:7" ht="12.75">
      <c r="A230" s="64" t="s">
        <v>313</v>
      </c>
      <c r="B230" s="39">
        <v>1221</v>
      </c>
      <c r="C230" s="65" t="s">
        <v>314</v>
      </c>
      <c r="D230" s="64" t="s">
        <v>147</v>
      </c>
      <c r="E230" s="41">
        <v>1751</v>
      </c>
      <c r="F230" s="29"/>
      <c r="G230" s="69">
        <f t="shared" si="5"/>
        <v>1751</v>
      </c>
    </row>
    <row r="231" spans="1:7" ht="12.75">
      <c r="A231" s="64" t="s">
        <v>315</v>
      </c>
      <c r="B231" s="39">
        <v>1217</v>
      </c>
      <c r="C231" s="65" t="s">
        <v>316</v>
      </c>
      <c r="D231" s="64" t="s">
        <v>147</v>
      </c>
      <c r="E231" s="41">
        <v>2244</v>
      </c>
      <c r="F231" s="29"/>
      <c r="G231" s="69">
        <f t="shared" si="5"/>
        <v>2244</v>
      </c>
    </row>
    <row r="232" spans="1:7" ht="12.75">
      <c r="A232" s="64" t="s">
        <v>317</v>
      </c>
      <c r="B232" s="39">
        <v>1233</v>
      </c>
      <c r="C232" s="65" t="s">
        <v>318</v>
      </c>
      <c r="D232" s="64" t="s">
        <v>147</v>
      </c>
      <c r="E232" s="41">
        <v>1972</v>
      </c>
      <c r="F232" s="29"/>
      <c r="G232" s="69">
        <f t="shared" si="5"/>
        <v>1972</v>
      </c>
    </row>
    <row r="233" spans="1:7" ht="12.75">
      <c r="A233" s="72" t="s">
        <v>319</v>
      </c>
      <c r="B233" s="39">
        <v>1322</v>
      </c>
      <c r="C233" s="73" t="s">
        <v>320</v>
      </c>
      <c r="D233" s="38" t="s">
        <v>150</v>
      </c>
      <c r="E233" s="41">
        <v>3999</v>
      </c>
      <c r="F233" s="29"/>
      <c r="G233" s="52">
        <f t="shared" si="5"/>
        <v>3999</v>
      </c>
    </row>
    <row r="234" spans="1:7" ht="12.75">
      <c r="A234" s="64">
        <v>68321082</v>
      </c>
      <c r="B234" s="39">
        <v>1311</v>
      </c>
      <c r="C234" s="65" t="s">
        <v>321</v>
      </c>
      <c r="D234" s="71" t="s">
        <v>150</v>
      </c>
      <c r="E234" s="41">
        <v>8647</v>
      </c>
      <c r="F234" s="29"/>
      <c r="G234" s="52">
        <f t="shared" si="5"/>
        <v>8647</v>
      </c>
    </row>
    <row r="235" spans="1:7" ht="12.75">
      <c r="A235" s="43" t="s">
        <v>322</v>
      </c>
      <c r="B235" s="32">
        <v>1819</v>
      </c>
      <c r="C235" s="78" t="s">
        <v>323</v>
      </c>
      <c r="D235" s="79" t="s">
        <v>133</v>
      </c>
      <c r="E235" s="35">
        <v>4245</v>
      </c>
      <c r="F235" s="36"/>
      <c r="G235" s="69">
        <f t="shared" si="5"/>
        <v>4245</v>
      </c>
    </row>
    <row r="236" spans="1:7" ht="12.75">
      <c r="A236" s="80" t="s">
        <v>324</v>
      </c>
      <c r="B236" s="32">
        <v>1805</v>
      </c>
      <c r="C236" s="78" t="s">
        <v>325</v>
      </c>
      <c r="D236" s="79" t="s">
        <v>133</v>
      </c>
      <c r="E236" s="35">
        <v>5332</v>
      </c>
      <c r="F236" s="36"/>
      <c r="G236" s="69">
        <f t="shared" si="5"/>
        <v>5332</v>
      </c>
    </row>
    <row r="237" spans="1:7" ht="12.75">
      <c r="A237" s="64">
        <v>13644297</v>
      </c>
      <c r="B237" s="39">
        <v>1318</v>
      </c>
      <c r="C237" s="65" t="s">
        <v>326</v>
      </c>
      <c r="D237" s="64" t="s">
        <v>136</v>
      </c>
      <c r="E237" s="41">
        <v>9581</v>
      </c>
      <c r="F237" s="29"/>
      <c r="G237" s="52">
        <f t="shared" si="5"/>
        <v>9581</v>
      </c>
    </row>
    <row r="238" spans="1:7" ht="12.75">
      <c r="A238" s="64" t="s">
        <v>327</v>
      </c>
      <c r="B238" s="39">
        <v>1226</v>
      </c>
      <c r="C238" s="65" t="s">
        <v>328</v>
      </c>
      <c r="D238" s="64" t="s">
        <v>147</v>
      </c>
      <c r="E238" s="41">
        <v>7869</v>
      </c>
      <c r="F238" s="29"/>
      <c r="G238" s="69">
        <f t="shared" si="5"/>
        <v>7869</v>
      </c>
    </row>
    <row r="239" spans="1:7" ht="12.75">
      <c r="A239" s="64" t="s">
        <v>329</v>
      </c>
      <c r="B239" s="39">
        <v>1218</v>
      </c>
      <c r="C239" s="65" t="s">
        <v>330</v>
      </c>
      <c r="D239" s="64" t="s">
        <v>147</v>
      </c>
      <c r="E239" s="41">
        <v>12992</v>
      </c>
      <c r="F239" s="29"/>
      <c r="G239" s="69">
        <f t="shared" si="5"/>
        <v>12992</v>
      </c>
    </row>
    <row r="240" spans="1:7" ht="12.75">
      <c r="A240" s="64">
        <v>68899092</v>
      </c>
      <c r="B240" s="39">
        <v>1615</v>
      </c>
      <c r="C240" s="46" t="s">
        <v>331</v>
      </c>
      <c r="D240" s="64" t="s">
        <v>50</v>
      </c>
      <c r="E240" s="41">
        <v>218</v>
      </c>
      <c r="F240" s="29"/>
      <c r="G240" s="52">
        <f t="shared" si="5"/>
        <v>218</v>
      </c>
    </row>
    <row r="241" spans="1:7" ht="12.75">
      <c r="A241" s="64">
        <v>62330292</v>
      </c>
      <c r="B241" s="39">
        <v>1624</v>
      </c>
      <c r="C241" s="46" t="s">
        <v>332</v>
      </c>
      <c r="D241" s="64" t="s">
        <v>50</v>
      </c>
      <c r="E241" s="41">
        <v>0</v>
      </c>
      <c r="F241" s="29">
        <v>55</v>
      </c>
      <c r="G241" s="52">
        <f t="shared" si="5"/>
        <v>55</v>
      </c>
    </row>
    <row r="242" spans="1:7" ht="12.75">
      <c r="A242" s="43">
        <v>47813369</v>
      </c>
      <c r="B242" s="32">
        <v>1823</v>
      </c>
      <c r="C242" s="44" t="s">
        <v>333</v>
      </c>
      <c r="D242" s="43" t="s">
        <v>50</v>
      </c>
      <c r="E242" s="35">
        <v>903</v>
      </c>
      <c r="F242" s="36"/>
      <c r="G242" s="69">
        <f t="shared" si="5"/>
        <v>903</v>
      </c>
    </row>
    <row r="243" spans="1:7" ht="12.75">
      <c r="A243" s="64">
        <v>45215995</v>
      </c>
      <c r="B243" s="39">
        <v>1510</v>
      </c>
      <c r="C243" s="65" t="s">
        <v>334</v>
      </c>
      <c r="D243" s="64" t="s">
        <v>182</v>
      </c>
      <c r="E243" s="41">
        <v>278</v>
      </c>
      <c r="F243" s="29"/>
      <c r="G243" s="52">
        <f t="shared" si="5"/>
        <v>278</v>
      </c>
    </row>
    <row r="244" spans="1:7" ht="12.75">
      <c r="A244" s="64" t="s">
        <v>335</v>
      </c>
      <c r="B244" s="39">
        <v>1512</v>
      </c>
      <c r="C244" s="65" t="s">
        <v>336</v>
      </c>
      <c r="D244" s="64" t="s">
        <v>182</v>
      </c>
      <c r="E244" s="41">
        <v>2777</v>
      </c>
      <c r="F244" s="29"/>
      <c r="G244" s="52">
        <f t="shared" si="5"/>
        <v>2777</v>
      </c>
    </row>
    <row r="245" spans="1:7" ht="12.75">
      <c r="A245" s="64">
        <v>47813211</v>
      </c>
      <c r="B245" s="39">
        <v>1530</v>
      </c>
      <c r="C245" s="65" t="s">
        <v>337</v>
      </c>
      <c r="D245" s="64" t="s">
        <v>182</v>
      </c>
      <c r="E245" s="41">
        <v>767</v>
      </c>
      <c r="F245" s="29"/>
      <c r="G245" s="52">
        <f t="shared" si="5"/>
        <v>767</v>
      </c>
    </row>
    <row r="246" spans="1:7" ht="12.75">
      <c r="A246" s="64" t="s">
        <v>338</v>
      </c>
      <c r="B246" s="39">
        <v>1515</v>
      </c>
      <c r="C246" s="65" t="s">
        <v>339</v>
      </c>
      <c r="D246" s="64" t="s">
        <v>182</v>
      </c>
      <c r="E246" s="41">
        <v>2082</v>
      </c>
      <c r="F246" s="29"/>
      <c r="G246" s="52">
        <f t="shared" si="5"/>
        <v>2082</v>
      </c>
    </row>
    <row r="247" spans="1:7" ht="12.75">
      <c r="A247" s="64">
        <v>70640726</v>
      </c>
      <c r="B247" s="39">
        <v>1519</v>
      </c>
      <c r="C247" s="65" t="s">
        <v>340</v>
      </c>
      <c r="D247" s="64" t="s">
        <v>182</v>
      </c>
      <c r="E247" s="41">
        <v>398</v>
      </c>
      <c r="F247" s="29"/>
      <c r="G247" s="52">
        <f t="shared" si="5"/>
        <v>398</v>
      </c>
    </row>
    <row r="248" spans="1:7" ht="12.75">
      <c r="A248" s="64">
        <v>70640718</v>
      </c>
      <c r="B248" s="39">
        <v>1520</v>
      </c>
      <c r="C248" s="65" t="s">
        <v>341</v>
      </c>
      <c r="D248" s="64" t="s">
        <v>182</v>
      </c>
      <c r="E248" s="41">
        <v>611</v>
      </c>
      <c r="F248" s="29"/>
      <c r="G248" s="52">
        <f t="shared" si="5"/>
        <v>611</v>
      </c>
    </row>
    <row r="249" spans="1:7" ht="12.75">
      <c r="A249" s="64">
        <v>47813199</v>
      </c>
      <c r="B249" s="39">
        <v>1528</v>
      </c>
      <c r="C249" s="65" t="s">
        <v>342</v>
      </c>
      <c r="D249" s="64" t="s">
        <v>182</v>
      </c>
      <c r="E249" s="41">
        <v>701</v>
      </c>
      <c r="F249" s="29"/>
      <c r="G249" s="52">
        <f t="shared" si="5"/>
        <v>701</v>
      </c>
    </row>
    <row r="250" spans="1:7" ht="12.75">
      <c r="A250" s="64">
        <v>63024616</v>
      </c>
      <c r="B250" s="39">
        <v>1514</v>
      </c>
      <c r="C250" s="65" t="s">
        <v>343</v>
      </c>
      <c r="D250" s="64" t="s">
        <v>182</v>
      </c>
      <c r="E250" s="41">
        <v>802</v>
      </c>
      <c r="F250" s="29"/>
      <c r="G250" s="52">
        <f t="shared" si="5"/>
        <v>802</v>
      </c>
    </row>
    <row r="251" spans="1:7" ht="12.75">
      <c r="A251" s="81"/>
      <c r="B251" s="54"/>
      <c r="C251" s="82"/>
      <c r="D251" s="81"/>
      <c r="E251" s="56"/>
      <c r="F251" s="57"/>
      <c r="G251" s="56"/>
    </row>
    <row r="252" spans="1:7" ht="12.75">
      <c r="A252" s="67"/>
      <c r="B252" s="59"/>
      <c r="C252" s="68"/>
      <c r="D252" s="67"/>
      <c r="E252" s="61"/>
      <c r="F252" s="62"/>
      <c r="G252" s="61"/>
    </row>
    <row r="253" spans="1:7" ht="13.5" thickBot="1">
      <c r="A253" s="17"/>
      <c r="B253" s="17"/>
      <c r="C253" s="13"/>
      <c r="D253" s="12"/>
      <c r="E253" s="12"/>
      <c r="F253" s="13"/>
      <c r="G253" s="18" t="s">
        <v>344</v>
      </c>
    </row>
    <row r="254" spans="1:7" s="21" customFormat="1" ht="18" customHeight="1">
      <c r="A254" s="266" t="s">
        <v>17</v>
      </c>
      <c r="B254" s="19" t="s">
        <v>18</v>
      </c>
      <c r="C254" s="269" t="s">
        <v>19</v>
      </c>
      <c r="D254" s="19" t="s">
        <v>20</v>
      </c>
      <c r="E254" s="272" t="s">
        <v>21</v>
      </c>
      <c r="F254" s="272"/>
      <c r="G254" s="20" t="s">
        <v>22</v>
      </c>
    </row>
    <row r="255" spans="1:7" s="21" customFormat="1" ht="12.75" customHeight="1">
      <c r="A255" s="267"/>
      <c r="B255" s="22"/>
      <c r="C255" s="270"/>
      <c r="D255" s="22"/>
      <c r="E255" s="273" t="s">
        <v>23</v>
      </c>
      <c r="F255" s="275" t="s">
        <v>24</v>
      </c>
      <c r="G255" s="264" t="s">
        <v>591</v>
      </c>
    </row>
    <row r="256" spans="1:7" s="21" customFormat="1" ht="27" customHeight="1" thickBot="1">
      <c r="A256" s="268"/>
      <c r="B256" s="23"/>
      <c r="C256" s="271"/>
      <c r="D256" s="23"/>
      <c r="E256" s="274"/>
      <c r="F256" s="276"/>
      <c r="G256" s="265"/>
    </row>
    <row r="257" spans="1:7" ht="12.75">
      <c r="A257" s="64">
        <v>62330390</v>
      </c>
      <c r="B257" s="39">
        <v>1522</v>
      </c>
      <c r="C257" s="65" t="s">
        <v>345</v>
      </c>
      <c r="D257" s="64" t="s">
        <v>182</v>
      </c>
      <c r="E257" s="41">
        <v>737</v>
      </c>
      <c r="F257" s="29"/>
      <c r="G257" s="52">
        <f aca="true" t="shared" si="6" ref="G257:G267">SUM(E257:F257)</f>
        <v>737</v>
      </c>
    </row>
    <row r="258" spans="1:7" ht="12.75">
      <c r="A258" s="64">
        <v>60780509</v>
      </c>
      <c r="B258" s="39">
        <v>1541</v>
      </c>
      <c r="C258" s="65" t="s">
        <v>346</v>
      </c>
      <c r="D258" s="64" t="s">
        <v>182</v>
      </c>
      <c r="E258" s="41">
        <v>551</v>
      </c>
      <c r="F258" s="29"/>
      <c r="G258" s="52">
        <f t="shared" si="6"/>
        <v>551</v>
      </c>
    </row>
    <row r="259" spans="1:7" ht="12.75">
      <c r="A259" s="64">
        <v>47813181</v>
      </c>
      <c r="B259" s="39">
        <v>1529</v>
      </c>
      <c r="C259" s="65" t="s">
        <v>347</v>
      </c>
      <c r="D259" s="64" t="s">
        <v>182</v>
      </c>
      <c r="E259" s="41">
        <v>606</v>
      </c>
      <c r="F259" s="29"/>
      <c r="G259" s="52">
        <f t="shared" si="6"/>
        <v>606</v>
      </c>
    </row>
    <row r="260" spans="1:7" ht="12.75">
      <c r="A260" s="64">
        <v>61989266</v>
      </c>
      <c r="B260" s="39">
        <v>1503</v>
      </c>
      <c r="C260" s="65" t="s">
        <v>348</v>
      </c>
      <c r="D260" s="64" t="s">
        <v>182</v>
      </c>
      <c r="E260" s="41">
        <v>2191</v>
      </c>
      <c r="F260" s="29"/>
      <c r="G260" s="52">
        <f t="shared" si="6"/>
        <v>2191</v>
      </c>
    </row>
    <row r="261" spans="1:7" ht="12.75">
      <c r="A261" s="64">
        <v>64628205</v>
      </c>
      <c r="B261" s="39">
        <v>1505</v>
      </c>
      <c r="C261" s="65" t="s">
        <v>349</v>
      </c>
      <c r="D261" s="64" t="s">
        <v>182</v>
      </c>
      <c r="E261" s="41">
        <v>692</v>
      </c>
      <c r="F261" s="29"/>
      <c r="G261" s="52">
        <f t="shared" si="6"/>
        <v>692</v>
      </c>
    </row>
    <row r="262" spans="1:7" ht="12.75">
      <c r="A262" s="64">
        <v>64628183</v>
      </c>
      <c r="B262" s="39">
        <v>1508</v>
      </c>
      <c r="C262" s="65" t="s">
        <v>350</v>
      </c>
      <c r="D262" s="64" t="s">
        <v>182</v>
      </c>
      <c r="E262" s="41">
        <v>2598</v>
      </c>
      <c r="F262" s="29"/>
      <c r="G262" s="52">
        <f t="shared" si="6"/>
        <v>2598</v>
      </c>
    </row>
    <row r="263" spans="1:7" ht="12.75">
      <c r="A263" s="64">
        <v>64628213</v>
      </c>
      <c r="B263" s="39">
        <v>1504</v>
      </c>
      <c r="C263" s="65" t="s">
        <v>351</v>
      </c>
      <c r="D263" s="64" t="s">
        <v>182</v>
      </c>
      <c r="E263" s="41">
        <v>801</v>
      </c>
      <c r="F263" s="29"/>
      <c r="G263" s="52">
        <f t="shared" si="6"/>
        <v>801</v>
      </c>
    </row>
    <row r="264" spans="1:7" ht="12.75">
      <c r="A264" s="64">
        <v>64628191</v>
      </c>
      <c r="B264" s="39">
        <v>1507</v>
      </c>
      <c r="C264" s="65" t="s">
        <v>352</v>
      </c>
      <c r="D264" s="64" t="s">
        <v>182</v>
      </c>
      <c r="E264" s="41">
        <v>814</v>
      </c>
      <c r="F264" s="29"/>
      <c r="G264" s="52">
        <f t="shared" si="6"/>
        <v>814</v>
      </c>
    </row>
    <row r="265" spans="1:7" ht="12.75">
      <c r="A265" s="64">
        <v>70640661</v>
      </c>
      <c r="B265" s="39">
        <v>1524</v>
      </c>
      <c r="C265" s="65" t="s">
        <v>353</v>
      </c>
      <c r="D265" s="64" t="s">
        <v>182</v>
      </c>
      <c r="E265" s="41">
        <v>542</v>
      </c>
      <c r="F265" s="29"/>
      <c r="G265" s="52">
        <f t="shared" si="6"/>
        <v>542</v>
      </c>
    </row>
    <row r="266" spans="1:7" ht="12.75">
      <c r="A266" s="64">
        <v>60802561</v>
      </c>
      <c r="B266" s="39">
        <v>1543</v>
      </c>
      <c r="C266" s="65" t="s">
        <v>354</v>
      </c>
      <c r="D266" s="64" t="s">
        <v>182</v>
      </c>
      <c r="E266" s="41">
        <v>569</v>
      </c>
      <c r="F266" s="29"/>
      <c r="G266" s="52">
        <f t="shared" si="6"/>
        <v>569</v>
      </c>
    </row>
    <row r="267" spans="1:7" ht="12.75">
      <c r="A267" s="64">
        <v>70640670</v>
      </c>
      <c r="B267" s="39">
        <v>1525</v>
      </c>
      <c r="C267" s="65" t="s">
        <v>355</v>
      </c>
      <c r="D267" s="64" t="s">
        <v>182</v>
      </c>
      <c r="E267" s="41">
        <v>823</v>
      </c>
      <c r="F267" s="51"/>
      <c r="G267" s="52">
        <f t="shared" si="6"/>
        <v>823</v>
      </c>
    </row>
    <row r="268" spans="1:7" ht="12.75">
      <c r="A268" s="83"/>
      <c r="B268" s="83"/>
      <c r="C268" s="63" t="s">
        <v>356</v>
      </c>
      <c r="D268" s="83"/>
      <c r="E268" s="35">
        <f>SUM(E8:E267)</f>
        <v>609030</v>
      </c>
      <c r="F268" s="84">
        <f>SUM(F8:F267)</f>
        <v>4224</v>
      </c>
      <c r="G268" s="84">
        <f>SUM(G8:G267)</f>
        <v>613254</v>
      </c>
    </row>
    <row r="269" spans="1:7" ht="12.75">
      <c r="A269" s="85"/>
      <c r="B269" s="85"/>
      <c r="C269" s="33" t="s">
        <v>357</v>
      </c>
      <c r="D269" s="85"/>
      <c r="E269" s="35">
        <f>618430-E268</f>
        <v>9400</v>
      </c>
      <c r="F269" s="84"/>
      <c r="G269" s="37">
        <f>SUM(E269:F269)</f>
        <v>9400</v>
      </c>
    </row>
    <row r="270" spans="1:7" s="91" customFormat="1" ht="12.75">
      <c r="A270" s="86"/>
      <c r="B270" s="86"/>
      <c r="C270" s="87" t="s">
        <v>358</v>
      </c>
      <c r="D270" s="86"/>
      <c r="E270" s="88">
        <f>E269+E268</f>
        <v>618430</v>
      </c>
      <c r="F270" s="89">
        <f>SUM(F268:F269)</f>
        <v>4224</v>
      </c>
      <c r="G270" s="90">
        <f>SUM(G268:G269)</f>
        <v>622654</v>
      </c>
    </row>
  </sheetData>
  <mergeCells count="43">
    <mergeCell ref="G255:G256"/>
    <mergeCell ref="A2:E2"/>
    <mergeCell ref="A254:A256"/>
    <mergeCell ref="C254:C256"/>
    <mergeCell ref="E254:F254"/>
    <mergeCell ref="E255:E256"/>
    <mergeCell ref="F255:F256"/>
    <mergeCell ref="G171:G172"/>
    <mergeCell ref="A212:A214"/>
    <mergeCell ref="C212:C214"/>
    <mergeCell ref="E212:F212"/>
    <mergeCell ref="E213:E214"/>
    <mergeCell ref="F213:F214"/>
    <mergeCell ref="G213:G214"/>
    <mergeCell ref="A170:A172"/>
    <mergeCell ref="C170:C172"/>
    <mergeCell ref="E170:F170"/>
    <mergeCell ref="E171:E172"/>
    <mergeCell ref="F171:F172"/>
    <mergeCell ref="G87:G88"/>
    <mergeCell ref="A128:A130"/>
    <mergeCell ref="C128:C130"/>
    <mergeCell ref="E128:F128"/>
    <mergeCell ref="E129:E130"/>
    <mergeCell ref="F129:F130"/>
    <mergeCell ref="G129:G130"/>
    <mergeCell ref="E6:E7"/>
    <mergeCell ref="F6:F7"/>
    <mergeCell ref="A86:A88"/>
    <mergeCell ref="C86:C88"/>
    <mergeCell ref="E86:F86"/>
    <mergeCell ref="E87:E88"/>
    <mergeCell ref="F87:F88"/>
    <mergeCell ref="G6:G7"/>
    <mergeCell ref="A44:A46"/>
    <mergeCell ref="C44:C46"/>
    <mergeCell ref="E44:F44"/>
    <mergeCell ref="E45:E46"/>
    <mergeCell ref="F45:F46"/>
    <mergeCell ref="G45:G46"/>
    <mergeCell ref="A5:A7"/>
    <mergeCell ref="C5:C7"/>
    <mergeCell ref="E5:F5"/>
  </mergeCells>
  <printOptions horizontalCentered="1"/>
  <pageMargins left="0.15748031496062992" right="0" top="0.9448818897637796" bottom="0.7874015748031497" header="0.5118110236220472" footer="0.5118110236220472"/>
  <pageSetup firstPageNumber="2" useFirstPageNumber="1" horizontalDpi="600" verticalDpi="600" orientation="landscape" paperSize="9" scale="85" r:id="rId1"/>
  <headerFooter alignWithMargins="0">
    <oddHeader>&amp;L&amp;"Times New Roman CE,tučné"&amp;14Usnesení č. 2/20/3 - Příloha č. 4&amp;"Times New Roman CE,obyčejné"
Počet stran přílohy: 25&amp;R&amp;"Times New Roman CE,obyčejné"&amp;14Strana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B1">
      <selection activeCell="A1" sqref="A1:D1"/>
    </sheetView>
  </sheetViews>
  <sheetFormatPr defaultColWidth="9.00390625" defaultRowHeight="12.75"/>
  <cols>
    <col min="1" max="1" width="12.625" style="15" customWidth="1"/>
    <col min="2" max="2" width="52.125" style="15" customWidth="1"/>
    <col min="3" max="3" width="46.625" style="15" customWidth="1"/>
    <col min="4" max="4" width="20.125" style="15" customWidth="1"/>
    <col min="5" max="16384" width="9.125" style="15" customWidth="1"/>
  </cols>
  <sheetData>
    <row r="1" spans="1:2" ht="15.75">
      <c r="A1" s="93" t="s">
        <v>359</v>
      </c>
      <c r="B1" s="94" t="s">
        <v>360</v>
      </c>
    </row>
    <row r="3" ht="13.5" thickBot="1">
      <c r="D3" s="18" t="s">
        <v>361</v>
      </c>
    </row>
    <row r="4" spans="1:4" s="98" customFormat="1" ht="56.25" customHeight="1" thickBot="1">
      <c r="A4" s="95" t="s">
        <v>17</v>
      </c>
      <c r="B4" s="96" t="s">
        <v>19</v>
      </c>
      <c r="C4" s="96" t="s">
        <v>362</v>
      </c>
      <c r="D4" s="97" t="s">
        <v>363</v>
      </c>
    </row>
    <row r="5" spans="1:5" ht="12.75">
      <c r="A5" s="99" t="s">
        <v>275</v>
      </c>
      <c r="B5" s="100" t="s">
        <v>364</v>
      </c>
      <c r="C5" s="100" t="s">
        <v>365</v>
      </c>
      <c r="D5" s="101">
        <v>350</v>
      </c>
      <c r="E5" s="102"/>
    </row>
    <row r="6" spans="1:4" ht="38.25">
      <c r="A6" s="103" t="s">
        <v>193</v>
      </c>
      <c r="B6" s="104" t="s">
        <v>366</v>
      </c>
      <c r="C6" s="105" t="s">
        <v>367</v>
      </c>
      <c r="D6" s="106">
        <v>100</v>
      </c>
    </row>
    <row r="7" spans="1:4" ht="25.5">
      <c r="A7" s="99" t="s">
        <v>305</v>
      </c>
      <c r="B7" s="104" t="s">
        <v>306</v>
      </c>
      <c r="C7" s="105" t="s">
        <v>368</v>
      </c>
      <c r="D7" s="107">
        <v>250</v>
      </c>
    </row>
    <row r="8" spans="1:4" ht="12.75">
      <c r="A8" s="108" t="s">
        <v>171</v>
      </c>
      <c r="B8" s="104" t="s">
        <v>369</v>
      </c>
      <c r="C8" s="105" t="s">
        <v>370</v>
      </c>
      <c r="D8" s="107">
        <v>25</v>
      </c>
    </row>
    <row r="9" spans="1:4" ht="12.75">
      <c r="A9" s="109">
        <v>62330292</v>
      </c>
      <c r="B9" s="105" t="s">
        <v>332</v>
      </c>
      <c r="C9" s="105" t="s">
        <v>371</v>
      </c>
      <c r="D9" s="107">
        <v>55</v>
      </c>
    </row>
    <row r="10" spans="1:4" ht="12.75">
      <c r="A10" s="110" t="s">
        <v>167</v>
      </c>
      <c r="B10" s="105" t="s">
        <v>168</v>
      </c>
      <c r="C10" s="105" t="s">
        <v>372</v>
      </c>
      <c r="D10" s="107">
        <v>224</v>
      </c>
    </row>
    <row r="11" spans="1:4" ht="25.5">
      <c r="A11" s="111" t="s">
        <v>134</v>
      </c>
      <c r="B11" s="112" t="s">
        <v>135</v>
      </c>
      <c r="C11" s="112" t="s">
        <v>373</v>
      </c>
      <c r="D11" s="113">
        <v>650</v>
      </c>
    </row>
    <row r="12" spans="1:4" ht="25.5">
      <c r="A12" s="111">
        <v>47813482</v>
      </c>
      <c r="B12" s="112" t="s">
        <v>215</v>
      </c>
      <c r="C12" s="112" t="s">
        <v>374</v>
      </c>
      <c r="D12" s="113">
        <v>660</v>
      </c>
    </row>
    <row r="13" spans="1:4" ht="21" customHeight="1" thickBot="1">
      <c r="A13" s="114"/>
      <c r="B13" s="115" t="s">
        <v>375</v>
      </c>
      <c r="C13" s="115"/>
      <c r="D13" s="116">
        <f>SUM(D5:D12)</f>
        <v>2314</v>
      </c>
    </row>
  </sheetData>
  <printOptions/>
  <pageMargins left="0.7874015748031497" right="0.7874015748031497" top="1.1811023622047245" bottom="0.984251968503937" header="0.5118110236220472" footer="0.5118110236220472"/>
  <pageSetup firstPageNumber="9" useFirstPageNumber="1" horizontalDpi="600" verticalDpi="600" orientation="landscape" paperSize="9" r:id="rId1"/>
  <headerFooter alignWithMargins="0">
    <oddHeader>&amp;L&amp;"Times New Roman,tučné"&amp;14Usnesení č. 2/20/3 - Příloha č. 4&amp;"Times New Roman,obyčejné"
Počet stran přílohy: 25&amp;R&amp;"Times New Roman CE,obyčejné"&amp;14Strana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C251"/>
  <sheetViews>
    <sheetView zoomScaleSheetLayoutView="100" workbookViewId="0" topLeftCell="A1">
      <pane ySplit="6" topLeftCell="BM7" activePane="bottomLeft" state="frozen"/>
      <selection pane="topLeft" activeCell="A1" sqref="A1:D1"/>
      <selection pane="bottomLeft" activeCell="A1" sqref="A1:D1"/>
    </sheetView>
  </sheetViews>
  <sheetFormatPr defaultColWidth="9.00390625" defaultRowHeight="12.75"/>
  <cols>
    <col min="1" max="1" width="12.125" style="117" customWidth="1"/>
    <col min="2" max="2" width="95.00390625" style="117" customWidth="1"/>
    <col min="3" max="3" width="20.00390625" style="147" customWidth="1"/>
    <col min="4" max="16384" width="9.125" style="117" customWidth="1"/>
  </cols>
  <sheetData>
    <row r="2" spans="1:3" s="15" customFormat="1" ht="15.75">
      <c r="A2" s="277" t="s">
        <v>15</v>
      </c>
      <c r="B2" s="277"/>
      <c r="C2" s="277"/>
    </row>
    <row r="3" spans="2:3" ht="13.5" thickBot="1">
      <c r="B3" s="118"/>
      <c r="C3" s="119" t="s">
        <v>376</v>
      </c>
    </row>
    <row r="4" spans="1:3" ht="12.75">
      <c r="A4" s="258" t="s">
        <v>17</v>
      </c>
      <c r="B4" s="256" t="s">
        <v>19</v>
      </c>
      <c r="C4" s="120" t="s">
        <v>22</v>
      </c>
    </row>
    <row r="5" spans="1:3" ht="12.75">
      <c r="A5" s="259"/>
      <c r="B5" s="257"/>
      <c r="C5" s="121" t="s">
        <v>377</v>
      </c>
    </row>
    <row r="6" spans="1:3" ht="13.5" thickBot="1">
      <c r="A6" s="255"/>
      <c r="B6" s="254"/>
      <c r="C6" s="122" t="s">
        <v>363</v>
      </c>
    </row>
    <row r="7" spans="1:3" ht="12.75">
      <c r="A7" s="34" t="s">
        <v>25</v>
      </c>
      <c r="B7" s="123" t="s">
        <v>26</v>
      </c>
      <c r="C7" s="124">
        <v>67</v>
      </c>
    </row>
    <row r="8" spans="1:3" ht="12.75">
      <c r="A8" s="31">
        <v>48004898</v>
      </c>
      <c r="B8" s="125" t="s">
        <v>28</v>
      </c>
      <c r="C8" s="124">
        <v>109</v>
      </c>
    </row>
    <row r="9" spans="1:3" ht="12.75">
      <c r="A9" s="34">
        <v>47813563</v>
      </c>
      <c r="B9" s="123" t="s">
        <v>29</v>
      </c>
      <c r="C9" s="124">
        <v>9</v>
      </c>
    </row>
    <row r="10" spans="1:3" ht="12.75">
      <c r="A10" s="31">
        <v>47813466</v>
      </c>
      <c r="B10" s="125" t="s">
        <v>30</v>
      </c>
      <c r="C10" s="124">
        <v>86</v>
      </c>
    </row>
    <row r="11" spans="1:3" ht="12.75">
      <c r="A11" s="31">
        <v>60043661</v>
      </c>
      <c r="B11" s="125" t="s">
        <v>31</v>
      </c>
      <c r="C11" s="124">
        <v>59</v>
      </c>
    </row>
    <row r="12" spans="1:3" ht="12.75">
      <c r="A12" s="31">
        <v>68334222</v>
      </c>
      <c r="B12" s="125" t="s">
        <v>32</v>
      </c>
      <c r="C12" s="124">
        <v>6</v>
      </c>
    </row>
    <row r="13" spans="1:3" ht="12.75">
      <c r="A13" s="31">
        <v>60043652</v>
      </c>
      <c r="B13" s="125" t="s">
        <v>33</v>
      </c>
      <c r="C13" s="124">
        <v>160</v>
      </c>
    </row>
    <row r="14" spans="1:3" ht="12.75">
      <c r="A14" s="31">
        <v>48004774</v>
      </c>
      <c r="B14" s="125" t="s">
        <v>34</v>
      </c>
      <c r="C14" s="124">
        <v>21</v>
      </c>
    </row>
    <row r="15" spans="1:3" ht="12.75">
      <c r="A15" s="31">
        <v>60802464</v>
      </c>
      <c r="B15" s="125" t="s">
        <v>35</v>
      </c>
      <c r="C15" s="124">
        <v>15</v>
      </c>
    </row>
    <row r="16" spans="1:3" ht="12.75">
      <c r="A16" s="31" t="s">
        <v>36</v>
      </c>
      <c r="B16" s="125" t="s">
        <v>37</v>
      </c>
      <c r="C16" s="124">
        <v>26</v>
      </c>
    </row>
    <row r="17" spans="1:3" ht="12.75">
      <c r="A17" s="31">
        <v>47811927</v>
      </c>
      <c r="B17" s="125" t="s">
        <v>38</v>
      </c>
      <c r="C17" s="124">
        <v>47</v>
      </c>
    </row>
    <row r="18" spans="1:3" ht="12.75">
      <c r="A18" s="31">
        <v>60802472</v>
      </c>
      <c r="B18" s="125" t="s">
        <v>39</v>
      </c>
      <c r="C18" s="124">
        <v>4</v>
      </c>
    </row>
    <row r="19" spans="1:3" ht="12.75">
      <c r="A19" s="31">
        <v>47658061</v>
      </c>
      <c r="B19" s="125" t="s">
        <v>40</v>
      </c>
      <c r="C19" s="124">
        <v>28</v>
      </c>
    </row>
    <row r="20" spans="1:3" ht="12.75">
      <c r="A20" s="31">
        <v>47811919</v>
      </c>
      <c r="B20" s="125" t="s">
        <v>41</v>
      </c>
      <c r="C20" s="124">
        <v>45</v>
      </c>
    </row>
    <row r="21" spans="1:3" ht="12.75">
      <c r="A21" s="31">
        <v>61989339</v>
      </c>
      <c r="B21" s="125" t="s">
        <v>42</v>
      </c>
      <c r="C21" s="124">
        <v>34</v>
      </c>
    </row>
    <row r="22" spans="1:3" ht="12.75">
      <c r="A22" s="31">
        <v>61989321</v>
      </c>
      <c r="B22" s="125" t="s">
        <v>43</v>
      </c>
      <c r="C22" s="124">
        <v>35</v>
      </c>
    </row>
    <row r="23" spans="1:3" ht="12.75">
      <c r="A23" s="34">
        <v>61989258</v>
      </c>
      <c r="B23" s="123" t="s">
        <v>44</v>
      </c>
      <c r="C23" s="124">
        <v>104</v>
      </c>
    </row>
    <row r="24" spans="1:3" ht="12.75">
      <c r="A24" s="31">
        <v>47998296</v>
      </c>
      <c r="B24" s="125" t="s">
        <v>45</v>
      </c>
      <c r="C24" s="124">
        <v>44</v>
      </c>
    </row>
    <row r="25" spans="1:3" ht="12.75">
      <c r="A25" s="43" t="s">
        <v>48</v>
      </c>
      <c r="B25" s="126" t="s">
        <v>49</v>
      </c>
      <c r="C25" s="127">
        <v>47</v>
      </c>
    </row>
    <row r="26" spans="1:3" ht="12.75">
      <c r="A26" s="70" t="s">
        <v>54</v>
      </c>
      <c r="B26" s="126" t="s">
        <v>55</v>
      </c>
      <c r="C26" s="128">
        <v>50</v>
      </c>
    </row>
    <row r="27" spans="1:3" ht="12.75">
      <c r="A27" s="70" t="s">
        <v>56</v>
      </c>
      <c r="B27" s="126" t="s">
        <v>57</v>
      </c>
      <c r="C27" s="128">
        <v>46</v>
      </c>
    </row>
    <row r="28" spans="1:3" ht="12.75">
      <c r="A28" s="70">
        <v>60337401</v>
      </c>
      <c r="B28" s="126" t="s">
        <v>61</v>
      </c>
      <c r="C28" s="128">
        <v>55</v>
      </c>
    </row>
    <row r="29" spans="1:3" ht="12.75">
      <c r="A29" s="70" t="s">
        <v>62</v>
      </c>
      <c r="B29" s="126" t="s">
        <v>63</v>
      </c>
      <c r="C29" s="128">
        <v>26</v>
      </c>
    </row>
    <row r="30" spans="1:3" ht="12.75">
      <c r="A30" s="70">
        <v>47655224</v>
      </c>
      <c r="B30" s="126" t="s">
        <v>65</v>
      </c>
      <c r="C30" s="128">
        <v>22</v>
      </c>
    </row>
    <row r="31" spans="1:3" ht="12.75">
      <c r="A31" s="70">
        <v>60337273</v>
      </c>
      <c r="B31" s="126" t="s">
        <v>67</v>
      </c>
      <c r="C31" s="128">
        <v>46</v>
      </c>
    </row>
    <row r="32" spans="1:3" ht="12.75">
      <c r="A32" s="70">
        <v>47813555</v>
      </c>
      <c r="B32" s="126" t="s">
        <v>69</v>
      </c>
      <c r="C32" s="128">
        <v>2</v>
      </c>
    </row>
    <row r="33" spans="1:3" ht="12.75">
      <c r="A33" s="70" t="s">
        <v>74</v>
      </c>
      <c r="B33" s="126" t="s">
        <v>75</v>
      </c>
      <c r="C33" s="128">
        <v>10</v>
      </c>
    </row>
    <row r="34" spans="1:3" ht="12.75">
      <c r="A34" s="70">
        <v>48004359</v>
      </c>
      <c r="B34" s="126" t="s">
        <v>76</v>
      </c>
      <c r="C34" s="128">
        <v>115</v>
      </c>
    </row>
    <row r="35" spans="1:3" ht="13.5" customHeight="1">
      <c r="A35" s="70" t="s">
        <v>77</v>
      </c>
      <c r="B35" s="126" t="s">
        <v>78</v>
      </c>
      <c r="C35" s="128">
        <v>25</v>
      </c>
    </row>
    <row r="36" spans="1:3" ht="12.75">
      <c r="A36" s="70">
        <v>61989282</v>
      </c>
      <c r="B36" s="126" t="s">
        <v>79</v>
      </c>
      <c r="C36" s="128">
        <v>109</v>
      </c>
    </row>
    <row r="37" spans="1:3" ht="12.75">
      <c r="A37" s="129"/>
      <c r="B37" s="130"/>
      <c r="C37" s="131"/>
    </row>
    <row r="38" spans="1:3" ht="12.75">
      <c r="A38" s="132"/>
      <c r="B38" s="133"/>
      <c r="C38" s="134"/>
    </row>
    <row r="39" spans="2:3" ht="13.5" thickBot="1">
      <c r="B39" s="118"/>
      <c r="C39" s="119" t="s">
        <v>378</v>
      </c>
    </row>
    <row r="40" spans="1:3" ht="12.75">
      <c r="A40" s="258" t="s">
        <v>17</v>
      </c>
      <c r="B40" s="256" t="s">
        <v>19</v>
      </c>
      <c r="C40" s="120" t="s">
        <v>22</v>
      </c>
    </row>
    <row r="41" spans="1:3" ht="12.75">
      <c r="A41" s="259"/>
      <c r="B41" s="257"/>
      <c r="C41" s="121" t="s">
        <v>377</v>
      </c>
    </row>
    <row r="42" spans="1:3" ht="13.5" thickBot="1">
      <c r="A42" s="255"/>
      <c r="B42" s="254"/>
      <c r="C42" s="122" t="s">
        <v>363</v>
      </c>
    </row>
    <row r="43" spans="1:3" ht="12.75">
      <c r="A43" s="70" t="s">
        <v>80</v>
      </c>
      <c r="B43" s="126" t="s">
        <v>81</v>
      </c>
      <c r="C43" s="128">
        <v>39</v>
      </c>
    </row>
    <row r="44" spans="1:3" ht="12.75">
      <c r="A44" s="70">
        <v>61989291</v>
      </c>
      <c r="B44" s="126" t="s">
        <v>82</v>
      </c>
      <c r="C44" s="128">
        <v>82</v>
      </c>
    </row>
    <row r="45" spans="1:3" ht="12.75">
      <c r="A45" s="70">
        <v>61955744</v>
      </c>
      <c r="B45" s="126" t="s">
        <v>84</v>
      </c>
      <c r="C45" s="128">
        <v>140</v>
      </c>
    </row>
    <row r="46" spans="1:3" ht="12.75">
      <c r="A46" s="70" t="s">
        <v>85</v>
      </c>
      <c r="B46" s="126" t="s">
        <v>86</v>
      </c>
      <c r="C46" s="128">
        <v>16</v>
      </c>
    </row>
    <row r="47" spans="1:3" ht="12.75">
      <c r="A47" s="43">
        <v>70645566</v>
      </c>
      <c r="B47" s="135" t="s">
        <v>88</v>
      </c>
      <c r="C47" s="127">
        <v>78</v>
      </c>
    </row>
    <row r="48" spans="1:3" ht="12.75">
      <c r="A48" s="43" t="s">
        <v>90</v>
      </c>
      <c r="B48" s="135" t="s">
        <v>91</v>
      </c>
      <c r="C48" s="127">
        <v>14</v>
      </c>
    </row>
    <row r="49" spans="1:3" ht="12.75">
      <c r="A49" s="43">
        <v>62331540</v>
      </c>
      <c r="B49" s="136" t="s">
        <v>92</v>
      </c>
      <c r="C49" s="127">
        <v>1015</v>
      </c>
    </row>
    <row r="50" spans="1:3" ht="12.75">
      <c r="A50" s="43">
        <v>62331205</v>
      </c>
      <c r="B50" s="135" t="s">
        <v>93</v>
      </c>
      <c r="C50" s="127">
        <v>17</v>
      </c>
    </row>
    <row r="51" spans="1:3" ht="12.75">
      <c r="A51" s="43" t="s">
        <v>94</v>
      </c>
      <c r="B51" s="135" t="s">
        <v>95</v>
      </c>
      <c r="C51" s="127">
        <v>234</v>
      </c>
    </row>
    <row r="52" spans="1:3" ht="12.75">
      <c r="A52" s="43" t="s">
        <v>96</v>
      </c>
      <c r="B52" s="135" t="s">
        <v>97</v>
      </c>
      <c r="C52" s="127">
        <v>97</v>
      </c>
    </row>
    <row r="53" spans="1:3" ht="12.75">
      <c r="A53" s="43" t="s">
        <v>98</v>
      </c>
      <c r="B53" s="135" t="s">
        <v>99</v>
      </c>
      <c r="C53" s="127">
        <v>117</v>
      </c>
    </row>
    <row r="54" spans="1:3" ht="12.75">
      <c r="A54" s="43">
        <v>62331493</v>
      </c>
      <c r="B54" s="135" t="s">
        <v>100</v>
      </c>
      <c r="C54" s="127">
        <v>211</v>
      </c>
    </row>
    <row r="55" spans="1:3" ht="12.75">
      <c r="A55" s="43">
        <v>61989011</v>
      </c>
      <c r="B55" s="135" t="s">
        <v>101</v>
      </c>
      <c r="C55" s="127">
        <v>51</v>
      </c>
    </row>
    <row r="56" spans="1:3" ht="12.75">
      <c r="A56" s="43" t="s">
        <v>102</v>
      </c>
      <c r="B56" s="135" t="s">
        <v>103</v>
      </c>
      <c r="C56" s="127">
        <v>10</v>
      </c>
    </row>
    <row r="57" spans="1:3" ht="12.75">
      <c r="A57" s="43">
        <v>62331639</v>
      </c>
      <c r="B57" s="135" t="s">
        <v>104</v>
      </c>
      <c r="C57" s="127">
        <v>226</v>
      </c>
    </row>
    <row r="58" spans="1:3" ht="12.75">
      <c r="A58" s="43" t="s">
        <v>105</v>
      </c>
      <c r="B58" s="135" t="s">
        <v>106</v>
      </c>
      <c r="C58" s="127">
        <v>71</v>
      </c>
    </row>
    <row r="59" spans="1:3" ht="12.75">
      <c r="A59" s="43" t="s">
        <v>107</v>
      </c>
      <c r="B59" s="135" t="s">
        <v>108</v>
      </c>
      <c r="C59" s="127">
        <v>134</v>
      </c>
    </row>
    <row r="60" spans="1:3" ht="12.75">
      <c r="A60" s="43">
        <v>62331558</v>
      </c>
      <c r="B60" s="135" t="s">
        <v>109</v>
      </c>
      <c r="C60" s="127">
        <v>93</v>
      </c>
    </row>
    <row r="61" spans="1:3" ht="12.75">
      <c r="A61" s="43">
        <v>62331582</v>
      </c>
      <c r="B61" s="135" t="s">
        <v>110</v>
      </c>
      <c r="C61" s="127">
        <v>46</v>
      </c>
    </row>
    <row r="62" spans="1:3" ht="12.75">
      <c r="A62" s="43">
        <v>47813091</v>
      </c>
      <c r="B62" s="135" t="s">
        <v>111</v>
      </c>
      <c r="C62" s="127">
        <v>32</v>
      </c>
    </row>
    <row r="63" spans="1:3" ht="12.75">
      <c r="A63" s="43">
        <v>62331795</v>
      </c>
      <c r="B63" s="135" t="s">
        <v>112</v>
      </c>
      <c r="C63" s="127">
        <v>88</v>
      </c>
    </row>
    <row r="64" spans="1:3" ht="12.75">
      <c r="A64" s="43" t="s">
        <v>113</v>
      </c>
      <c r="B64" s="135" t="s">
        <v>114</v>
      </c>
      <c r="C64" s="127">
        <v>34</v>
      </c>
    </row>
    <row r="65" spans="1:3" ht="12.75">
      <c r="A65" s="43" t="s">
        <v>115</v>
      </c>
      <c r="B65" s="135" t="s">
        <v>116</v>
      </c>
      <c r="C65" s="127">
        <v>55</v>
      </c>
    </row>
    <row r="66" spans="1:3" ht="12.75">
      <c r="A66" s="43" t="s">
        <v>117</v>
      </c>
      <c r="B66" s="135" t="s">
        <v>118</v>
      </c>
      <c r="C66" s="127">
        <v>181</v>
      </c>
    </row>
    <row r="67" spans="1:3" ht="12.75">
      <c r="A67" s="43" t="s">
        <v>119</v>
      </c>
      <c r="B67" s="135" t="s">
        <v>120</v>
      </c>
      <c r="C67" s="127">
        <v>83</v>
      </c>
    </row>
    <row r="68" spans="1:3" ht="12.75">
      <c r="A68" s="43" t="s">
        <v>122</v>
      </c>
      <c r="B68" s="135" t="s">
        <v>123</v>
      </c>
      <c r="C68" s="127">
        <v>98</v>
      </c>
    </row>
    <row r="69" spans="1:3" ht="12.75">
      <c r="A69" s="43" t="s">
        <v>124</v>
      </c>
      <c r="B69" s="135" t="s">
        <v>125</v>
      </c>
      <c r="C69" s="127">
        <v>34</v>
      </c>
    </row>
    <row r="70" spans="1:3" ht="12.75">
      <c r="A70" s="43" t="s">
        <v>126</v>
      </c>
      <c r="B70" s="135" t="s">
        <v>127</v>
      </c>
      <c r="C70" s="127">
        <v>83</v>
      </c>
    </row>
    <row r="71" spans="1:3" ht="12.75">
      <c r="A71" s="43" t="s">
        <v>128</v>
      </c>
      <c r="B71" s="135" t="s">
        <v>129</v>
      </c>
      <c r="C71" s="127">
        <v>282</v>
      </c>
    </row>
    <row r="72" spans="1:3" ht="12.75">
      <c r="A72" s="43">
        <v>47813105</v>
      </c>
      <c r="B72" s="135" t="s">
        <v>130</v>
      </c>
      <c r="C72" s="127">
        <v>94</v>
      </c>
    </row>
    <row r="73" spans="1:3" ht="12.75">
      <c r="A73" s="79" t="s">
        <v>131</v>
      </c>
      <c r="B73" s="137" t="s">
        <v>132</v>
      </c>
      <c r="C73" s="138">
        <v>199</v>
      </c>
    </row>
    <row r="74" spans="1:3" ht="12.75">
      <c r="A74" s="43" t="s">
        <v>134</v>
      </c>
      <c r="B74" s="135" t="s">
        <v>135</v>
      </c>
      <c r="C74" s="127">
        <v>171</v>
      </c>
    </row>
    <row r="75" spans="1:3" ht="12.75">
      <c r="A75" s="129"/>
      <c r="B75" s="130"/>
      <c r="C75" s="131"/>
    </row>
    <row r="76" spans="1:3" ht="12.75">
      <c r="A76" s="132"/>
      <c r="B76" s="133"/>
      <c r="C76" s="134"/>
    </row>
    <row r="77" spans="2:3" ht="13.5" thickBot="1">
      <c r="B77" s="118"/>
      <c r="C77" s="119" t="s">
        <v>379</v>
      </c>
    </row>
    <row r="78" spans="1:3" ht="12.75">
      <c r="A78" s="258" t="s">
        <v>17</v>
      </c>
      <c r="B78" s="256" t="s">
        <v>19</v>
      </c>
      <c r="C78" s="120" t="s">
        <v>22</v>
      </c>
    </row>
    <row r="79" spans="1:3" ht="12.75">
      <c r="A79" s="259"/>
      <c r="B79" s="257"/>
      <c r="C79" s="121" t="s">
        <v>377</v>
      </c>
    </row>
    <row r="80" spans="1:3" ht="13.5" thickBot="1">
      <c r="A80" s="255"/>
      <c r="B80" s="254"/>
      <c r="C80" s="122" t="s">
        <v>363</v>
      </c>
    </row>
    <row r="81" spans="1:3" ht="12.75">
      <c r="A81" s="43" t="s">
        <v>137</v>
      </c>
      <c r="B81" s="135" t="s">
        <v>138</v>
      </c>
      <c r="C81" s="127">
        <v>80</v>
      </c>
    </row>
    <row r="82" spans="1:3" ht="12.75">
      <c r="A82" s="79" t="s">
        <v>139</v>
      </c>
      <c r="B82" s="137" t="s">
        <v>140</v>
      </c>
      <c r="C82" s="138">
        <v>227</v>
      </c>
    </row>
    <row r="83" spans="1:3" ht="12.75">
      <c r="A83" s="43">
        <v>13644254</v>
      </c>
      <c r="B83" s="135" t="s">
        <v>141</v>
      </c>
      <c r="C83" s="127">
        <v>140</v>
      </c>
    </row>
    <row r="84" spans="1:3" ht="12.75">
      <c r="A84" s="79">
        <v>13644327</v>
      </c>
      <c r="B84" s="137" t="s">
        <v>142</v>
      </c>
      <c r="C84" s="138">
        <v>116</v>
      </c>
    </row>
    <row r="85" spans="1:3" ht="12.75">
      <c r="A85" s="43" t="s">
        <v>143</v>
      </c>
      <c r="B85" s="135" t="s">
        <v>144</v>
      </c>
      <c r="C85" s="127">
        <v>299</v>
      </c>
    </row>
    <row r="86" spans="1:3" ht="12.75">
      <c r="A86" s="70" t="s">
        <v>145</v>
      </c>
      <c r="B86" s="135" t="s">
        <v>146</v>
      </c>
      <c r="C86" s="127">
        <v>1063</v>
      </c>
    </row>
    <row r="87" spans="1:3" ht="12.75">
      <c r="A87" s="70">
        <v>62330403</v>
      </c>
      <c r="B87" s="126" t="s">
        <v>148</v>
      </c>
      <c r="C87" s="128">
        <v>151</v>
      </c>
    </row>
    <row r="88" spans="1:3" ht="12.75">
      <c r="A88" s="38">
        <v>47813130</v>
      </c>
      <c r="B88" s="123" t="s">
        <v>149</v>
      </c>
      <c r="C88" s="139">
        <v>238</v>
      </c>
    </row>
    <row r="89" spans="1:3" ht="12.75">
      <c r="A89" s="43" t="s">
        <v>151</v>
      </c>
      <c r="B89" s="135" t="s">
        <v>152</v>
      </c>
      <c r="C89" s="127">
        <v>115</v>
      </c>
    </row>
    <row r="90" spans="1:3" ht="12.75">
      <c r="A90" s="43" t="s">
        <v>153</v>
      </c>
      <c r="B90" s="135" t="s">
        <v>154</v>
      </c>
      <c r="C90" s="127">
        <v>57</v>
      </c>
    </row>
    <row r="91" spans="1:3" ht="12.75">
      <c r="A91" s="43">
        <v>47813113</v>
      </c>
      <c r="B91" s="135" t="s">
        <v>155</v>
      </c>
      <c r="C91" s="127">
        <v>36</v>
      </c>
    </row>
    <row r="92" spans="1:3" ht="12.75">
      <c r="A92" s="70">
        <v>47813083</v>
      </c>
      <c r="B92" s="135" t="s">
        <v>156</v>
      </c>
      <c r="C92" s="127">
        <v>88</v>
      </c>
    </row>
    <row r="93" spans="1:3" ht="12.75">
      <c r="A93" s="70" t="s">
        <v>157</v>
      </c>
      <c r="B93" s="65" t="s">
        <v>158</v>
      </c>
      <c r="C93" s="127">
        <v>63</v>
      </c>
    </row>
    <row r="94" spans="1:3" ht="12.75">
      <c r="A94" s="70" t="s">
        <v>159</v>
      </c>
      <c r="B94" s="135" t="s">
        <v>160</v>
      </c>
      <c r="C94" s="127">
        <v>138</v>
      </c>
    </row>
    <row r="95" spans="1:3" ht="12.75">
      <c r="A95" s="70">
        <v>60337320</v>
      </c>
      <c r="B95" s="135" t="s">
        <v>161</v>
      </c>
      <c r="C95" s="127">
        <v>73</v>
      </c>
    </row>
    <row r="96" spans="1:3" ht="12.75">
      <c r="A96" s="70" t="s">
        <v>162</v>
      </c>
      <c r="B96" s="135" t="s">
        <v>163</v>
      </c>
      <c r="C96" s="127">
        <v>109</v>
      </c>
    </row>
    <row r="97" spans="1:3" ht="12.75">
      <c r="A97" s="70">
        <v>60337494</v>
      </c>
      <c r="B97" s="135" t="s">
        <v>164</v>
      </c>
      <c r="C97" s="127">
        <v>118</v>
      </c>
    </row>
    <row r="98" spans="1:3" ht="12.75">
      <c r="A98" s="70" t="s">
        <v>165</v>
      </c>
      <c r="B98" s="135" t="s">
        <v>166</v>
      </c>
      <c r="C98" s="127">
        <v>89</v>
      </c>
    </row>
    <row r="99" spans="1:3" ht="12.75">
      <c r="A99" s="31" t="s">
        <v>167</v>
      </c>
      <c r="B99" s="126" t="s">
        <v>168</v>
      </c>
      <c r="C99" s="139">
        <v>127</v>
      </c>
    </row>
    <row r="100" spans="1:3" ht="12.75">
      <c r="A100" s="31" t="s">
        <v>169</v>
      </c>
      <c r="B100" s="140" t="s">
        <v>170</v>
      </c>
      <c r="C100" s="139">
        <v>2</v>
      </c>
    </row>
    <row r="101" spans="1:3" ht="12.75">
      <c r="A101" s="34">
        <v>60045922</v>
      </c>
      <c r="B101" s="123" t="s">
        <v>175</v>
      </c>
      <c r="C101" s="124">
        <v>7</v>
      </c>
    </row>
    <row r="102" spans="1:3" ht="12.75">
      <c r="A102" s="34">
        <v>62330381</v>
      </c>
      <c r="B102" s="123" t="s">
        <v>177</v>
      </c>
      <c r="C102" s="124">
        <v>2</v>
      </c>
    </row>
    <row r="103" spans="1:3" ht="12.75">
      <c r="A103" s="34" t="s">
        <v>178</v>
      </c>
      <c r="B103" s="123" t="s">
        <v>179</v>
      </c>
      <c r="C103" s="124">
        <v>144</v>
      </c>
    </row>
    <row r="104" spans="1:3" ht="12.75">
      <c r="A104" s="43">
        <v>47813075</v>
      </c>
      <c r="B104" s="135" t="s">
        <v>180</v>
      </c>
      <c r="C104" s="127">
        <v>17</v>
      </c>
    </row>
    <row r="105" spans="1:3" ht="12.75">
      <c r="A105" s="43">
        <v>62331710</v>
      </c>
      <c r="B105" s="135" t="s">
        <v>181</v>
      </c>
      <c r="C105" s="127">
        <v>26</v>
      </c>
    </row>
    <row r="106" spans="1:3" ht="12.75">
      <c r="A106" s="43">
        <v>60337346</v>
      </c>
      <c r="B106" s="123" t="s">
        <v>185</v>
      </c>
      <c r="C106" s="139">
        <v>12</v>
      </c>
    </row>
    <row r="107" spans="1:3" ht="12.75">
      <c r="A107" s="43">
        <v>47813474</v>
      </c>
      <c r="B107" s="123" t="s">
        <v>187</v>
      </c>
      <c r="C107" s="139">
        <v>16</v>
      </c>
    </row>
    <row r="108" spans="1:3" ht="12.75">
      <c r="A108" s="43">
        <v>60337354</v>
      </c>
      <c r="B108" s="123" t="s">
        <v>188</v>
      </c>
      <c r="C108" s="139">
        <v>14</v>
      </c>
    </row>
    <row r="109" spans="1:3" ht="12.75">
      <c r="A109" s="43">
        <v>64628124</v>
      </c>
      <c r="B109" s="123" t="s">
        <v>190</v>
      </c>
      <c r="C109" s="139">
        <v>22</v>
      </c>
    </row>
    <row r="110" spans="1:3" ht="12.75">
      <c r="A110" s="43">
        <v>64628132</v>
      </c>
      <c r="B110" s="123" t="s">
        <v>191</v>
      </c>
      <c r="C110" s="139">
        <v>30</v>
      </c>
    </row>
    <row r="111" spans="1:3" ht="12.75">
      <c r="A111" s="43">
        <v>60337389</v>
      </c>
      <c r="B111" s="123" t="s">
        <v>192</v>
      </c>
      <c r="C111" s="139">
        <v>7</v>
      </c>
    </row>
    <row r="112" spans="1:3" ht="12.75">
      <c r="A112" s="34" t="s">
        <v>193</v>
      </c>
      <c r="B112" s="123" t="s">
        <v>194</v>
      </c>
      <c r="C112" s="124">
        <v>103</v>
      </c>
    </row>
    <row r="113" spans="1:3" ht="12.75">
      <c r="A113" s="129"/>
      <c r="B113" s="130"/>
      <c r="C113" s="131"/>
    </row>
    <row r="114" spans="1:3" ht="12.75">
      <c r="A114" s="132"/>
      <c r="B114" s="133"/>
      <c r="C114" s="134"/>
    </row>
    <row r="115" spans="2:3" ht="13.5" thickBot="1">
      <c r="B115" s="118"/>
      <c r="C115" s="119" t="s">
        <v>380</v>
      </c>
    </row>
    <row r="116" spans="1:3" ht="12.75">
      <c r="A116" s="258" t="s">
        <v>17</v>
      </c>
      <c r="B116" s="256" t="s">
        <v>19</v>
      </c>
      <c r="C116" s="120" t="s">
        <v>22</v>
      </c>
    </row>
    <row r="117" spans="1:3" ht="12.75">
      <c r="A117" s="259"/>
      <c r="B117" s="257"/>
      <c r="C117" s="121" t="s">
        <v>377</v>
      </c>
    </row>
    <row r="118" spans="1:3" ht="13.5" thickBot="1">
      <c r="A118" s="255"/>
      <c r="B118" s="254"/>
      <c r="C118" s="122" t="s">
        <v>363</v>
      </c>
    </row>
    <row r="119" spans="1:3" ht="12.75">
      <c r="A119" s="43">
        <v>64125912</v>
      </c>
      <c r="B119" s="135" t="s">
        <v>195</v>
      </c>
      <c r="C119" s="127">
        <v>207</v>
      </c>
    </row>
    <row r="120" spans="1:3" ht="12.75">
      <c r="A120" s="43">
        <v>66741335</v>
      </c>
      <c r="B120" s="135" t="s">
        <v>196</v>
      </c>
      <c r="C120" s="127">
        <v>54</v>
      </c>
    </row>
    <row r="121" spans="1:3" ht="12.75">
      <c r="A121" s="43">
        <v>60802669</v>
      </c>
      <c r="B121" s="135" t="s">
        <v>198</v>
      </c>
      <c r="C121" s="127">
        <v>48</v>
      </c>
    </row>
    <row r="122" spans="1:3" ht="12.75">
      <c r="A122" s="34">
        <v>62330268</v>
      </c>
      <c r="B122" s="123" t="s">
        <v>199</v>
      </c>
      <c r="C122" s="124">
        <v>29</v>
      </c>
    </row>
    <row r="123" spans="1:3" ht="12.75">
      <c r="A123" s="34">
        <v>47813571</v>
      </c>
      <c r="B123" s="123" t="s">
        <v>200</v>
      </c>
      <c r="C123" s="124">
        <v>104</v>
      </c>
    </row>
    <row r="124" spans="1:3" ht="12.75">
      <c r="A124" s="43">
        <v>64628159</v>
      </c>
      <c r="B124" s="135" t="s">
        <v>201</v>
      </c>
      <c r="C124" s="127">
        <v>26</v>
      </c>
    </row>
    <row r="125" spans="1:3" ht="12.75">
      <c r="A125" s="31" t="s">
        <v>203</v>
      </c>
      <c r="B125" s="33" t="s">
        <v>204</v>
      </c>
      <c r="C125" s="127">
        <v>32</v>
      </c>
    </row>
    <row r="126" spans="1:3" ht="12.75">
      <c r="A126" s="43">
        <v>69610134</v>
      </c>
      <c r="B126" s="135" t="s">
        <v>205</v>
      </c>
      <c r="C126" s="127">
        <v>3</v>
      </c>
    </row>
    <row r="127" spans="1:3" ht="12.75">
      <c r="A127" s="43">
        <v>47655259</v>
      </c>
      <c r="B127" s="135" t="s">
        <v>207</v>
      </c>
      <c r="C127" s="127">
        <v>26</v>
      </c>
    </row>
    <row r="128" spans="1:3" ht="12.75">
      <c r="A128" s="43">
        <v>60802791</v>
      </c>
      <c r="B128" s="135" t="s">
        <v>208</v>
      </c>
      <c r="C128" s="127">
        <v>23</v>
      </c>
    </row>
    <row r="129" spans="1:3" ht="12.75">
      <c r="A129" s="43">
        <v>70640700</v>
      </c>
      <c r="B129" s="135" t="s">
        <v>209</v>
      </c>
      <c r="C129" s="127">
        <v>164</v>
      </c>
    </row>
    <row r="130" spans="1:3" ht="12.75">
      <c r="A130" s="43">
        <v>61989274</v>
      </c>
      <c r="B130" s="135" t="s">
        <v>212</v>
      </c>
      <c r="C130" s="127">
        <v>97</v>
      </c>
    </row>
    <row r="131" spans="1:3" ht="12.75">
      <c r="A131" s="43">
        <v>69610126</v>
      </c>
      <c r="B131" s="135" t="s">
        <v>213</v>
      </c>
      <c r="C131" s="127">
        <v>7</v>
      </c>
    </row>
    <row r="132" spans="1:3" ht="12.75">
      <c r="A132" s="43">
        <v>47813172</v>
      </c>
      <c r="B132" s="135" t="s">
        <v>214</v>
      </c>
      <c r="C132" s="127">
        <v>57</v>
      </c>
    </row>
    <row r="133" spans="1:3" ht="12.75">
      <c r="A133" s="34">
        <v>47813482</v>
      </c>
      <c r="B133" s="123" t="s">
        <v>215</v>
      </c>
      <c r="C133" s="124">
        <v>60</v>
      </c>
    </row>
    <row r="134" spans="1:3" ht="12.75">
      <c r="A134" s="43" t="s">
        <v>217</v>
      </c>
      <c r="B134" s="135" t="s">
        <v>218</v>
      </c>
      <c r="C134" s="127">
        <v>134</v>
      </c>
    </row>
    <row r="135" spans="1:3" ht="12.75">
      <c r="A135" s="70">
        <v>47655216</v>
      </c>
      <c r="B135" s="126" t="s">
        <v>219</v>
      </c>
      <c r="C135" s="128">
        <v>7</v>
      </c>
    </row>
    <row r="136" spans="1:3" ht="12.75">
      <c r="A136" s="70" t="s">
        <v>224</v>
      </c>
      <c r="B136" s="126" t="s">
        <v>225</v>
      </c>
      <c r="C136" s="128">
        <v>1</v>
      </c>
    </row>
    <row r="137" spans="1:3" ht="12.75">
      <c r="A137" s="43" t="s">
        <v>381</v>
      </c>
      <c r="B137" s="126" t="s">
        <v>382</v>
      </c>
      <c r="C137" s="127">
        <v>78</v>
      </c>
    </row>
    <row r="138" spans="1:3" ht="12.75">
      <c r="A138" s="43">
        <v>13644271</v>
      </c>
      <c r="B138" s="135" t="s">
        <v>226</v>
      </c>
      <c r="C138" s="127">
        <v>147</v>
      </c>
    </row>
    <row r="139" spans="1:3" ht="12.75">
      <c r="A139" s="31" t="s">
        <v>228</v>
      </c>
      <c r="B139" s="140" t="s">
        <v>229</v>
      </c>
      <c r="C139" s="139">
        <v>53</v>
      </c>
    </row>
    <row r="140" spans="1:3" ht="12.75">
      <c r="A140" s="43" t="s">
        <v>230</v>
      </c>
      <c r="B140" s="135" t="s">
        <v>231</v>
      </c>
      <c r="C140" s="127">
        <v>68</v>
      </c>
    </row>
    <row r="141" spans="1:3" ht="12.75">
      <c r="A141" s="70">
        <v>13644319</v>
      </c>
      <c r="B141" s="126" t="s">
        <v>232</v>
      </c>
      <c r="C141" s="139">
        <v>362</v>
      </c>
    </row>
    <row r="142" spans="1:3" ht="12.75">
      <c r="A142" s="79" t="s">
        <v>233</v>
      </c>
      <c r="B142" s="141" t="s">
        <v>234</v>
      </c>
      <c r="C142" s="138">
        <v>71</v>
      </c>
    </row>
    <row r="143" spans="1:3" ht="12.75">
      <c r="A143" s="43">
        <v>66932581</v>
      </c>
      <c r="B143" s="135" t="s">
        <v>235</v>
      </c>
      <c r="C143" s="127">
        <v>360</v>
      </c>
    </row>
    <row r="144" spans="1:3" ht="12.75">
      <c r="A144" s="79">
        <v>68321261</v>
      </c>
      <c r="B144" s="137" t="s">
        <v>236</v>
      </c>
      <c r="C144" s="138">
        <v>275</v>
      </c>
    </row>
    <row r="145" spans="1:3" ht="12.75">
      <c r="A145" s="34">
        <v>63731371</v>
      </c>
      <c r="B145" s="35" t="s">
        <v>237</v>
      </c>
      <c r="C145" s="139">
        <v>113</v>
      </c>
    </row>
    <row r="146" spans="1:3" ht="12.75">
      <c r="A146" s="43" t="s">
        <v>238</v>
      </c>
      <c r="B146" s="135" t="s">
        <v>239</v>
      </c>
      <c r="C146" s="127">
        <v>122</v>
      </c>
    </row>
    <row r="147" spans="1:3" ht="12.75">
      <c r="A147" s="79" t="s">
        <v>240</v>
      </c>
      <c r="B147" s="137" t="s">
        <v>241</v>
      </c>
      <c r="C147" s="138">
        <v>294</v>
      </c>
    </row>
    <row r="148" spans="1:3" ht="12.75">
      <c r="A148" s="43">
        <v>14616068</v>
      </c>
      <c r="B148" s="135" t="s">
        <v>242</v>
      </c>
      <c r="C148" s="127">
        <v>269</v>
      </c>
    </row>
    <row r="149" spans="1:3" ht="12.75">
      <c r="A149" s="79">
        <v>14451093</v>
      </c>
      <c r="B149" s="137" t="s">
        <v>243</v>
      </c>
      <c r="C149" s="138">
        <v>805</v>
      </c>
    </row>
    <row r="150" spans="1:3" ht="12.75">
      <c r="A150" s="70">
        <v>14450909</v>
      </c>
      <c r="B150" s="135" t="s">
        <v>244</v>
      </c>
      <c r="C150" s="127">
        <v>29</v>
      </c>
    </row>
    <row r="151" spans="1:3" ht="12.75">
      <c r="A151" s="129"/>
      <c r="B151" s="130"/>
      <c r="C151" s="131"/>
    </row>
    <row r="152" spans="1:3" ht="12.75">
      <c r="A152" s="132"/>
      <c r="B152" s="133"/>
      <c r="C152" s="134"/>
    </row>
    <row r="153" spans="2:3" ht="13.5" thickBot="1">
      <c r="B153" s="118"/>
      <c r="C153" s="119" t="s">
        <v>383</v>
      </c>
    </row>
    <row r="154" spans="1:3" ht="12.75">
      <c r="A154" s="258" t="s">
        <v>17</v>
      </c>
      <c r="B154" s="256" t="s">
        <v>19</v>
      </c>
      <c r="C154" s="120" t="s">
        <v>22</v>
      </c>
    </row>
    <row r="155" spans="1:3" ht="12.75">
      <c r="A155" s="259"/>
      <c r="B155" s="257"/>
      <c r="C155" s="121" t="s">
        <v>377</v>
      </c>
    </row>
    <row r="156" spans="1:3" ht="13.5" thickBot="1">
      <c r="A156" s="255"/>
      <c r="B156" s="254"/>
      <c r="C156" s="122" t="s">
        <v>363</v>
      </c>
    </row>
    <row r="157" spans="1:3" ht="12.75">
      <c r="A157" s="43">
        <v>14613280</v>
      </c>
      <c r="B157" s="135" t="s">
        <v>245</v>
      </c>
      <c r="C157" s="127">
        <v>331</v>
      </c>
    </row>
    <row r="158" spans="1:3" ht="12.75">
      <c r="A158" s="43" t="s">
        <v>246</v>
      </c>
      <c r="B158" s="135" t="s">
        <v>247</v>
      </c>
      <c r="C158" s="127">
        <v>47</v>
      </c>
    </row>
    <row r="159" spans="1:3" ht="12.75">
      <c r="A159" s="79" t="s">
        <v>249</v>
      </c>
      <c r="B159" s="137" t="s">
        <v>250</v>
      </c>
      <c r="C159" s="138">
        <v>634</v>
      </c>
    </row>
    <row r="160" spans="1:3" ht="12.75">
      <c r="A160" s="79">
        <v>13644301</v>
      </c>
      <c r="B160" s="137" t="s">
        <v>251</v>
      </c>
      <c r="C160" s="138">
        <v>424</v>
      </c>
    </row>
    <row r="161" spans="1:3" ht="12.75">
      <c r="A161" s="31" t="s">
        <v>252</v>
      </c>
      <c r="B161" s="140" t="s">
        <v>253</v>
      </c>
      <c r="C161" s="139">
        <v>100</v>
      </c>
    </row>
    <row r="162" spans="1:3" ht="12.75">
      <c r="A162" s="79" t="s">
        <v>254</v>
      </c>
      <c r="B162" s="137" t="s">
        <v>255</v>
      </c>
      <c r="C162" s="138">
        <v>454</v>
      </c>
    </row>
    <row r="163" spans="1:3" ht="12.75">
      <c r="A163" s="79" t="s">
        <v>256</v>
      </c>
      <c r="B163" s="141" t="s">
        <v>257</v>
      </c>
      <c r="C163" s="138">
        <v>400</v>
      </c>
    </row>
    <row r="164" spans="1:3" ht="12.75">
      <c r="A164" s="31" t="s">
        <v>258</v>
      </c>
      <c r="B164" s="140" t="s">
        <v>259</v>
      </c>
      <c r="C164" s="139">
        <v>59</v>
      </c>
    </row>
    <row r="165" spans="1:3" ht="12.75">
      <c r="A165" s="31" t="s">
        <v>260</v>
      </c>
      <c r="B165" s="140" t="s">
        <v>261</v>
      </c>
      <c r="C165" s="139">
        <v>196</v>
      </c>
    </row>
    <row r="166" spans="1:3" ht="12.75">
      <c r="A166" s="70" t="s">
        <v>262</v>
      </c>
      <c r="B166" s="142" t="s">
        <v>263</v>
      </c>
      <c r="C166" s="127">
        <v>26</v>
      </c>
    </row>
    <row r="167" spans="1:3" ht="12.75">
      <c r="A167" s="43" t="s">
        <v>264</v>
      </c>
      <c r="B167" s="135" t="s">
        <v>265</v>
      </c>
      <c r="C167" s="127">
        <v>145</v>
      </c>
    </row>
    <row r="168" spans="1:3" ht="12.75">
      <c r="A168" s="43" t="s">
        <v>266</v>
      </c>
      <c r="B168" s="135" t="s">
        <v>267</v>
      </c>
      <c r="C168" s="127">
        <v>193</v>
      </c>
    </row>
    <row r="169" spans="1:3" ht="12.75">
      <c r="A169" s="79" t="s">
        <v>268</v>
      </c>
      <c r="B169" s="137" t="s">
        <v>384</v>
      </c>
      <c r="C169" s="138">
        <v>227</v>
      </c>
    </row>
    <row r="170" spans="1:3" ht="12.75">
      <c r="A170" s="79">
        <v>18054455</v>
      </c>
      <c r="B170" s="143" t="s">
        <v>270</v>
      </c>
      <c r="C170" s="138">
        <v>123</v>
      </c>
    </row>
    <row r="171" spans="1:3" ht="12.75">
      <c r="A171" s="79">
        <v>13644289</v>
      </c>
      <c r="B171" s="143" t="s">
        <v>271</v>
      </c>
      <c r="C171" s="138">
        <v>292</v>
      </c>
    </row>
    <row r="172" spans="1:3" ht="12.75">
      <c r="A172" s="64" t="s">
        <v>272</v>
      </c>
      <c r="B172" s="140" t="s">
        <v>273</v>
      </c>
      <c r="C172" s="139">
        <v>122</v>
      </c>
    </row>
    <row r="173" spans="1:3" ht="12.75">
      <c r="A173" s="43">
        <v>13643479</v>
      </c>
      <c r="B173" s="135" t="s">
        <v>274</v>
      </c>
      <c r="C173" s="127">
        <v>120</v>
      </c>
    </row>
    <row r="174" spans="1:3" ht="12.75">
      <c r="A174" s="43" t="s">
        <v>275</v>
      </c>
      <c r="B174" s="135" t="s">
        <v>276</v>
      </c>
      <c r="C174" s="127">
        <v>465</v>
      </c>
    </row>
    <row r="175" spans="1:3" ht="12.75">
      <c r="A175" s="31" t="s">
        <v>277</v>
      </c>
      <c r="B175" s="140" t="s">
        <v>278</v>
      </c>
      <c r="C175" s="139">
        <v>73</v>
      </c>
    </row>
    <row r="176" spans="1:3" ht="12.75">
      <c r="A176" s="79" t="s">
        <v>279</v>
      </c>
      <c r="B176" s="143" t="s">
        <v>280</v>
      </c>
      <c r="C176" s="138">
        <v>117</v>
      </c>
    </row>
    <row r="177" spans="1:3" ht="12.75">
      <c r="A177" s="43" t="s">
        <v>281</v>
      </c>
      <c r="B177" s="135" t="s">
        <v>282</v>
      </c>
      <c r="C177" s="127">
        <v>48</v>
      </c>
    </row>
    <row r="178" spans="1:3" ht="12.75">
      <c r="A178" s="70" t="s">
        <v>283</v>
      </c>
      <c r="B178" s="135" t="s">
        <v>284</v>
      </c>
      <c r="C178" s="127">
        <v>71</v>
      </c>
    </row>
    <row r="179" spans="1:3" ht="12.75">
      <c r="A179" s="43">
        <v>62331515</v>
      </c>
      <c r="B179" s="135" t="s">
        <v>285</v>
      </c>
      <c r="C179" s="127">
        <v>240</v>
      </c>
    </row>
    <row r="180" spans="1:3" ht="12.75">
      <c r="A180" s="70">
        <v>47813121</v>
      </c>
      <c r="B180" s="135" t="s">
        <v>287</v>
      </c>
      <c r="C180" s="127">
        <v>119</v>
      </c>
    </row>
    <row r="181" spans="1:3" ht="12.75">
      <c r="A181" s="79" t="s">
        <v>288</v>
      </c>
      <c r="B181" s="143" t="s">
        <v>385</v>
      </c>
      <c r="C181" s="138">
        <v>93</v>
      </c>
    </row>
    <row r="182" spans="1:3" ht="12.75">
      <c r="A182" s="43">
        <v>62331574</v>
      </c>
      <c r="B182" s="135" t="s">
        <v>290</v>
      </c>
      <c r="C182" s="127">
        <v>72</v>
      </c>
    </row>
    <row r="183" spans="1:3" ht="12.75">
      <c r="A183" s="43" t="s">
        <v>291</v>
      </c>
      <c r="B183" s="135" t="s">
        <v>292</v>
      </c>
      <c r="C183" s="127">
        <v>209</v>
      </c>
    </row>
    <row r="184" spans="1:3" ht="12.75">
      <c r="A184" s="43">
        <v>62331566</v>
      </c>
      <c r="B184" s="135" t="s">
        <v>293</v>
      </c>
      <c r="C184" s="127">
        <v>35</v>
      </c>
    </row>
    <row r="185" spans="1:3" ht="12.75">
      <c r="A185" s="43">
        <v>47813148</v>
      </c>
      <c r="B185" s="135" t="s">
        <v>294</v>
      </c>
      <c r="C185" s="127">
        <v>154</v>
      </c>
    </row>
    <row r="186" spans="1:3" ht="12.75">
      <c r="A186" s="43" t="s">
        <v>295</v>
      </c>
      <c r="B186" s="135" t="s">
        <v>296</v>
      </c>
      <c r="C186" s="127">
        <v>181</v>
      </c>
    </row>
    <row r="187" spans="1:3" ht="12.75">
      <c r="A187" s="43" t="s">
        <v>297</v>
      </c>
      <c r="B187" s="135" t="s">
        <v>298</v>
      </c>
      <c r="C187" s="127">
        <v>198</v>
      </c>
    </row>
    <row r="188" spans="1:3" ht="12.75">
      <c r="A188" s="43" t="s">
        <v>299</v>
      </c>
      <c r="B188" s="135" t="s">
        <v>300</v>
      </c>
      <c r="C188" s="127">
        <v>142</v>
      </c>
    </row>
    <row r="189" spans="1:3" ht="12.75">
      <c r="A189" s="129"/>
      <c r="B189" s="130"/>
      <c r="C189" s="131"/>
    </row>
    <row r="190" spans="1:3" ht="12.75">
      <c r="A190" s="132"/>
      <c r="B190" s="133"/>
      <c r="C190" s="134"/>
    </row>
    <row r="191" spans="2:3" ht="13.5" thickBot="1">
      <c r="B191" s="118"/>
      <c r="C191" s="119" t="s">
        <v>386</v>
      </c>
    </row>
    <row r="192" spans="1:3" ht="12.75">
      <c r="A192" s="258" t="s">
        <v>17</v>
      </c>
      <c r="B192" s="256" t="s">
        <v>19</v>
      </c>
      <c r="C192" s="120" t="s">
        <v>22</v>
      </c>
    </row>
    <row r="193" spans="1:3" ht="12.75">
      <c r="A193" s="259"/>
      <c r="B193" s="257"/>
      <c r="C193" s="121" t="s">
        <v>377</v>
      </c>
    </row>
    <row r="194" spans="1:3" ht="13.5" thickBot="1">
      <c r="A194" s="255"/>
      <c r="B194" s="254"/>
      <c r="C194" s="122" t="s">
        <v>363</v>
      </c>
    </row>
    <row r="195" spans="1:3" ht="12.75">
      <c r="A195" s="43" t="s">
        <v>301</v>
      </c>
      <c r="B195" s="135" t="s">
        <v>302</v>
      </c>
      <c r="C195" s="127">
        <v>54</v>
      </c>
    </row>
    <row r="196" spans="1:3" ht="12.75">
      <c r="A196" s="43" t="s">
        <v>303</v>
      </c>
      <c r="B196" s="135" t="s">
        <v>304</v>
      </c>
      <c r="C196" s="127">
        <v>477</v>
      </c>
    </row>
    <row r="197" spans="1:3" ht="12.75">
      <c r="A197" s="43" t="s">
        <v>305</v>
      </c>
      <c r="B197" s="135" t="s">
        <v>306</v>
      </c>
      <c r="C197" s="127">
        <v>88</v>
      </c>
    </row>
    <row r="198" spans="1:3" ht="12.75">
      <c r="A198" s="43" t="s">
        <v>307</v>
      </c>
      <c r="B198" s="135" t="s">
        <v>308</v>
      </c>
      <c r="C198" s="127">
        <v>114</v>
      </c>
    </row>
    <row r="199" spans="1:3" ht="12.75">
      <c r="A199" s="43" t="s">
        <v>309</v>
      </c>
      <c r="B199" s="135" t="s">
        <v>310</v>
      </c>
      <c r="C199" s="127">
        <v>209</v>
      </c>
    </row>
    <row r="200" spans="1:3" ht="12.75">
      <c r="A200" s="43" t="s">
        <v>311</v>
      </c>
      <c r="B200" s="135" t="s">
        <v>312</v>
      </c>
      <c r="C200" s="127">
        <v>3</v>
      </c>
    </row>
    <row r="201" spans="1:3" ht="12.75">
      <c r="A201" s="43" t="s">
        <v>313</v>
      </c>
      <c r="B201" s="135" t="s">
        <v>314</v>
      </c>
      <c r="C201" s="127">
        <v>112</v>
      </c>
    </row>
    <row r="202" spans="1:3" ht="12.75">
      <c r="A202" s="43" t="s">
        <v>315</v>
      </c>
      <c r="B202" s="135" t="s">
        <v>316</v>
      </c>
      <c r="C202" s="127">
        <v>89</v>
      </c>
    </row>
    <row r="203" spans="1:3" ht="12.75">
      <c r="A203" s="43" t="s">
        <v>317</v>
      </c>
      <c r="B203" s="135" t="s">
        <v>318</v>
      </c>
      <c r="C203" s="127">
        <v>1</v>
      </c>
    </row>
    <row r="204" spans="1:3" ht="12.75">
      <c r="A204" s="31" t="s">
        <v>319</v>
      </c>
      <c r="B204" s="140" t="s">
        <v>320</v>
      </c>
      <c r="C204" s="139">
        <v>94</v>
      </c>
    </row>
    <row r="205" spans="1:3" ht="12.75">
      <c r="A205" s="43">
        <v>68321082</v>
      </c>
      <c r="B205" s="135" t="s">
        <v>321</v>
      </c>
      <c r="C205" s="139">
        <v>118</v>
      </c>
    </row>
    <row r="206" spans="1:3" ht="12.75">
      <c r="A206" s="43" t="s">
        <v>322</v>
      </c>
      <c r="B206" s="143" t="s">
        <v>323</v>
      </c>
      <c r="C206" s="138">
        <v>20</v>
      </c>
    </row>
    <row r="207" spans="1:3" ht="12.75">
      <c r="A207" s="80" t="s">
        <v>324</v>
      </c>
      <c r="B207" s="143" t="s">
        <v>325</v>
      </c>
      <c r="C207" s="138">
        <v>408</v>
      </c>
    </row>
    <row r="208" spans="1:3" ht="12.75">
      <c r="A208" s="43">
        <v>13644297</v>
      </c>
      <c r="B208" s="135" t="s">
        <v>326</v>
      </c>
      <c r="C208" s="127">
        <v>201</v>
      </c>
    </row>
    <row r="209" spans="1:3" ht="12.75">
      <c r="A209" s="43" t="s">
        <v>327</v>
      </c>
      <c r="B209" s="135" t="s">
        <v>328</v>
      </c>
      <c r="C209" s="127">
        <v>581</v>
      </c>
    </row>
    <row r="210" spans="1:3" ht="12.75">
      <c r="A210" s="43" t="s">
        <v>329</v>
      </c>
      <c r="B210" s="135" t="s">
        <v>330</v>
      </c>
      <c r="C210" s="127">
        <v>762</v>
      </c>
    </row>
    <row r="211" spans="1:3" ht="12.75">
      <c r="A211" s="43">
        <v>62331663</v>
      </c>
      <c r="B211" s="126" t="s">
        <v>387</v>
      </c>
      <c r="C211" s="127">
        <v>5</v>
      </c>
    </row>
    <row r="212" spans="1:3" ht="12.75">
      <c r="A212" s="43">
        <v>64628116</v>
      </c>
      <c r="B212" s="126" t="s">
        <v>388</v>
      </c>
      <c r="C212" s="127">
        <v>13</v>
      </c>
    </row>
    <row r="213" spans="1:3" ht="12.75">
      <c r="A213" s="43">
        <v>61989185</v>
      </c>
      <c r="B213" s="126" t="s">
        <v>389</v>
      </c>
      <c r="C213" s="127">
        <v>4</v>
      </c>
    </row>
    <row r="214" spans="1:3" ht="12.75">
      <c r="A214" s="43">
        <v>61989193</v>
      </c>
      <c r="B214" s="126" t="s">
        <v>390</v>
      </c>
      <c r="C214" s="127">
        <v>15</v>
      </c>
    </row>
    <row r="215" spans="1:3" ht="12.75">
      <c r="A215" s="43">
        <v>64120384</v>
      </c>
      <c r="B215" s="126" t="s">
        <v>391</v>
      </c>
      <c r="C215" s="127">
        <v>93</v>
      </c>
    </row>
    <row r="216" spans="1:3" ht="12.75">
      <c r="A216" s="43">
        <v>62331647</v>
      </c>
      <c r="B216" s="126" t="s">
        <v>392</v>
      </c>
      <c r="C216" s="127">
        <v>173</v>
      </c>
    </row>
    <row r="217" spans="1:3" ht="12.75">
      <c r="A217" s="43">
        <v>68899106</v>
      </c>
      <c r="B217" s="126" t="s">
        <v>393</v>
      </c>
      <c r="C217" s="127">
        <v>21</v>
      </c>
    </row>
    <row r="218" spans="1:3" ht="12.75">
      <c r="A218" s="43">
        <v>61989223</v>
      </c>
      <c r="B218" s="126" t="s">
        <v>394</v>
      </c>
      <c r="C218" s="127">
        <v>31</v>
      </c>
    </row>
    <row r="219" spans="1:3" ht="12.75">
      <c r="A219" s="43">
        <v>62331701</v>
      </c>
      <c r="B219" s="126" t="s">
        <v>395</v>
      </c>
      <c r="C219" s="127">
        <v>5</v>
      </c>
    </row>
    <row r="220" spans="1:3" ht="12.75">
      <c r="A220" s="43">
        <v>62330365</v>
      </c>
      <c r="B220" s="126" t="s">
        <v>396</v>
      </c>
      <c r="C220" s="127">
        <v>45</v>
      </c>
    </row>
    <row r="221" spans="1:3" ht="12.75">
      <c r="A221" s="43">
        <v>47813539</v>
      </c>
      <c r="B221" s="126" t="s">
        <v>397</v>
      </c>
      <c r="C221" s="127">
        <v>19</v>
      </c>
    </row>
    <row r="222" spans="1:3" ht="12.75">
      <c r="A222" s="43">
        <v>62330420</v>
      </c>
      <c r="B222" s="126" t="s">
        <v>398</v>
      </c>
      <c r="C222" s="127">
        <v>12</v>
      </c>
    </row>
    <row r="223" spans="1:3" ht="12.75">
      <c r="A223" s="43">
        <v>60780487</v>
      </c>
      <c r="B223" s="126" t="s">
        <v>399</v>
      </c>
      <c r="C223" s="127">
        <v>10</v>
      </c>
    </row>
    <row r="224" spans="1:3" ht="12.75">
      <c r="A224" s="43">
        <v>62330292</v>
      </c>
      <c r="B224" s="126" t="s">
        <v>332</v>
      </c>
      <c r="C224" s="127">
        <v>8</v>
      </c>
    </row>
    <row r="225" spans="1:3" ht="12.75">
      <c r="A225" s="43">
        <v>62331680</v>
      </c>
      <c r="B225" s="126" t="s">
        <v>400</v>
      </c>
      <c r="C225" s="127">
        <v>76</v>
      </c>
    </row>
    <row r="226" spans="1:3" ht="12.75">
      <c r="A226" s="43">
        <v>61989207</v>
      </c>
      <c r="B226" s="126" t="s">
        <v>401</v>
      </c>
      <c r="C226" s="127">
        <v>159</v>
      </c>
    </row>
    <row r="227" spans="1:3" ht="12.75">
      <c r="A227" s="129"/>
      <c r="B227" s="130"/>
      <c r="C227" s="131"/>
    </row>
    <row r="228" spans="1:3" ht="12.75">
      <c r="A228" s="132"/>
      <c r="B228" s="133"/>
      <c r="C228" s="134"/>
    </row>
    <row r="229" spans="2:3" ht="13.5" thickBot="1">
      <c r="B229" s="118"/>
      <c r="C229" s="119" t="s">
        <v>402</v>
      </c>
    </row>
    <row r="230" spans="1:3" ht="12.75">
      <c r="A230" s="258" t="s">
        <v>17</v>
      </c>
      <c r="B230" s="256" t="s">
        <v>19</v>
      </c>
      <c r="C230" s="120" t="s">
        <v>22</v>
      </c>
    </row>
    <row r="231" spans="1:3" ht="12.75">
      <c r="A231" s="259"/>
      <c r="B231" s="257"/>
      <c r="C231" s="121" t="s">
        <v>377</v>
      </c>
    </row>
    <row r="232" spans="1:3" ht="13.5" thickBot="1">
      <c r="A232" s="255"/>
      <c r="B232" s="254"/>
      <c r="C232" s="122" t="s">
        <v>363</v>
      </c>
    </row>
    <row r="233" spans="1:3" ht="12.75">
      <c r="A233" s="43">
        <v>61989215</v>
      </c>
      <c r="B233" s="126" t="s">
        <v>403</v>
      </c>
      <c r="C233" s="127">
        <v>23</v>
      </c>
    </row>
    <row r="234" spans="1:3" ht="12.75">
      <c r="A234" s="43">
        <v>64628221</v>
      </c>
      <c r="B234" s="126" t="s">
        <v>404</v>
      </c>
      <c r="C234" s="127">
        <v>189</v>
      </c>
    </row>
    <row r="235" spans="1:3" ht="12.75">
      <c r="A235" s="43">
        <v>63731983</v>
      </c>
      <c r="B235" s="126" t="s">
        <v>405</v>
      </c>
      <c r="C235" s="127">
        <v>10</v>
      </c>
    </row>
    <row r="236" spans="1:3" ht="12.75">
      <c r="A236" s="43">
        <v>62331698</v>
      </c>
      <c r="B236" s="126" t="s">
        <v>406</v>
      </c>
      <c r="C236" s="127">
        <v>16</v>
      </c>
    </row>
    <row r="237" spans="1:3" ht="12.75">
      <c r="A237" s="43">
        <v>47813598</v>
      </c>
      <c r="B237" s="126" t="s">
        <v>407</v>
      </c>
      <c r="C237" s="127">
        <v>8</v>
      </c>
    </row>
    <row r="238" spans="1:3" ht="12.75">
      <c r="A238" s="43">
        <v>47813369</v>
      </c>
      <c r="B238" s="126" t="s">
        <v>333</v>
      </c>
      <c r="C238" s="127">
        <v>2</v>
      </c>
    </row>
    <row r="239" spans="1:3" ht="12.75">
      <c r="A239" s="43">
        <v>45215995</v>
      </c>
      <c r="B239" s="135" t="s">
        <v>334</v>
      </c>
      <c r="C239" s="127">
        <v>8</v>
      </c>
    </row>
    <row r="240" spans="1:3" ht="12.75">
      <c r="A240" s="43" t="s">
        <v>335</v>
      </c>
      <c r="B240" s="135" t="s">
        <v>336</v>
      </c>
      <c r="C240" s="127">
        <v>124</v>
      </c>
    </row>
    <row r="241" spans="1:3" ht="12.75">
      <c r="A241" s="43">
        <v>47813211</v>
      </c>
      <c r="B241" s="135" t="s">
        <v>337</v>
      </c>
      <c r="C241" s="127">
        <v>8</v>
      </c>
    </row>
    <row r="242" spans="1:3" ht="12.75">
      <c r="A242" s="43" t="s">
        <v>338</v>
      </c>
      <c r="B242" s="135" t="s">
        <v>339</v>
      </c>
      <c r="C242" s="127">
        <v>96</v>
      </c>
    </row>
    <row r="243" spans="1:3" ht="12.75">
      <c r="A243" s="43">
        <v>47813199</v>
      </c>
      <c r="B243" s="135" t="s">
        <v>342</v>
      </c>
      <c r="C243" s="127">
        <v>59</v>
      </c>
    </row>
    <row r="244" spans="1:3" ht="12.75">
      <c r="A244" s="43">
        <v>63024616</v>
      </c>
      <c r="B244" s="135" t="s">
        <v>343</v>
      </c>
      <c r="C244" s="127">
        <v>65</v>
      </c>
    </row>
    <row r="245" spans="1:3" ht="12.75">
      <c r="A245" s="43">
        <v>62330390</v>
      </c>
      <c r="B245" s="135" t="s">
        <v>345</v>
      </c>
      <c r="C245" s="127">
        <v>32</v>
      </c>
    </row>
    <row r="246" spans="1:3" ht="12.75">
      <c r="A246" s="43">
        <v>61989266</v>
      </c>
      <c r="B246" s="135" t="s">
        <v>348</v>
      </c>
      <c r="C246" s="127">
        <v>331</v>
      </c>
    </row>
    <row r="247" spans="1:3" ht="12.75">
      <c r="A247" s="43">
        <v>64628205</v>
      </c>
      <c r="B247" s="135" t="s">
        <v>349</v>
      </c>
      <c r="C247" s="127">
        <v>23</v>
      </c>
    </row>
    <row r="248" spans="1:3" ht="12.75">
      <c r="A248" s="43">
        <v>64628183</v>
      </c>
      <c r="B248" s="135" t="s">
        <v>350</v>
      </c>
      <c r="C248" s="127">
        <v>46</v>
      </c>
    </row>
    <row r="249" spans="1:3" ht="12.75">
      <c r="A249" s="43">
        <v>64628213</v>
      </c>
      <c r="B249" s="135" t="s">
        <v>351</v>
      </c>
      <c r="C249" s="127">
        <v>65</v>
      </c>
    </row>
    <row r="250" spans="1:3" ht="12.75">
      <c r="A250" s="43">
        <v>64628191</v>
      </c>
      <c r="B250" s="135" t="s">
        <v>352</v>
      </c>
      <c r="C250" s="127">
        <v>24</v>
      </c>
    </row>
    <row r="251" spans="1:3" ht="20.25" customHeight="1">
      <c r="A251" s="144"/>
      <c r="B251" s="145" t="s">
        <v>358</v>
      </c>
      <c r="C251" s="146">
        <f>SUM(C7:C250)</f>
        <v>24690</v>
      </c>
    </row>
  </sheetData>
  <mergeCells count="15">
    <mergeCell ref="A78:A80"/>
    <mergeCell ref="B78:B80"/>
    <mergeCell ref="A230:A232"/>
    <mergeCell ref="B230:B232"/>
    <mergeCell ref="A116:A118"/>
    <mergeCell ref="B116:B118"/>
    <mergeCell ref="A154:A156"/>
    <mergeCell ref="B154:B156"/>
    <mergeCell ref="A192:A194"/>
    <mergeCell ref="B192:B194"/>
    <mergeCell ref="A4:A6"/>
    <mergeCell ref="B4:B6"/>
    <mergeCell ref="A2:C2"/>
    <mergeCell ref="A40:A42"/>
    <mergeCell ref="B40:B42"/>
  </mergeCells>
  <printOptions horizontalCentered="1"/>
  <pageMargins left="0" right="0" top="1.06" bottom="0.5905511811023623" header="0.5118110236220472" footer="0.26"/>
  <pageSetup firstPageNumber="10" useFirstPageNumber="1" fitToHeight="5" horizontalDpi="300" verticalDpi="300" orientation="landscape" paperSize="9" r:id="rId1"/>
  <headerFooter alignWithMargins="0">
    <oddHeader>&amp;L&amp;"Times New Roman CE,tučné"&amp;14Usnesení č. 2/20/3 - Příloha č. 4&amp;"Times New Roman CE,obyčejné"
Počet stran přílohy: 25&amp;R&amp;"Times New Roman CE,obyčejné"&amp;14Strana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B1">
      <selection activeCell="A1" sqref="A1:D1"/>
    </sheetView>
  </sheetViews>
  <sheetFormatPr defaultColWidth="9.00390625" defaultRowHeight="12.75"/>
  <cols>
    <col min="1" max="1" width="12.375" style="15" customWidth="1"/>
    <col min="2" max="2" width="54.125" style="15" customWidth="1"/>
    <col min="3" max="3" width="42.25390625" style="15" customWidth="1"/>
    <col min="4" max="4" width="22.75390625" style="15" customWidth="1"/>
    <col min="5" max="16384" width="9.125" style="15" customWidth="1"/>
  </cols>
  <sheetData>
    <row r="1" spans="1:4" ht="15.75">
      <c r="A1" s="277" t="s">
        <v>408</v>
      </c>
      <c r="B1" s="277"/>
      <c r="C1" s="277"/>
      <c r="D1" s="277"/>
    </row>
    <row r="2" ht="13.5" thickBot="1">
      <c r="D2" s="18" t="s">
        <v>409</v>
      </c>
    </row>
    <row r="3" spans="1:4" ht="12.75">
      <c r="A3" s="258" t="s">
        <v>17</v>
      </c>
      <c r="B3" s="256" t="s">
        <v>19</v>
      </c>
      <c r="C3" s="256" t="s">
        <v>362</v>
      </c>
      <c r="D3" s="120" t="s">
        <v>22</v>
      </c>
    </row>
    <row r="4" spans="1:4" ht="25.5">
      <c r="A4" s="259"/>
      <c r="B4" s="257"/>
      <c r="C4" s="257"/>
      <c r="D4" s="148" t="s">
        <v>410</v>
      </c>
    </row>
    <row r="5" spans="1:4" ht="13.5" thickBot="1">
      <c r="A5" s="255"/>
      <c r="B5" s="254"/>
      <c r="C5" s="254"/>
      <c r="D5" s="122" t="s">
        <v>363</v>
      </c>
    </row>
    <row r="6" spans="1:5" ht="25.5">
      <c r="A6" s="149">
        <v>13644271</v>
      </c>
      <c r="B6" s="104" t="s">
        <v>411</v>
      </c>
      <c r="C6" s="100" t="s">
        <v>412</v>
      </c>
      <c r="D6" s="101">
        <v>2000</v>
      </c>
      <c r="E6" s="102"/>
    </row>
    <row r="7" spans="1:4" ht="12.75">
      <c r="A7" s="99" t="s">
        <v>275</v>
      </c>
      <c r="B7" s="104" t="s">
        <v>364</v>
      </c>
      <c r="C7" s="105" t="s">
        <v>365</v>
      </c>
      <c r="D7" s="106">
        <v>350</v>
      </c>
    </row>
    <row r="8" spans="1:4" ht="12.75">
      <c r="A8" s="99">
        <v>64125912</v>
      </c>
      <c r="B8" s="104" t="s">
        <v>413</v>
      </c>
      <c r="C8" s="105" t="s">
        <v>414</v>
      </c>
      <c r="D8" s="106">
        <v>3587</v>
      </c>
    </row>
    <row r="9" spans="1:4" ht="12.75">
      <c r="A9" s="99">
        <v>47813075</v>
      </c>
      <c r="B9" s="104" t="s">
        <v>180</v>
      </c>
      <c r="C9" s="105" t="s">
        <v>415</v>
      </c>
      <c r="D9" s="106">
        <v>1930</v>
      </c>
    </row>
    <row r="10" spans="1:4" ht="25.5">
      <c r="A10" s="150">
        <v>47813083</v>
      </c>
      <c r="B10" s="104" t="s">
        <v>416</v>
      </c>
      <c r="C10" s="105" t="s">
        <v>417</v>
      </c>
      <c r="D10" s="106">
        <v>640</v>
      </c>
    </row>
    <row r="11" spans="1:7" ht="38.25">
      <c r="A11" s="103" t="s">
        <v>193</v>
      </c>
      <c r="B11" s="104" t="s">
        <v>366</v>
      </c>
      <c r="C11" s="105" t="s">
        <v>367</v>
      </c>
      <c r="D11" s="106">
        <v>250</v>
      </c>
      <c r="G11" s="12"/>
    </row>
    <row r="12" spans="1:4" ht="12.75">
      <c r="A12" s="150" t="s">
        <v>77</v>
      </c>
      <c r="B12" s="104" t="s">
        <v>418</v>
      </c>
      <c r="C12" s="105" t="s">
        <v>419</v>
      </c>
      <c r="D12" s="106">
        <v>700</v>
      </c>
    </row>
    <row r="13" spans="1:4" ht="12.75">
      <c r="A13" s="108" t="s">
        <v>178</v>
      </c>
      <c r="B13" s="104" t="s">
        <v>420</v>
      </c>
      <c r="C13" s="105" t="s">
        <v>421</v>
      </c>
      <c r="D13" s="106">
        <v>350</v>
      </c>
    </row>
    <row r="14" spans="1:4" ht="12.75">
      <c r="A14" s="110">
        <v>68334222</v>
      </c>
      <c r="B14" s="104" t="s">
        <v>32</v>
      </c>
      <c r="C14" s="105" t="s">
        <v>422</v>
      </c>
      <c r="D14" s="106">
        <v>500</v>
      </c>
    </row>
    <row r="15" spans="1:4" ht="25.5">
      <c r="A15" s="99" t="s">
        <v>305</v>
      </c>
      <c r="B15" s="104" t="s">
        <v>306</v>
      </c>
      <c r="C15" s="105" t="s">
        <v>368</v>
      </c>
      <c r="D15" s="106">
        <v>2000</v>
      </c>
    </row>
    <row r="16" spans="1:4" ht="25.5">
      <c r="A16" s="99">
        <v>13644301</v>
      </c>
      <c r="B16" s="104" t="s">
        <v>423</v>
      </c>
      <c r="C16" s="105" t="s">
        <v>424</v>
      </c>
      <c r="D16" s="106">
        <v>1800</v>
      </c>
    </row>
    <row r="17" spans="1:4" ht="12.75">
      <c r="A17" s="108" t="s">
        <v>171</v>
      </c>
      <c r="B17" s="104" t="s">
        <v>369</v>
      </c>
      <c r="C17" s="105" t="s">
        <v>370</v>
      </c>
      <c r="D17" s="106">
        <v>45</v>
      </c>
    </row>
    <row r="18" spans="1:4" ht="12.75">
      <c r="A18" s="151">
        <v>64628221</v>
      </c>
      <c r="B18" s="152" t="s">
        <v>425</v>
      </c>
      <c r="C18" s="105" t="s">
        <v>426</v>
      </c>
      <c r="D18" s="106">
        <v>1450</v>
      </c>
    </row>
    <row r="19" spans="1:4" ht="25.5">
      <c r="A19" s="150">
        <v>61989282</v>
      </c>
      <c r="B19" s="104" t="s">
        <v>427</v>
      </c>
      <c r="C19" s="105" t="s">
        <v>428</v>
      </c>
      <c r="D19" s="106">
        <v>2020</v>
      </c>
    </row>
    <row r="20" spans="1:4" ht="12.75">
      <c r="A20" s="99">
        <v>62331582</v>
      </c>
      <c r="B20" s="104" t="s">
        <v>429</v>
      </c>
      <c r="C20" s="105" t="s">
        <v>430</v>
      </c>
      <c r="D20" s="106">
        <v>6975</v>
      </c>
    </row>
    <row r="21" spans="1:4" ht="12.75">
      <c r="A21" s="99">
        <v>60802669</v>
      </c>
      <c r="B21" s="104" t="s">
        <v>198</v>
      </c>
      <c r="C21" s="105" t="s">
        <v>431</v>
      </c>
      <c r="D21" s="106">
        <v>327</v>
      </c>
    </row>
    <row r="22" spans="1:4" ht="12.75">
      <c r="A22" s="150">
        <v>60337273</v>
      </c>
      <c r="B22" s="104" t="s">
        <v>432</v>
      </c>
      <c r="C22" s="105" t="s">
        <v>433</v>
      </c>
      <c r="D22" s="106">
        <v>850</v>
      </c>
    </row>
    <row r="23" spans="1:4" ht="12.75">
      <c r="A23" s="99" t="s">
        <v>327</v>
      </c>
      <c r="B23" s="104" t="s">
        <v>328</v>
      </c>
      <c r="C23" s="105" t="s">
        <v>434</v>
      </c>
      <c r="D23" s="106">
        <v>135</v>
      </c>
    </row>
    <row r="24" spans="1:4" ht="12.75">
      <c r="A24" s="99" t="s">
        <v>102</v>
      </c>
      <c r="B24" s="104" t="s">
        <v>103</v>
      </c>
      <c r="C24" s="105" t="s">
        <v>435</v>
      </c>
      <c r="D24" s="106">
        <v>470</v>
      </c>
    </row>
    <row r="25" spans="1:4" ht="25.5">
      <c r="A25" s="99" t="s">
        <v>217</v>
      </c>
      <c r="B25" s="104" t="s">
        <v>436</v>
      </c>
      <c r="C25" s="105" t="s">
        <v>437</v>
      </c>
      <c r="D25" s="106">
        <v>500</v>
      </c>
    </row>
    <row r="26" spans="1:4" s="157" customFormat="1" ht="12.75">
      <c r="A26" s="153"/>
      <c r="B26" s="154"/>
      <c r="C26" s="155"/>
      <c r="D26" s="156"/>
    </row>
    <row r="27" spans="1:4" s="157" customFormat="1" ht="12.75">
      <c r="A27" s="158"/>
      <c r="B27" s="159"/>
      <c r="C27" s="160"/>
      <c r="D27" s="161"/>
    </row>
    <row r="28" ht="13.5" thickBot="1">
      <c r="D28" s="18" t="s">
        <v>438</v>
      </c>
    </row>
    <row r="29" spans="1:4" ht="12.75">
      <c r="A29" s="258" t="s">
        <v>17</v>
      </c>
      <c r="B29" s="256" t="s">
        <v>19</v>
      </c>
      <c r="C29" s="256" t="s">
        <v>362</v>
      </c>
      <c r="D29" s="120" t="s">
        <v>22</v>
      </c>
    </row>
    <row r="30" spans="1:4" ht="25.5">
      <c r="A30" s="259"/>
      <c r="B30" s="257"/>
      <c r="C30" s="257"/>
      <c r="D30" s="148" t="s">
        <v>410</v>
      </c>
    </row>
    <row r="31" spans="1:4" ht="13.5" thickBot="1">
      <c r="A31" s="255"/>
      <c r="B31" s="254"/>
      <c r="C31" s="254"/>
      <c r="D31" s="122" t="s">
        <v>363</v>
      </c>
    </row>
    <row r="32" spans="1:4" ht="25.5">
      <c r="A32" s="162" t="s">
        <v>56</v>
      </c>
      <c r="B32" s="112" t="s">
        <v>439</v>
      </c>
      <c r="C32" s="112" t="s">
        <v>440</v>
      </c>
      <c r="D32" s="163">
        <v>2025</v>
      </c>
    </row>
    <row r="33" spans="1:4" ht="12.75">
      <c r="A33" s="162" t="s">
        <v>297</v>
      </c>
      <c r="B33" s="112" t="s">
        <v>298</v>
      </c>
      <c r="C33" s="112" t="s">
        <v>441</v>
      </c>
      <c r="D33" s="163">
        <v>1630</v>
      </c>
    </row>
    <row r="34" spans="1:4" ht="12.75">
      <c r="A34" s="162" t="s">
        <v>442</v>
      </c>
      <c r="B34" s="112" t="s">
        <v>407</v>
      </c>
      <c r="C34" s="112" t="s">
        <v>443</v>
      </c>
      <c r="D34" s="163">
        <v>365</v>
      </c>
    </row>
    <row r="35" spans="1:4" ht="25.5">
      <c r="A35" s="162" t="s">
        <v>444</v>
      </c>
      <c r="B35" s="112" t="s">
        <v>445</v>
      </c>
      <c r="C35" s="112" t="s">
        <v>446</v>
      </c>
      <c r="D35" s="163">
        <v>191</v>
      </c>
    </row>
    <row r="36" spans="1:4" ht="25.5">
      <c r="A36" s="162" t="s">
        <v>447</v>
      </c>
      <c r="B36" s="112" t="s">
        <v>40</v>
      </c>
      <c r="C36" s="112" t="s">
        <v>448</v>
      </c>
      <c r="D36" s="163">
        <v>300</v>
      </c>
    </row>
    <row r="37" spans="1:4" ht="12.75">
      <c r="A37" s="64">
        <v>47813113</v>
      </c>
      <c r="B37" s="65" t="s">
        <v>155</v>
      </c>
      <c r="C37" s="112" t="s">
        <v>449</v>
      </c>
      <c r="D37" s="163">
        <v>2305</v>
      </c>
    </row>
    <row r="38" spans="1:4" ht="13.5" thickBot="1">
      <c r="A38" s="114"/>
      <c r="B38" s="278" t="s">
        <v>358</v>
      </c>
      <c r="C38" s="278"/>
      <c r="D38" s="116">
        <f>SUM(D6:D37)</f>
        <v>33695</v>
      </c>
    </row>
    <row r="39" ht="12.75">
      <c r="D39" s="102"/>
    </row>
  </sheetData>
  <mergeCells count="8">
    <mergeCell ref="A29:A31"/>
    <mergeCell ref="B29:B31"/>
    <mergeCell ref="C29:C31"/>
    <mergeCell ref="B38:C38"/>
    <mergeCell ref="A1:D1"/>
    <mergeCell ref="A3:A5"/>
    <mergeCell ref="B3:B5"/>
    <mergeCell ref="C3:C5"/>
  </mergeCells>
  <printOptions/>
  <pageMargins left="0.7874015748031497" right="0.7874015748031497" top="0.984251968503937" bottom="0.984251968503937" header="0.5118110236220472" footer="0.5118110236220472"/>
  <pageSetup firstPageNumber="17" useFirstPageNumber="1" horizontalDpi="600" verticalDpi="600" orientation="landscape" paperSize="9" r:id="rId1"/>
  <headerFooter alignWithMargins="0">
    <oddHeader>&amp;L&amp;"Times New Roman,tučné"&amp;14Usnesení č. 2/20/3 - Příloha č. 4&amp;"Times New Roman,obyčejné"
Počet stran přílohy: 25&amp;R&amp;"Times New Roman CE,obyčejné"&amp;14Strana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A1" sqref="A1:D1"/>
    </sheetView>
  </sheetViews>
  <sheetFormatPr defaultColWidth="9.00390625" defaultRowHeight="12.75"/>
  <cols>
    <col min="1" max="1" width="12.25390625" style="165" customWidth="1"/>
    <col min="2" max="2" width="52.00390625" style="164" customWidth="1"/>
    <col min="3" max="3" width="43.25390625" style="166" customWidth="1"/>
    <col min="4" max="4" width="23.875" style="164" customWidth="1"/>
    <col min="5" max="16384" width="9.125" style="164" customWidth="1"/>
  </cols>
  <sheetData>
    <row r="1" spans="1:4" ht="15.75">
      <c r="A1" s="291" t="s">
        <v>450</v>
      </c>
      <c r="B1" s="291"/>
      <c r="C1" s="291"/>
      <c r="D1" s="291"/>
    </row>
    <row r="2" spans="1:3" ht="12.75">
      <c r="A2" s="292"/>
      <c r="B2" s="292"/>
      <c r="C2" s="292"/>
    </row>
    <row r="3" ht="13.5" thickBot="1">
      <c r="D3" s="167" t="s">
        <v>451</v>
      </c>
    </row>
    <row r="4" spans="1:4" s="169" customFormat="1" ht="12.75">
      <c r="A4" s="266" t="s">
        <v>17</v>
      </c>
      <c r="B4" s="294" t="s">
        <v>19</v>
      </c>
      <c r="C4" s="295"/>
      <c r="D4" s="168" t="s">
        <v>22</v>
      </c>
    </row>
    <row r="5" spans="1:4" ht="26.25" thickBot="1">
      <c r="A5" s="293"/>
      <c r="B5" s="296"/>
      <c r="C5" s="297"/>
      <c r="D5" s="170" t="s">
        <v>592</v>
      </c>
    </row>
    <row r="6" spans="1:4" ht="12.75">
      <c r="A6" s="171" t="s">
        <v>452</v>
      </c>
      <c r="B6" s="287" t="s">
        <v>453</v>
      </c>
      <c r="C6" s="288"/>
      <c r="D6" s="172">
        <v>8100</v>
      </c>
    </row>
    <row r="7" spans="1:4" ht="15" customHeight="1">
      <c r="A7" s="173" t="s">
        <v>454</v>
      </c>
      <c r="B7" s="289" t="s">
        <v>455</v>
      </c>
      <c r="C7" s="290"/>
      <c r="D7" s="174">
        <f>23597</f>
        <v>23597</v>
      </c>
    </row>
    <row r="8" spans="1:4" ht="12.75">
      <c r="A8" s="175" t="s">
        <v>456</v>
      </c>
      <c r="B8" s="281" t="s">
        <v>457</v>
      </c>
      <c r="C8" s="282"/>
      <c r="D8" s="174">
        <f>27700+200</f>
        <v>27900</v>
      </c>
    </row>
    <row r="9" spans="1:4" ht="12.75">
      <c r="A9" s="175" t="s">
        <v>458</v>
      </c>
      <c r="B9" s="281" t="s">
        <v>459</v>
      </c>
      <c r="C9" s="282"/>
      <c r="D9" s="174">
        <v>18500</v>
      </c>
    </row>
    <row r="10" spans="1:4" ht="12.75">
      <c r="A10" s="175" t="s">
        <v>460</v>
      </c>
      <c r="B10" s="281" t="s">
        <v>461</v>
      </c>
      <c r="C10" s="282"/>
      <c r="D10" s="174">
        <v>11700</v>
      </c>
    </row>
    <row r="11" spans="1:7" ht="15" customHeight="1">
      <c r="A11" s="175" t="s">
        <v>462</v>
      </c>
      <c r="B11" s="281" t="s">
        <v>463</v>
      </c>
      <c r="C11" s="282"/>
      <c r="D11" s="174">
        <v>18700</v>
      </c>
      <c r="G11" s="13"/>
    </row>
    <row r="12" spans="1:4" ht="12.75">
      <c r="A12" s="175" t="s">
        <v>464</v>
      </c>
      <c r="B12" s="283" t="s">
        <v>465</v>
      </c>
      <c r="C12" s="284"/>
      <c r="D12" s="174">
        <v>21900</v>
      </c>
    </row>
    <row r="13" spans="1:4" s="179" customFormat="1" ht="21" customHeight="1" thickBot="1">
      <c r="A13" s="177"/>
      <c r="B13" s="285" t="s">
        <v>358</v>
      </c>
      <c r="C13" s="286"/>
      <c r="D13" s="178">
        <f>SUM(D6:D12)</f>
        <v>130397</v>
      </c>
    </row>
    <row r="14" spans="1:4" s="15" customFormat="1" ht="14.25" thickBot="1">
      <c r="A14" s="180" t="s">
        <v>466</v>
      </c>
      <c r="B14" s="181"/>
      <c r="C14" s="181"/>
      <c r="D14" s="182"/>
    </row>
    <row r="15" spans="1:4" s="15" customFormat="1" ht="25.5">
      <c r="A15" s="183" t="s">
        <v>456</v>
      </c>
      <c r="B15" s="184" t="s">
        <v>457</v>
      </c>
      <c r="C15" s="185" t="s">
        <v>593</v>
      </c>
      <c r="D15" s="186">
        <v>200</v>
      </c>
    </row>
    <row r="16" spans="1:4" s="15" customFormat="1" ht="21" customHeight="1" thickBot="1">
      <c r="A16" s="187"/>
      <c r="B16" s="279" t="s">
        <v>358</v>
      </c>
      <c r="C16" s="280"/>
      <c r="D16" s="188">
        <f>SUM(D15)</f>
        <v>200</v>
      </c>
    </row>
    <row r="17" spans="1:4" s="15" customFormat="1" ht="12.75">
      <c r="A17" s="189"/>
      <c r="B17" s="190"/>
      <c r="C17" s="191"/>
      <c r="D17" s="190"/>
    </row>
    <row r="18" spans="1:4" s="15" customFormat="1" ht="13.5" thickBot="1">
      <c r="A18" s="189"/>
      <c r="B18" s="190"/>
      <c r="C18" s="191"/>
      <c r="D18" s="190"/>
    </row>
    <row r="19" spans="1:4" s="15" customFormat="1" ht="16.5" customHeight="1">
      <c r="A19" s="298" t="s">
        <v>17</v>
      </c>
      <c r="B19" s="300" t="s">
        <v>19</v>
      </c>
      <c r="C19" s="302" t="s">
        <v>362</v>
      </c>
      <c r="D19" s="20" t="s">
        <v>22</v>
      </c>
    </row>
    <row r="20" spans="1:4" s="15" customFormat="1" ht="51.75" customHeight="1" thickBot="1">
      <c r="A20" s="299"/>
      <c r="B20" s="301"/>
      <c r="C20" s="303"/>
      <c r="D20" s="170" t="s">
        <v>594</v>
      </c>
    </row>
    <row r="21" spans="1:4" s="15" customFormat="1" ht="25.5">
      <c r="A21" s="183" t="s">
        <v>456</v>
      </c>
      <c r="B21" s="184" t="s">
        <v>457</v>
      </c>
      <c r="C21" s="185" t="s">
        <v>467</v>
      </c>
      <c r="D21" s="186">
        <v>318</v>
      </c>
    </row>
    <row r="22" spans="1:5" s="15" customFormat="1" ht="26.25" thickBot="1">
      <c r="A22" s="192" t="s">
        <v>458</v>
      </c>
      <c r="B22" s="193" t="s">
        <v>459</v>
      </c>
      <c r="C22" s="194" t="s">
        <v>468</v>
      </c>
      <c r="D22" s="195">
        <v>1500</v>
      </c>
      <c r="E22" s="102"/>
    </row>
    <row r="23" spans="1:4" s="15" customFormat="1" ht="21" customHeight="1" thickBot="1">
      <c r="A23" s="196"/>
      <c r="B23" s="304" t="s">
        <v>358</v>
      </c>
      <c r="C23" s="305"/>
      <c r="D23" s="197">
        <f>SUM(D21:D22)</f>
        <v>1818</v>
      </c>
    </row>
    <row r="25" spans="1:4" ht="12.75">
      <c r="A25" s="198"/>
      <c r="B25" s="199"/>
      <c r="C25" s="200"/>
      <c r="D25" s="199"/>
    </row>
    <row r="26" spans="1:4" s="179" customFormat="1" ht="12.75">
      <c r="A26" s="201"/>
      <c r="B26" s="202"/>
      <c r="C26" s="202"/>
      <c r="D26" s="202"/>
    </row>
    <row r="27" spans="1:3" ht="12.75">
      <c r="A27" s="164"/>
      <c r="C27" s="164"/>
    </row>
    <row r="28" spans="1:4" ht="12.75">
      <c r="A28" s="198"/>
      <c r="B28" s="199"/>
      <c r="C28" s="200"/>
      <c r="D28" s="200"/>
    </row>
    <row r="29" spans="1:4" ht="12.75">
      <c r="A29" s="198"/>
      <c r="B29" s="199"/>
      <c r="C29" s="200"/>
      <c r="D29" s="200"/>
    </row>
    <row r="30" spans="1:4" ht="12.75">
      <c r="A30" s="198"/>
      <c r="B30" s="199"/>
      <c r="C30" s="200"/>
      <c r="D30" s="200"/>
    </row>
    <row r="31" spans="1:4" ht="12.75">
      <c r="A31" s="198"/>
      <c r="B31" s="199"/>
      <c r="C31" s="200"/>
      <c r="D31" s="200"/>
    </row>
    <row r="32" spans="1:4" ht="12.75">
      <c r="A32" s="198"/>
      <c r="B32" s="199"/>
      <c r="C32" s="200"/>
      <c r="D32" s="200"/>
    </row>
    <row r="33" spans="1:4" ht="12.75">
      <c r="A33" s="198"/>
      <c r="B33" s="199"/>
      <c r="C33" s="200"/>
      <c r="D33" s="200"/>
    </row>
    <row r="34" s="179" customFormat="1" ht="12.75"/>
  </sheetData>
  <mergeCells count="17">
    <mergeCell ref="A19:A20"/>
    <mergeCell ref="B19:B20"/>
    <mergeCell ref="C19:C20"/>
    <mergeCell ref="B23:C23"/>
    <mergeCell ref="A1:D1"/>
    <mergeCell ref="A2:C2"/>
    <mergeCell ref="A4:A5"/>
    <mergeCell ref="B4:C5"/>
    <mergeCell ref="B6:C6"/>
    <mergeCell ref="B7:C7"/>
    <mergeCell ref="B8:C8"/>
    <mergeCell ref="B9:C9"/>
    <mergeCell ref="B16:C16"/>
    <mergeCell ref="B10:C10"/>
    <mergeCell ref="B11:C11"/>
    <mergeCell ref="B12:C12"/>
    <mergeCell ref="B13:C13"/>
  </mergeCells>
  <printOptions/>
  <pageMargins left="0.7874015748031497" right="0.7874015748031497" top="1.1811023622047245" bottom="0.984251968503937" header="0.5118110236220472" footer="0.5118110236220472"/>
  <pageSetup firstPageNumber="19" useFirstPageNumber="1" horizontalDpi="600" verticalDpi="600" orientation="landscape" paperSize="9" r:id="rId1"/>
  <headerFooter alignWithMargins="0">
    <oddHeader>&amp;L&amp;"Times New Roman,tučné"&amp;14Usnesení č. 2/20/3 - Příloha č. 4&amp;"Times New Roman,obyčejné"
Počet stran přílohy: 25&amp;R&amp;"Times New Roman CE,obyčejné"&amp;14Strana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66"/>
  <sheetViews>
    <sheetView zoomScaleSheetLayoutView="75" workbookViewId="0" topLeftCell="A1">
      <selection activeCell="A1" sqref="A1:D1"/>
    </sheetView>
  </sheetViews>
  <sheetFormatPr defaultColWidth="9.00390625" defaultRowHeight="12.75"/>
  <cols>
    <col min="1" max="1" width="12.25390625" style="165" customWidth="1"/>
    <col min="2" max="2" width="52.00390625" style="164" customWidth="1"/>
    <col min="3" max="3" width="43.25390625" style="166" customWidth="1"/>
    <col min="4" max="4" width="23.875" style="164" customWidth="1"/>
    <col min="5" max="16384" width="9.125" style="164" customWidth="1"/>
  </cols>
  <sheetData>
    <row r="1" spans="1:4" ht="15.75">
      <c r="A1" s="291" t="s">
        <v>469</v>
      </c>
      <c r="B1" s="291"/>
      <c r="C1" s="291"/>
      <c r="D1" s="291"/>
    </row>
    <row r="2" spans="1:3" ht="12.75">
      <c r="A2" s="292"/>
      <c r="B2" s="292"/>
      <c r="C2" s="292"/>
    </row>
    <row r="3" ht="13.5" thickBot="1">
      <c r="D3" s="167" t="s">
        <v>470</v>
      </c>
    </row>
    <row r="4" spans="1:4" s="169" customFormat="1" ht="12.75">
      <c r="A4" s="266" t="s">
        <v>17</v>
      </c>
      <c r="B4" s="294" t="s">
        <v>19</v>
      </c>
      <c r="C4" s="295"/>
      <c r="D4" s="168" t="s">
        <v>22</v>
      </c>
    </row>
    <row r="5" spans="1:4" ht="26.25" thickBot="1">
      <c r="A5" s="293"/>
      <c r="B5" s="296"/>
      <c r="C5" s="297"/>
      <c r="D5" s="170" t="s">
        <v>592</v>
      </c>
    </row>
    <row r="6" spans="1:4" s="15" customFormat="1" ht="12.75">
      <c r="A6" s="203" t="s">
        <v>471</v>
      </c>
      <c r="B6" s="308" t="s">
        <v>472</v>
      </c>
      <c r="C6" s="308"/>
      <c r="D6" s="204">
        <v>17300</v>
      </c>
    </row>
    <row r="7" spans="1:4" s="15" customFormat="1" ht="25.5" customHeight="1">
      <c r="A7" s="205" t="s">
        <v>473</v>
      </c>
      <c r="B7" s="309" t="s">
        <v>474</v>
      </c>
      <c r="C7" s="310"/>
      <c r="D7" s="195">
        <v>11144</v>
      </c>
    </row>
    <row r="8" spans="1:4" s="15" customFormat="1" ht="12.75">
      <c r="A8" s="175" t="s">
        <v>475</v>
      </c>
      <c r="B8" s="311" t="s">
        <v>476</v>
      </c>
      <c r="C8" s="311"/>
      <c r="D8" s="174">
        <v>9966</v>
      </c>
    </row>
    <row r="9" spans="1:4" s="15" customFormat="1" ht="25.5" customHeight="1">
      <c r="A9" s="205" t="s">
        <v>477</v>
      </c>
      <c r="B9" s="309" t="s">
        <v>478</v>
      </c>
      <c r="C9" s="310"/>
      <c r="D9" s="195">
        <v>16400</v>
      </c>
    </row>
    <row r="10" spans="1:4" s="15" customFormat="1" ht="12.75">
      <c r="A10" s="175" t="s">
        <v>479</v>
      </c>
      <c r="B10" s="306" t="s">
        <v>480</v>
      </c>
      <c r="C10" s="306"/>
      <c r="D10" s="174">
        <f>32480+7800</f>
        <v>40280</v>
      </c>
    </row>
    <row r="11" spans="1:4" s="15" customFormat="1" ht="12.75">
      <c r="A11" s="175" t="s">
        <v>481</v>
      </c>
      <c r="B11" s="306" t="s">
        <v>482</v>
      </c>
      <c r="C11" s="306"/>
      <c r="D11" s="174">
        <v>15298</v>
      </c>
    </row>
    <row r="12" spans="1:4" s="15" customFormat="1" ht="12.75">
      <c r="A12" s="175" t="s">
        <v>483</v>
      </c>
      <c r="B12" s="306" t="s">
        <v>484</v>
      </c>
      <c r="C12" s="306"/>
      <c r="D12" s="174">
        <v>3973</v>
      </c>
    </row>
    <row r="13" spans="1:4" s="15" customFormat="1" ht="12.75">
      <c r="A13" s="175" t="s">
        <v>485</v>
      </c>
      <c r="B13" s="306" t="s">
        <v>486</v>
      </c>
      <c r="C13" s="306"/>
      <c r="D13" s="174">
        <v>23750</v>
      </c>
    </row>
    <row r="14" spans="1:4" s="15" customFormat="1" ht="12.75">
      <c r="A14" s="175" t="s">
        <v>487</v>
      </c>
      <c r="B14" s="306" t="s">
        <v>488</v>
      </c>
      <c r="C14" s="306"/>
      <c r="D14" s="174">
        <v>16114</v>
      </c>
    </row>
    <row r="15" spans="1:4" s="15" customFormat="1" ht="12.75">
      <c r="A15" s="175" t="s">
        <v>489</v>
      </c>
      <c r="B15" s="306" t="s">
        <v>490</v>
      </c>
      <c r="C15" s="306"/>
      <c r="D15" s="174">
        <v>9202</v>
      </c>
    </row>
    <row r="16" spans="1:4" s="15" customFormat="1" ht="12.75">
      <c r="A16" s="175" t="s">
        <v>491</v>
      </c>
      <c r="B16" s="306" t="s">
        <v>492</v>
      </c>
      <c r="C16" s="306"/>
      <c r="D16" s="174">
        <v>27400</v>
      </c>
    </row>
    <row r="17" spans="1:4" s="15" customFormat="1" ht="12.75">
      <c r="A17" s="175" t="s">
        <v>493</v>
      </c>
      <c r="B17" s="306" t="s">
        <v>494</v>
      </c>
      <c r="C17" s="306"/>
      <c r="D17" s="174">
        <v>15894</v>
      </c>
    </row>
    <row r="18" spans="1:4" s="15" customFormat="1" ht="12.75">
      <c r="A18" s="175" t="s">
        <v>495</v>
      </c>
      <c r="B18" s="306" t="s">
        <v>496</v>
      </c>
      <c r="C18" s="306"/>
      <c r="D18" s="174">
        <v>30407</v>
      </c>
    </row>
    <row r="19" spans="1:4" s="15" customFormat="1" ht="12.75">
      <c r="A19" s="175" t="s">
        <v>497</v>
      </c>
      <c r="B19" s="306" t="s">
        <v>498</v>
      </c>
      <c r="C19" s="306"/>
      <c r="D19" s="174">
        <v>23497</v>
      </c>
    </row>
    <row r="20" spans="1:4" s="15" customFormat="1" ht="12.75">
      <c r="A20" s="175" t="s">
        <v>499</v>
      </c>
      <c r="B20" s="306" t="s">
        <v>500</v>
      </c>
      <c r="C20" s="306"/>
      <c r="D20" s="174">
        <v>11893</v>
      </c>
    </row>
    <row r="21" spans="1:4" s="15" customFormat="1" ht="12.75">
      <c r="A21" s="175" t="s">
        <v>501</v>
      </c>
      <c r="B21" s="306" t="s">
        <v>502</v>
      </c>
      <c r="C21" s="306"/>
      <c r="D21" s="174">
        <v>9325</v>
      </c>
    </row>
    <row r="22" spans="1:4" s="15" customFormat="1" ht="12.75">
      <c r="A22" s="175" t="s">
        <v>503</v>
      </c>
      <c r="B22" s="306" t="s">
        <v>504</v>
      </c>
      <c r="C22" s="306"/>
      <c r="D22" s="174">
        <v>20390</v>
      </c>
    </row>
    <row r="23" spans="1:4" s="15" customFormat="1" ht="12.75">
      <c r="A23" s="175" t="s">
        <v>505</v>
      </c>
      <c r="B23" s="306" t="s">
        <v>506</v>
      </c>
      <c r="C23" s="306"/>
      <c r="D23" s="174">
        <v>16674</v>
      </c>
    </row>
    <row r="24" spans="1:4" s="15" customFormat="1" ht="12.75">
      <c r="A24" s="175" t="s">
        <v>507</v>
      </c>
      <c r="B24" s="306" t="s">
        <v>508</v>
      </c>
      <c r="C24" s="306"/>
      <c r="D24" s="174">
        <v>16223</v>
      </c>
    </row>
    <row r="25" spans="1:4" s="15" customFormat="1" ht="12.75">
      <c r="A25" s="175" t="s">
        <v>509</v>
      </c>
      <c r="B25" s="306" t="s">
        <v>510</v>
      </c>
      <c r="C25" s="306"/>
      <c r="D25" s="174">
        <v>29511</v>
      </c>
    </row>
    <row r="26" spans="1:4" s="15" customFormat="1" ht="12.75">
      <c r="A26" s="175" t="s">
        <v>511</v>
      </c>
      <c r="B26" s="306" t="s">
        <v>512</v>
      </c>
      <c r="C26" s="306"/>
      <c r="D26" s="174">
        <v>29355</v>
      </c>
    </row>
    <row r="27" spans="1:4" s="15" customFormat="1" ht="12.75">
      <c r="A27" s="175" t="s">
        <v>513</v>
      </c>
      <c r="B27" s="306" t="s">
        <v>514</v>
      </c>
      <c r="C27" s="306"/>
      <c r="D27" s="174">
        <v>13900</v>
      </c>
    </row>
    <row r="28" spans="1:4" s="15" customFormat="1" ht="12.75">
      <c r="A28" s="175" t="s">
        <v>515</v>
      </c>
      <c r="B28" s="306" t="s">
        <v>516</v>
      </c>
      <c r="C28" s="306"/>
      <c r="D28" s="174">
        <v>15900</v>
      </c>
    </row>
    <row r="29" spans="1:4" s="15" customFormat="1" ht="12.75">
      <c r="A29" s="175" t="s">
        <v>517</v>
      </c>
      <c r="B29" s="306" t="s">
        <v>518</v>
      </c>
      <c r="C29" s="306"/>
      <c r="D29" s="174">
        <v>7900</v>
      </c>
    </row>
    <row r="30" spans="1:4" s="15" customFormat="1" ht="12.75">
      <c r="A30" s="175" t="s">
        <v>519</v>
      </c>
      <c r="B30" s="306" t="s">
        <v>520</v>
      </c>
      <c r="C30" s="306"/>
      <c r="D30" s="174">
        <v>11590</v>
      </c>
    </row>
    <row r="31" spans="1:4" s="15" customFormat="1" ht="12.75">
      <c r="A31" s="175" t="s">
        <v>521</v>
      </c>
      <c r="B31" s="306" t="s">
        <v>522</v>
      </c>
      <c r="C31" s="306"/>
      <c r="D31" s="174">
        <v>12299</v>
      </c>
    </row>
    <row r="32" spans="1:4" s="15" customFormat="1" ht="12.75">
      <c r="A32" s="175" t="s">
        <v>523</v>
      </c>
      <c r="B32" s="306" t="s">
        <v>524</v>
      </c>
      <c r="C32" s="306"/>
      <c r="D32" s="174">
        <v>14940</v>
      </c>
    </row>
    <row r="33" spans="1:4" s="15" customFormat="1" ht="12.75">
      <c r="A33" s="175" t="s">
        <v>525</v>
      </c>
      <c r="B33" s="306" t="s">
        <v>526</v>
      </c>
      <c r="C33" s="306"/>
      <c r="D33" s="174">
        <v>9850</v>
      </c>
    </row>
    <row r="34" spans="1:4" s="179" customFormat="1" ht="13.5" thickBot="1">
      <c r="A34" s="177"/>
      <c r="B34" s="307" t="s">
        <v>358</v>
      </c>
      <c r="C34" s="307"/>
      <c r="D34" s="178">
        <f>SUM(D6:D33)</f>
        <v>480375</v>
      </c>
    </row>
    <row r="35" spans="1:4" s="15" customFormat="1" ht="14.25" thickBot="1">
      <c r="A35" s="207" t="s">
        <v>466</v>
      </c>
      <c r="B35" s="208"/>
      <c r="C35" s="208"/>
      <c r="D35" s="209" t="s">
        <v>527</v>
      </c>
    </row>
    <row r="36" spans="1:4" s="15" customFormat="1" ht="38.25">
      <c r="A36" s="210" t="s">
        <v>473</v>
      </c>
      <c r="B36" s="185" t="s">
        <v>528</v>
      </c>
      <c r="C36" s="211" t="s">
        <v>595</v>
      </c>
      <c r="D36" s="212">
        <v>318</v>
      </c>
    </row>
    <row r="37" spans="1:4" s="15" customFormat="1" ht="28.5" customHeight="1">
      <c r="A37" s="213" t="s">
        <v>477</v>
      </c>
      <c r="B37" s="100" t="s">
        <v>478</v>
      </c>
      <c r="C37" s="214" t="s">
        <v>596</v>
      </c>
      <c r="D37" s="215">
        <v>500</v>
      </c>
    </row>
    <row r="38" spans="1:4" s="15" customFormat="1" ht="15" customHeight="1">
      <c r="A38" s="312" t="s">
        <v>479</v>
      </c>
      <c r="B38" s="314" t="s">
        <v>480</v>
      </c>
      <c r="C38" s="214" t="s">
        <v>597</v>
      </c>
      <c r="D38" s="107">
        <v>200</v>
      </c>
    </row>
    <row r="39" spans="1:4" s="15" customFormat="1" ht="12.75">
      <c r="A39" s="313"/>
      <c r="B39" s="315"/>
      <c r="C39" s="216" t="s">
        <v>598</v>
      </c>
      <c r="D39" s="217">
        <v>7800</v>
      </c>
    </row>
    <row r="40" spans="1:4" s="15" customFormat="1" ht="25.5">
      <c r="A40" s="109" t="s">
        <v>481</v>
      </c>
      <c r="B40" s="105" t="s">
        <v>482</v>
      </c>
      <c r="C40" s="214" t="s">
        <v>597</v>
      </c>
      <c r="D40" s="107">
        <v>880</v>
      </c>
    </row>
    <row r="41" spans="1:4" s="15" customFormat="1" ht="25.5">
      <c r="A41" s="109" t="s">
        <v>483</v>
      </c>
      <c r="B41" s="105" t="s">
        <v>484</v>
      </c>
      <c r="C41" s="214" t="s">
        <v>597</v>
      </c>
      <c r="D41" s="107">
        <v>880</v>
      </c>
    </row>
    <row r="42" spans="1:4" s="15" customFormat="1" ht="25.5">
      <c r="A42" s="109" t="s">
        <v>485</v>
      </c>
      <c r="B42" s="105" t="s">
        <v>486</v>
      </c>
      <c r="C42" s="214" t="s">
        <v>597</v>
      </c>
      <c r="D42" s="107">
        <v>200</v>
      </c>
    </row>
    <row r="43" spans="1:4" s="15" customFormat="1" ht="15" customHeight="1">
      <c r="A43" s="312" t="s">
        <v>487</v>
      </c>
      <c r="B43" s="314" t="s">
        <v>529</v>
      </c>
      <c r="C43" s="214" t="s">
        <v>597</v>
      </c>
      <c r="D43" s="107">
        <v>200</v>
      </c>
    </row>
    <row r="44" spans="1:4" s="15" customFormat="1" ht="12.75">
      <c r="A44" s="313"/>
      <c r="B44" s="315"/>
      <c r="C44" s="216" t="s">
        <v>599</v>
      </c>
      <c r="D44" s="217">
        <v>1800</v>
      </c>
    </row>
    <row r="45" spans="1:4" s="15" customFormat="1" ht="25.5">
      <c r="A45" s="109" t="s">
        <v>503</v>
      </c>
      <c r="B45" s="105" t="s">
        <v>504</v>
      </c>
      <c r="C45" s="214" t="s">
        <v>600</v>
      </c>
      <c r="D45" s="195">
        <v>1862</v>
      </c>
    </row>
    <row r="46" spans="1:4" s="15" customFormat="1" ht="25.5">
      <c r="A46" s="109" t="s">
        <v>507</v>
      </c>
      <c r="B46" s="105" t="s">
        <v>508</v>
      </c>
      <c r="C46" s="214" t="s">
        <v>601</v>
      </c>
      <c r="D46" s="107">
        <v>700</v>
      </c>
    </row>
    <row r="47" spans="1:4" s="15" customFormat="1" ht="25.5">
      <c r="A47" s="109" t="s">
        <v>525</v>
      </c>
      <c r="B47" s="105" t="s">
        <v>526</v>
      </c>
      <c r="C47" s="214" t="s">
        <v>602</v>
      </c>
      <c r="D47" s="107">
        <v>250</v>
      </c>
    </row>
    <row r="48" spans="1:4" s="15" customFormat="1" ht="13.5" thickBot="1">
      <c r="A48" s="218"/>
      <c r="B48" s="279" t="s">
        <v>358</v>
      </c>
      <c r="C48" s="280"/>
      <c r="D48" s="188">
        <f>SUM(D36:D47)</f>
        <v>15590</v>
      </c>
    </row>
    <row r="49" spans="1:4" s="15" customFormat="1" ht="12.75">
      <c r="A49" s="189"/>
      <c r="B49" s="190"/>
      <c r="C49" s="191"/>
      <c r="D49" s="190"/>
    </row>
    <row r="50" spans="1:4" s="15" customFormat="1" ht="13.5" thickBot="1">
      <c r="A50" s="189"/>
      <c r="B50" s="190"/>
      <c r="C50" s="191"/>
      <c r="D50" s="167"/>
    </row>
    <row r="51" spans="1:4" s="15" customFormat="1" ht="12.75">
      <c r="A51" s="298" t="s">
        <v>17</v>
      </c>
      <c r="B51" s="300" t="s">
        <v>19</v>
      </c>
      <c r="C51" s="302" t="s">
        <v>362</v>
      </c>
      <c r="D51" s="20" t="s">
        <v>22</v>
      </c>
    </row>
    <row r="52" spans="1:4" s="15" customFormat="1" ht="39" thickBot="1">
      <c r="A52" s="299"/>
      <c r="B52" s="301"/>
      <c r="C52" s="303"/>
      <c r="D52" s="170" t="s">
        <v>594</v>
      </c>
    </row>
    <row r="53" spans="1:4" s="15" customFormat="1" ht="12.75">
      <c r="A53" s="317" t="s">
        <v>491</v>
      </c>
      <c r="B53" s="316" t="s">
        <v>492</v>
      </c>
      <c r="C53" s="219" t="s">
        <v>530</v>
      </c>
      <c r="D53" s="186">
        <v>570</v>
      </c>
    </row>
    <row r="54" spans="1:5" s="15" customFormat="1" ht="12.75">
      <c r="A54" s="313"/>
      <c r="B54" s="315"/>
      <c r="C54" s="105" t="s">
        <v>531</v>
      </c>
      <c r="D54" s="195">
        <v>230</v>
      </c>
      <c r="E54" s="102"/>
    </row>
    <row r="55" spans="1:5" s="15" customFormat="1" ht="25.5">
      <c r="A55" s="205" t="s">
        <v>507</v>
      </c>
      <c r="B55" s="220" t="s">
        <v>508</v>
      </c>
      <c r="C55" s="105" t="s">
        <v>532</v>
      </c>
      <c r="D55" s="195">
        <v>900</v>
      </c>
      <c r="E55" s="102"/>
    </row>
    <row r="56" spans="1:5" s="15" customFormat="1" ht="26.25" thickBot="1">
      <c r="A56" s="192" t="s">
        <v>487</v>
      </c>
      <c r="B56" s="221" t="s">
        <v>488</v>
      </c>
      <c r="C56" s="193" t="s">
        <v>533</v>
      </c>
      <c r="D56" s="222">
        <v>305</v>
      </c>
      <c r="E56" s="102"/>
    </row>
    <row r="57" spans="1:4" s="15" customFormat="1" ht="13.5" thickBot="1">
      <c r="A57" s="196"/>
      <c r="B57" s="304" t="s">
        <v>358</v>
      </c>
      <c r="C57" s="305"/>
      <c r="D57" s="197">
        <f>SUM(D53:D56)</f>
        <v>2005</v>
      </c>
    </row>
    <row r="59" spans="1:4" ht="13.5" thickBot="1">
      <c r="A59" s="198"/>
      <c r="B59" s="199"/>
      <c r="C59" s="200"/>
      <c r="D59" s="167" t="s">
        <v>534</v>
      </c>
    </row>
    <row r="60" spans="1:4" s="169" customFormat="1" ht="12.75">
      <c r="A60" s="266" t="s">
        <v>17</v>
      </c>
      <c r="B60" s="318" t="s">
        <v>19</v>
      </c>
      <c r="C60" s="302" t="s">
        <v>362</v>
      </c>
      <c r="D60" s="168" t="s">
        <v>22</v>
      </c>
    </row>
    <row r="61" spans="1:4" ht="26.25" thickBot="1">
      <c r="A61" s="293"/>
      <c r="B61" s="319"/>
      <c r="C61" s="303"/>
      <c r="D61" s="170" t="s">
        <v>603</v>
      </c>
    </row>
    <row r="62" spans="1:4" s="15" customFormat="1" ht="12.75">
      <c r="A62" s="317" t="s">
        <v>485</v>
      </c>
      <c r="B62" s="316" t="s">
        <v>486</v>
      </c>
      <c r="C62" s="219" t="s">
        <v>535</v>
      </c>
      <c r="D62" s="195">
        <v>500</v>
      </c>
    </row>
    <row r="63" spans="1:4" s="15" customFormat="1" ht="12.75">
      <c r="A63" s="313"/>
      <c r="B63" s="315"/>
      <c r="C63" s="105" t="s">
        <v>536</v>
      </c>
      <c r="D63" s="195">
        <v>500</v>
      </c>
    </row>
    <row r="64" spans="1:4" s="15" customFormat="1" ht="25.5">
      <c r="A64" s="205" t="s">
        <v>515</v>
      </c>
      <c r="B64" s="206" t="s">
        <v>516</v>
      </c>
      <c r="C64" s="105" t="s">
        <v>537</v>
      </c>
      <c r="D64" s="195">
        <v>590</v>
      </c>
    </row>
    <row r="65" spans="1:4" s="15" customFormat="1" ht="26.25" thickBot="1">
      <c r="A65" s="205" t="s">
        <v>481</v>
      </c>
      <c r="B65" s="206" t="s">
        <v>482</v>
      </c>
      <c r="C65" s="105" t="s">
        <v>538</v>
      </c>
      <c r="D65" s="195">
        <v>570</v>
      </c>
    </row>
    <row r="66" spans="1:4" s="15" customFormat="1" ht="13.5" thickBot="1">
      <c r="A66" s="196"/>
      <c r="B66" s="304" t="s">
        <v>358</v>
      </c>
      <c r="C66" s="305"/>
      <c r="D66" s="197">
        <f>SUM(D62:D65)</f>
        <v>2160</v>
      </c>
    </row>
  </sheetData>
  <mergeCells count="50">
    <mergeCell ref="B53:B54"/>
    <mergeCell ref="A53:A54"/>
    <mergeCell ref="B62:B63"/>
    <mergeCell ref="A62:A63"/>
    <mergeCell ref="A60:A61"/>
    <mergeCell ref="B60:B61"/>
    <mergeCell ref="B66:C66"/>
    <mergeCell ref="C60:C61"/>
    <mergeCell ref="B27:C27"/>
    <mergeCell ref="B32:C32"/>
    <mergeCell ref="B33:C33"/>
    <mergeCell ref="B57:C57"/>
    <mergeCell ref="B51:B52"/>
    <mergeCell ref="C51:C52"/>
    <mergeCell ref="B38:B39"/>
    <mergeCell ref="B43:B44"/>
    <mergeCell ref="B28:C28"/>
    <mergeCell ref="B29:C29"/>
    <mergeCell ref="B30:C30"/>
    <mergeCell ref="B31:C31"/>
    <mergeCell ref="B48:C48"/>
    <mergeCell ref="A51:A52"/>
    <mergeCell ref="A38:A39"/>
    <mergeCell ref="A43:A44"/>
    <mergeCell ref="B23:C23"/>
    <mergeCell ref="B24:C24"/>
    <mergeCell ref="B25:C25"/>
    <mergeCell ref="B26:C26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34:C34"/>
    <mergeCell ref="B15:C15"/>
    <mergeCell ref="B16:C16"/>
    <mergeCell ref="B17:C17"/>
    <mergeCell ref="B18:C18"/>
    <mergeCell ref="B19:C19"/>
    <mergeCell ref="B20:C20"/>
    <mergeCell ref="B21:C21"/>
    <mergeCell ref="B22:C22"/>
    <mergeCell ref="A1:D1"/>
    <mergeCell ref="A2:C2"/>
    <mergeCell ref="A4:A5"/>
    <mergeCell ref="B4:C5"/>
  </mergeCells>
  <printOptions/>
  <pageMargins left="0.7874015748031497" right="0.7874015748031497" top="1.1811023622047245" bottom="0.5511811023622047" header="0.5118110236220472" footer="0.5118110236220472"/>
  <pageSetup firstPageNumber="20" useFirstPageNumber="1" fitToHeight="2" horizontalDpi="600" verticalDpi="600" orientation="landscape" paperSize="9" r:id="rId1"/>
  <headerFooter alignWithMargins="0">
    <oddHeader>&amp;L&amp;"Times New Roman,tučné"&amp;14Usnesení č. 2/20/3 - Příloha č. 4&amp;"Times New Roman,obyčejné"
Počet stran přílohy: 25&amp;R&amp;"Times New Roman CE,obyčejné"&amp;14Strana &amp;P</oddHeader>
  </headerFooter>
  <rowBreaks count="1" manualBreakCount="1">
    <brk id="34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A1" sqref="A1:D1"/>
    </sheetView>
  </sheetViews>
  <sheetFormatPr defaultColWidth="9.00390625" defaultRowHeight="12.75"/>
  <cols>
    <col min="1" max="1" width="12.25390625" style="165" customWidth="1"/>
    <col min="2" max="2" width="52.00390625" style="164" customWidth="1"/>
    <col min="3" max="3" width="43.25390625" style="166" customWidth="1"/>
    <col min="4" max="4" width="23.875" style="164" customWidth="1"/>
    <col min="5" max="16384" width="9.125" style="164" customWidth="1"/>
  </cols>
  <sheetData>
    <row r="1" spans="1:4" ht="15.75">
      <c r="A1" s="291" t="s">
        <v>539</v>
      </c>
      <c r="B1" s="291"/>
      <c r="C1" s="291"/>
      <c r="D1" s="291"/>
    </row>
    <row r="2" spans="1:3" ht="12.75">
      <c r="A2" s="292"/>
      <c r="B2" s="292"/>
      <c r="C2" s="292"/>
    </row>
    <row r="3" ht="13.5" thickBot="1">
      <c r="D3" s="167" t="s">
        <v>540</v>
      </c>
    </row>
    <row r="4" spans="1:4" s="169" customFormat="1" ht="12.75">
      <c r="A4" s="266" t="s">
        <v>17</v>
      </c>
      <c r="B4" s="294" t="s">
        <v>19</v>
      </c>
      <c r="C4" s="295"/>
      <c r="D4" s="168" t="s">
        <v>22</v>
      </c>
    </row>
    <row r="5" spans="1:4" ht="26.25" thickBot="1">
      <c r="A5" s="293"/>
      <c r="B5" s="296"/>
      <c r="C5" s="297"/>
      <c r="D5" s="170" t="s">
        <v>592</v>
      </c>
    </row>
    <row r="6" spans="1:4" s="15" customFormat="1" ht="12" customHeight="1">
      <c r="A6" s="223" t="s">
        <v>541</v>
      </c>
      <c r="B6" s="320" t="s">
        <v>542</v>
      </c>
      <c r="C6" s="321"/>
      <c r="D6" s="224">
        <v>2291</v>
      </c>
    </row>
    <row r="7" spans="1:4" s="15" customFormat="1" ht="12" customHeight="1">
      <c r="A7" s="223" t="s">
        <v>543</v>
      </c>
      <c r="B7" s="322" t="s">
        <v>544</v>
      </c>
      <c r="C7" s="323"/>
      <c r="D7" s="225">
        <v>8555</v>
      </c>
    </row>
    <row r="8" spans="1:4" s="15" customFormat="1" ht="12" customHeight="1">
      <c r="A8" s="223" t="s">
        <v>545</v>
      </c>
      <c r="B8" s="320" t="s">
        <v>546</v>
      </c>
      <c r="C8" s="321"/>
      <c r="D8" s="225">
        <v>5387</v>
      </c>
    </row>
    <row r="9" spans="1:4" s="15" customFormat="1" ht="12" customHeight="1">
      <c r="A9" s="223" t="s">
        <v>547</v>
      </c>
      <c r="B9" s="320" t="s">
        <v>548</v>
      </c>
      <c r="C9" s="321"/>
      <c r="D9" s="225">
        <v>15523</v>
      </c>
    </row>
    <row r="10" spans="1:4" s="15" customFormat="1" ht="12" customHeight="1">
      <c r="A10" s="223" t="s">
        <v>549</v>
      </c>
      <c r="B10" s="320" t="s">
        <v>550</v>
      </c>
      <c r="C10" s="321"/>
      <c r="D10" s="225">
        <v>14272</v>
      </c>
    </row>
    <row r="11" spans="1:4" s="15" customFormat="1" ht="12" customHeight="1">
      <c r="A11" s="223" t="s">
        <v>551</v>
      </c>
      <c r="B11" s="320" t="s">
        <v>552</v>
      </c>
      <c r="C11" s="321"/>
      <c r="D11" s="225">
        <v>2650</v>
      </c>
    </row>
    <row r="12" spans="1:4" s="15" customFormat="1" ht="12" customHeight="1">
      <c r="A12" s="223" t="s">
        <v>553</v>
      </c>
      <c r="B12" s="320" t="s">
        <v>554</v>
      </c>
      <c r="C12" s="321"/>
      <c r="D12" s="225">
        <v>761</v>
      </c>
    </row>
    <row r="13" spans="1:4" s="15" customFormat="1" ht="12" customHeight="1">
      <c r="A13" s="223" t="s">
        <v>555</v>
      </c>
      <c r="B13" s="320" t="s">
        <v>556</v>
      </c>
      <c r="C13" s="321"/>
      <c r="D13" s="225">
        <v>3848</v>
      </c>
    </row>
    <row r="14" spans="1:4" s="15" customFormat="1" ht="12" customHeight="1">
      <c r="A14" s="223" t="s">
        <v>557</v>
      </c>
      <c r="B14" s="320" t="s">
        <v>558</v>
      </c>
      <c r="C14" s="321"/>
      <c r="D14" s="225">
        <v>705</v>
      </c>
    </row>
    <row r="15" spans="1:4" s="15" customFormat="1" ht="12" customHeight="1">
      <c r="A15" s="223" t="s">
        <v>559</v>
      </c>
      <c r="B15" s="320" t="s">
        <v>560</v>
      </c>
      <c r="C15" s="321"/>
      <c r="D15" s="225">
        <v>2266</v>
      </c>
    </row>
    <row r="16" spans="1:4" s="15" customFormat="1" ht="12" customHeight="1">
      <c r="A16" s="223" t="s">
        <v>561</v>
      </c>
      <c r="B16" s="320" t="s">
        <v>562</v>
      </c>
      <c r="C16" s="321"/>
      <c r="D16" s="225">
        <v>520</v>
      </c>
    </row>
    <row r="17" spans="1:4" s="15" customFormat="1" ht="12" customHeight="1">
      <c r="A17" s="223" t="s">
        <v>563</v>
      </c>
      <c r="B17" s="320" t="s">
        <v>564</v>
      </c>
      <c r="C17" s="321"/>
      <c r="D17" s="225">
        <v>5525</v>
      </c>
    </row>
    <row r="18" spans="1:4" s="15" customFormat="1" ht="12" customHeight="1">
      <c r="A18" s="223" t="s">
        <v>565</v>
      </c>
      <c r="B18" s="322" t="s">
        <v>566</v>
      </c>
      <c r="C18" s="323"/>
      <c r="D18" s="225">
        <v>19887</v>
      </c>
    </row>
    <row r="19" spans="1:4" s="15" customFormat="1" ht="12" customHeight="1" thickBot="1">
      <c r="A19" s="223" t="s">
        <v>567</v>
      </c>
      <c r="B19" s="326" t="s">
        <v>568</v>
      </c>
      <c r="C19" s="327"/>
      <c r="D19" s="225">
        <v>240696</v>
      </c>
    </row>
    <row r="20" spans="1:4" s="179" customFormat="1" ht="21" customHeight="1" thickBot="1">
      <c r="A20" s="226"/>
      <c r="B20" s="324" t="s">
        <v>358</v>
      </c>
      <c r="C20" s="325"/>
      <c r="D20" s="197">
        <f>SUM(D6:D19)</f>
        <v>322886</v>
      </c>
    </row>
    <row r="21" spans="1:4" s="15" customFormat="1" ht="14.25" thickBot="1">
      <c r="A21" s="180" t="s">
        <v>466</v>
      </c>
      <c r="B21" s="181"/>
      <c r="C21" s="181"/>
      <c r="D21" s="182"/>
    </row>
    <row r="22" spans="1:4" s="15" customFormat="1" ht="25.5">
      <c r="A22" s="227" t="s">
        <v>541</v>
      </c>
      <c r="B22" s="219" t="s">
        <v>542</v>
      </c>
      <c r="C22" s="228" t="s">
        <v>604</v>
      </c>
      <c r="D22" s="229">
        <v>160</v>
      </c>
    </row>
    <row r="23" spans="1:4" s="15" customFormat="1" ht="25.5">
      <c r="A23" s="227" t="s">
        <v>545</v>
      </c>
      <c r="B23" s="220" t="s">
        <v>546</v>
      </c>
      <c r="C23" s="230" t="s">
        <v>605</v>
      </c>
      <c r="D23" s="106">
        <v>74</v>
      </c>
    </row>
    <row r="24" spans="1:4" s="15" customFormat="1" ht="25.5">
      <c r="A24" s="227" t="s">
        <v>549</v>
      </c>
      <c r="B24" s="220" t="s">
        <v>550</v>
      </c>
      <c r="C24" s="230" t="s">
        <v>605</v>
      </c>
      <c r="D24" s="106">
        <v>197</v>
      </c>
    </row>
    <row r="25" spans="1:4" s="15" customFormat="1" ht="25.5">
      <c r="A25" s="205" t="s">
        <v>547</v>
      </c>
      <c r="B25" s="220" t="s">
        <v>569</v>
      </c>
      <c r="C25" s="230" t="s">
        <v>605</v>
      </c>
      <c r="D25" s="106">
        <v>150</v>
      </c>
    </row>
    <row r="26" spans="1:4" s="15" customFormat="1" ht="25.5">
      <c r="A26" s="205" t="s">
        <v>551</v>
      </c>
      <c r="B26" s="220" t="s">
        <v>552</v>
      </c>
      <c r="C26" s="230" t="s">
        <v>605</v>
      </c>
      <c r="D26" s="106">
        <v>241</v>
      </c>
    </row>
    <row r="27" spans="1:4" s="15" customFormat="1" ht="26.25" thickBot="1">
      <c r="A27" s="192" t="s">
        <v>555</v>
      </c>
      <c r="B27" s="221" t="s">
        <v>570</v>
      </c>
      <c r="C27" s="231" t="s">
        <v>606</v>
      </c>
      <c r="D27" s="232">
        <v>178</v>
      </c>
    </row>
    <row r="28" spans="1:4" s="15" customFormat="1" ht="21" customHeight="1" thickBot="1">
      <c r="A28" s="233"/>
      <c r="B28" s="304" t="s">
        <v>358</v>
      </c>
      <c r="C28" s="305"/>
      <c r="D28" s="234">
        <f>SUM(D22:D27)</f>
        <v>1000</v>
      </c>
    </row>
    <row r="29" spans="1:4" s="179" customFormat="1" ht="21" customHeight="1">
      <c r="A29" s="235"/>
      <c r="B29" s="236"/>
      <c r="C29" s="236"/>
      <c r="D29" s="237"/>
    </row>
    <row r="30" spans="1:4" s="15" customFormat="1" ht="12.75">
      <c r="A30" s="189"/>
      <c r="B30" s="190"/>
      <c r="C30" s="191"/>
      <c r="D30" s="238"/>
    </row>
    <row r="31" spans="1:4" s="15" customFormat="1" ht="13.5" thickBot="1">
      <c r="A31" s="189"/>
      <c r="B31" s="190"/>
      <c r="C31" s="191"/>
      <c r="D31" s="238" t="s">
        <v>571</v>
      </c>
    </row>
    <row r="32" spans="1:4" s="15" customFormat="1" ht="16.5" customHeight="1">
      <c r="A32" s="298" t="s">
        <v>17</v>
      </c>
      <c r="B32" s="300" t="s">
        <v>19</v>
      </c>
      <c r="C32" s="302" t="s">
        <v>362</v>
      </c>
      <c r="D32" s="20" t="s">
        <v>22</v>
      </c>
    </row>
    <row r="33" spans="1:4" s="15" customFormat="1" ht="51.75" customHeight="1" thickBot="1">
      <c r="A33" s="299"/>
      <c r="B33" s="301"/>
      <c r="C33" s="303"/>
      <c r="D33" s="170" t="s">
        <v>594</v>
      </c>
    </row>
    <row r="34" spans="1:4" s="15" customFormat="1" ht="25.5">
      <c r="A34" s="183" t="s">
        <v>541</v>
      </c>
      <c r="B34" s="219" t="s">
        <v>542</v>
      </c>
      <c r="C34" s="185" t="s">
        <v>572</v>
      </c>
      <c r="D34" s="186">
        <v>26700</v>
      </c>
    </row>
    <row r="35" spans="1:4" s="15" customFormat="1" ht="25.5">
      <c r="A35" s="312" t="s">
        <v>555</v>
      </c>
      <c r="B35" s="314" t="s">
        <v>570</v>
      </c>
      <c r="C35" s="105" t="s">
        <v>573</v>
      </c>
      <c r="D35" s="195">
        <v>33600</v>
      </c>
    </row>
    <row r="36" spans="1:5" s="15" customFormat="1" ht="25.5">
      <c r="A36" s="313"/>
      <c r="B36" s="315"/>
      <c r="C36" s="239" t="s">
        <v>574</v>
      </c>
      <c r="D36" s="240">
        <v>6500</v>
      </c>
      <c r="E36" s="102"/>
    </row>
    <row r="37" spans="1:5" s="15" customFormat="1" ht="26.25" thickBot="1">
      <c r="A37" s="241" t="s">
        <v>567</v>
      </c>
      <c r="B37" s="220" t="s">
        <v>568</v>
      </c>
      <c r="C37" s="105" t="s">
        <v>575</v>
      </c>
      <c r="D37" s="195">
        <v>1700</v>
      </c>
      <c r="E37" s="102"/>
    </row>
    <row r="38" spans="1:4" s="15" customFormat="1" ht="21" customHeight="1" thickBot="1">
      <c r="A38" s="196"/>
      <c r="B38" s="304" t="s">
        <v>358</v>
      </c>
      <c r="C38" s="305"/>
      <c r="D38" s="197">
        <f>SUM(D34:D37)</f>
        <v>68500</v>
      </c>
    </row>
    <row r="39" spans="1:4" s="15" customFormat="1" ht="21" customHeight="1">
      <c r="A39" s="235"/>
      <c r="B39" s="242"/>
      <c r="C39" s="242"/>
      <c r="D39" s="237"/>
    </row>
    <row r="40" ht="13.5" thickBot="1">
      <c r="D40" s="167"/>
    </row>
    <row r="41" spans="1:4" s="169" customFormat="1" ht="12.75">
      <c r="A41" s="266" t="s">
        <v>17</v>
      </c>
      <c r="B41" s="318" t="s">
        <v>19</v>
      </c>
      <c r="C41" s="302" t="s">
        <v>362</v>
      </c>
      <c r="D41" s="168" t="s">
        <v>22</v>
      </c>
    </row>
    <row r="42" spans="1:4" ht="42" customHeight="1" thickBot="1">
      <c r="A42" s="293"/>
      <c r="B42" s="319"/>
      <c r="C42" s="303"/>
      <c r="D42" s="170" t="s">
        <v>603</v>
      </c>
    </row>
    <row r="43" spans="1:4" s="15" customFormat="1" ht="26.25" thickBot="1">
      <c r="A43" s="175" t="s">
        <v>543</v>
      </c>
      <c r="B43" s="176" t="s">
        <v>576</v>
      </c>
      <c r="C43" s="243" t="s">
        <v>577</v>
      </c>
      <c r="D43" s="174">
        <v>6000</v>
      </c>
    </row>
    <row r="44" spans="1:4" s="15" customFormat="1" ht="21" customHeight="1" thickBot="1">
      <c r="A44" s="196"/>
      <c r="B44" s="304" t="s">
        <v>358</v>
      </c>
      <c r="C44" s="305"/>
      <c r="D44" s="197">
        <f>SUM(D43:D43)</f>
        <v>6000</v>
      </c>
    </row>
    <row r="45" spans="1:4" ht="12.75">
      <c r="A45" s="198"/>
      <c r="B45" s="199"/>
      <c r="C45" s="200"/>
      <c r="D45" s="200"/>
    </row>
    <row r="46" s="179" customFormat="1" ht="12.75"/>
  </sheetData>
  <mergeCells count="30">
    <mergeCell ref="A35:A36"/>
    <mergeCell ref="B35:B36"/>
    <mergeCell ref="A41:A42"/>
    <mergeCell ref="B41:B42"/>
    <mergeCell ref="C41:C42"/>
    <mergeCell ref="B44:C44"/>
    <mergeCell ref="B13:C13"/>
    <mergeCell ref="B20:C20"/>
    <mergeCell ref="B15:C15"/>
    <mergeCell ref="B16:C16"/>
    <mergeCell ref="B17:C17"/>
    <mergeCell ref="B18:C18"/>
    <mergeCell ref="B19:C19"/>
    <mergeCell ref="B38:C38"/>
    <mergeCell ref="A1:D1"/>
    <mergeCell ref="A2:C2"/>
    <mergeCell ref="A4:A5"/>
    <mergeCell ref="B4:C5"/>
    <mergeCell ref="B14:C14"/>
    <mergeCell ref="B6:C6"/>
    <mergeCell ref="B7:C7"/>
    <mergeCell ref="B8:C8"/>
    <mergeCell ref="B9:C9"/>
    <mergeCell ref="B10:C10"/>
    <mergeCell ref="B11:C11"/>
    <mergeCell ref="B12:C12"/>
    <mergeCell ref="B28:C28"/>
    <mergeCell ref="A32:A33"/>
    <mergeCell ref="B32:B33"/>
    <mergeCell ref="C32:C33"/>
  </mergeCells>
  <printOptions/>
  <pageMargins left="0.7874015748031497" right="0.7874015748031497" top="1.1811023622047245" bottom="0.7874015748031497" header="0.5118110236220472" footer="0.5118110236220472"/>
  <pageSetup firstPageNumber="23" useFirstPageNumber="1" horizontalDpi="600" verticalDpi="600" orientation="landscape" paperSize="9" r:id="rId1"/>
  <headerFooter alignWithMargins="0">
    <oddHeader>&amp;L&amp;"Times New Roman,tučné"&amp;14Usnesení č. 2/20/3 - Příloha č. 4&amp;"Times New Roman,obyčejné"
Počet stran přílohy: 25&amp;R&amp;"Times New Roman CE,obyčejné"&amp;14Strana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C10" sqref="C10"/>
    </sheetView>
  </sheetViews>
  <sheetFormatPr defaultColWidth="9.00390625" defaultRowHeight="12.75"/>
  <cols>
    <col min="1" max="1" width="13.125" style="15" customWidth="1"/>
    <col min="2" max="2" width="53.25390625" style="15" customWidth="1"/>
    <col min="3" max="3" width="41.625" style="15" customWidth="1"/>
    <col min="4" max="4" width="23.625" style="15" customWidth="1"/>
    <col min="5" max="16384" width="9.125" style="15" customWidth="1"/>
  </cols>
  <sheetData>
    <row r="1" spans="1:4" ht="20.25" customHeight="1">
      <c r="A1" s="335" t="s">
        <v>578</v>
      </c>
      <c r="B1" s="335"/>
      <c r="C1" s="335"/>
      <c r="D1" s="277"/>
    </row>
    <row r="2" ht="17.25" customHeight="1">
      <c r="D2" s="18"/>
    </row>
    <row r="3" ht="17.25" customHeight="1" thickBot="1">
      <c r="D3" s="18" t="s">
        <v>579</v>
      </c>
    </row>
    <row r="4" spans="1:4" s="244" customFormat="1" ht="21.75" customHeight="1">
      <c r="A4" s="298" t="s">
        <v>17</v>
      </c>
      <c r="B4" s="340" t="s">
        <v>19</v>
      </c>
      <c r="C4" s="256" t="s">
        <v>362</v>
      </c>
      <c r="D4" s="20" t="s">
        <v>22</v>
      </c>
    </row>
    <row r="5" spans="1:4" ht="35.25" customHeight="1" thickBot="1">
      <c r="A5" s="299"/>
      <c r="B5" s="341"/>
      <c r="C5" s="342"/>
      <c r="D5" s="24" t="s">
        <v>607</v>
      </c>
    </row>
    <row r="6" spans="1:4" ht="15" customHeight="1">
      <c r="A6" s="343" t="s">
        <v>580</v>
      </c>
      <c r="B6" s="344" t="s">
        <v>581</v>
      </c>
      <c r="C6" s="245" t="s">
        <v>582</v>
      </c>
      <c r="D6" s="229">
        <v>60000</v>
      </c>
    </row>
    <row r="7" spans="1:4" ht="25.5">
      <c r="A7" s="329"/>
      <c r="B7" s="331"/>
      <c r="C7" s="246" t="s">
        <v>583</v>
      </c>
      <c r="D7" s="106">
        <v>3000</v>
      </c>
    </row>
    <row r="8" spans="1:4" ht="12.75">
      <c r="A8" s="329"/>
      <c r="B8" s="331"/>
      <c r="C8" s="246" t="s">
        <v>584</v>
      </c>
      <c r="D8" s="106">
        <v>300</v>
      </c>
    </row>
    <row r="9" spans="1:4" ht="12.75">
      <c r="A9" s="329"/>
      <c r="B9" s="331"/>
      <c r="C9" s="247" t="s">
        <v>585</v>
      </c>
      <c r="D9" s="106">
        <v>7500</v>
      </c>
    </row>
    <row r="10" spans="1:4" ht="12.75">
      <c r="A10" s="329"/>
      <c r="B10" s="331"/>
      <c r="C10" s="247" t="s">
        <v>586</v>
      </c>
      <c r="D10" s="106">
        <v>20000</v>
      </c>
    </row>
    <row r="11" spans="1:4" ht="13.5" thickBot="1">
      <c r="A11" s="329"/>
      <c r="B11" s="331"/>
      <c r="C11" s="247" t="s">
        <v>587</v>
      </c>
      <c r="D11" s="106">
        <v>46387</v>
      </c>
    </row>
    <row r="12" spans="1:4" ht="21" customHeight="1" thickBot="1">
      <c r="A12" s="248"/>
      <c r="B12" s="304" t="s">
        <v>358</v>
      </c>
      <c r="C12" s="305"/>
      <c r="D12" s="249">
        <f>SUM(D6:D11)</f>
        <v>137187</v>
      </c>
    </row>
    <row r="13" spans="1:4" ht="12.75">
      <c r="A13" s="242"/>
      <c r="B13" s="242"/>
      <c r="C13" s="242"/>
      <c r="D13" s="250"/>
    </row>
    <row r="14" spans="1:4" ht="13.5" thickBot="1">
      <c r="A14" s="157"/>
      <c r="B14" s="190"/>
      <c r="C14" s="157"/>
      <c r="D14" s="18"/>
    </row>
    <row r="15" spans="1:4" ht="17.25" customHeight="1">
      <c r="A15" s="298" t="s">
        <v>17</v>
      </c>
      <c r="B15" s="300" t="s">
        <v>19</v>
      </c>
      <c r="C15" s="338" t="s">
        <v>362</v>
      </c>
      <c r="D15" s="168" t="s">
        <v>22</v>
      </c>
    </row>
    <row r="16" spans="1:4" ht="58.5" customHeight="1">
      <c r="A16" s="336"/>
      <c r="B16" s="337"/>
      <c r="C16" s="339"/>
      <c r="D16" s="251" t="s">
        <v>608</v>
      </c>
    </row>
    <row r="17" spans="1:4" ht="12.75">
      <c r="A17" s="328" t="s">
        <v>580</v>
      </c>
      <c r="B17" s="330" t="s">
        <v>581</v>
      </c>
      <c r="C17" s="252" t="s">
        <v>588</v>
      </c>
      <c r="D17" s="217">
        <v>20000</v>
      </c>
    </row>
    <row r="18" spans="1:4" ht="12.75">
      <c r="A18" s="329"/>
      <c r="B18" s="331"/>
      <c r="C18" s="252" t="s">
        <v>589</v>
      </c>
      <c r="D18" s="217">
        <v>17500</v>
      </c>
    </row>
    <row r="19" spans="1:4" ht="13.5" thickBot="1">
      <c r="A19" s="329"/>
      <c r="B19" s="332"/>
      <c r="C19" s="252" t="s">
        <v>590</v>
      </c>
      <c r="D19" s="217">
        <v>12000</v>
      </c>
    </row>
    <row r="20" spans="1:4" ht="20.25" customHeight="1" thickBot="1">
      <c r="A20" s="253"/>
      <c r="B20" s="333" t="s">
        <v>358</v>
      </c>
      <c r="C20" s="334"/>
      <c r="D20" s="249">
        <f>SUM(D17:D19)</f>
        <v>49500</v>
      </c>
    </row>
    <row r="21" spans="1:3" ht="12.75">
      <c r="A21" s="157"/>
      <c r="B21" s="157"/>
      <c r="C21" s="157"/>
    </row>
    <row r="22" spans="1:3" ht="12.75">
      <c r="A22" s="157"/>
      <c r="B22" s="157"/>
      <c r="C22" s="157"/>
    </row>
    <row r="23" spans="1:3" ht="12.75">
      <c r="A23" s="157"/>
      <c r="B23" s="157"/>
      <c r="C23" s="157"/>
    </row>
    <row r="24" spans="1:3" ht="12.75">
      <c r="A24" s="157"/>
      <c r="B24" s="157"/>
      <c r="C24" s="157"/>
    </row>
  </sheetData>
  <mergeCells count="13">
    <mergeCell ref="B12:C12"/>
    <mergeCell ref="A6:A11"/>
    <mergeCell ref="B6:B11"/>
    <mergeCell ref="A17:A19"/>
    <mergeCell ref="B17:B19"/>
    <mergeCell ref="B20:C20"/>
    <mergeCell ref="A1:D1"/>
    <mergeCell ref="A15:A16"/>
    <mergeCell ref="B15:B16"/>
    <mergeCell ref="C15:C16"/>
    <mergeCell ref="A4:A5"/>
    <mergeCell ref="B4:B5"/>
    <mergeCell ref="C4:C5"/>
  </mergeCells>
  <printOptions/>
  <pageMargins left="0.7874015748031497" right="0.7874015748031497" top="1.1811023622047245" bottom="0.984251968503937" header="0.5118110236220472" footer="0.5118110236220472"/>
  <pageSetup firstPageNumber="25" useFirstPageNumber="1" horizontalDpi="600" verticalDpi="600" orientation="landscape" paperSize="9" r:id="rId1"/>
  <headerFooter alignWithMargins="0">
    <oddHeader>&amp;L&amp;"Times New Roman,tučné"&amp;14Usnesení č. 2/20/3 - Příloha č. 4&amp;"Times New Roman,obyčejné"
Počet stran přílohy: 25&amp;R&amp;"Times New Roman CE,obyčejné"&amp;14Strana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vaclachova</dc:creator>
  <cp:keywords/>
  <dc:description/>
  <cp:lastModifiedBy>bartmanova</cp:lastModifiedBy>
  <cp:lastPrinted>2004-12-28T08:22:20Z</cp:lastPrinted>
  <dcterms:created xsi:type="dcterms:W3CDTF">2004-12-27T12:48:06Z</dcterms:created>
  <dcterms:modified xsi:type="dcterms:W3CDTF">2004-12-28T08:24:16Z</dcterms:modified>
  <cp:category/>
  <cp:version/>
  <cp:contentType/>
  <cp:contentStatus/>
</cp:coreProperties>
</file>