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Návrh na poskytnutí dotací" sheetId="1" r:id="rId1"/>
  </sheets>
  <definedNames>
    <definedName name="_xlnm.Print_Titles" localSheetId="0">'Návrh na poskytnutí dotací'!$2:$2</definedName>
    <definedName name="Z_672D15D8_5FC5_4BFB_802A_2B5338907153_.wvu.Cols" localSheetId="0" hidden="1">'Návrh na poskytnutí dotací'!$B:$B,'Návrh na poskytnutí dotací'!$I:$J</definedName>
    <definedName name="Z_672D15D8_5FC5_4BFB_802A_2B5338907153_.wvu.PrintTitles" localSheetId="0" hidden="1">'Návrh na poskytnutí dotací'!$2:$2</definedName>
    <definedName name="Z_D2413370_E21A_4F34_B4FD_F29AC04072E4_.wvu.Cols" localSheetId="0" hidden="1">'Návrh na poskytnutí dotací'!$B:$B,'Návrh na poskytnutí dotací'!$I:$J</definedName>
    <definedName name="Z_D2413370_E21A_4F34_B4FD_F29AC04072E4_.wvu.PrintTitles" localSheetId="0" hidden="1">'Návrh na poskytnutí dotací'!$2:$2</definedName>
    <definedName name="Z_E3677C48_24A3_40E2_84DA_B0D42A9C27C4_.wvu.Cols" localSheetId="0" hidden="1">'Návrh na poskytnutí dotací'!$B:$B,'Návrh na poskytnutí dotací'!$I:$J</definedName>
    <definedName name="Z_E3677C48_24A3_40E2_84DA_B0D42A9C27C4_.wvu.PrintTitles" localSheetId="0" hidden="1">'Návrh na poskytnutí dotací'!$2:$2</definedName>
  </definedNames>
  <calcPr fullCalcOnLoad="1"/>
</workbook>
</file>

<file path=xl/comments1.xml><?xml version="1.0" encoding="utf-8"?>
<comments xmlns="http://schemas.openxmlformats.org/spreadsheetml/2006/main">
  <authors>
    <author>Brauerova</author>
  </authors>
  <commentList>
    <comment ref="I38" authorId="0">
      <text>
        <r>
          <rPr>
            <sz val="10"/>
            <rFont val="Arial CE"/>
            <family val="0"/>
          </rPr>
          <t>Brauerova:</t>
        </r>
        <r>
          <rPr>
            <sz val="10"/>
            <rFont val="Arial CE"/>
            <family val="0"/>
          </rPr>
          <t xml:space="preserve">
V prípadě získání dalších finančních prostředků doporučujeme dofinancovat</t>
        </r>
      </text>
    </comment>
    <comment ref="J38" authorId="0">
      <text>
        <r>
          <rPr>
            <sz val="10"/>
            <rFont val="Arial CE"/>
            <family val="0"/>
          </rPr>
          <t>Brauerova:</t>
        </r>
        <r>
          <rPr>
            <sz val="10"/>
            <rFont val="Arial CE"/>
            <family val="0"/>
          </rPr>
          <t xml:space="preserve">
V prípadě získání dalších finančních prostředků doporučujeme dofinancovat</t>
        </r>
      </text>
    </comment>
  </commentList>
</comments>
</file>

<file path=xl/sharedStrings.xml><?xml version="1.0" encoding="utf-8"?>
<sst xmlns="http://schemas.openxmlformats.org/spreadsheetml/2006/main" count="458" uniqueCount="295">
  <si>
    <t>Zabezpečení provozu zařízení Okresní organizace SPMP ČR ŠKOLA ŽIVOTA ve Frýdku - Místku</t>
  </si>
  <si>
    <t>Středisko Diakonie ČCE v Příboře</t>
  </si>
  <si>
    <t>Středisko pracovní rehabilitace Ostrava</t>
  </si>
  <si>
    <t>Středisko Diakonie ČCE v Rýmařově - Respitní péče a denní stacionář</t>
  </si>
  <si>
    <t>Domov odpočinku ve stáří v Dolní Moravici</t>
  </si>
  <si>
    <t>Středisko Diakonie ČCE v Rýmařově - Pečovatelská služba</t>
  </si>
  <si>
    <t>Konvent sester alžbětinek v Jablunkově</t>
  </si>
  <si>
    <t>Domov sv. Alžběty</t>
  </si>
  <si>
    <t>Asociace rodičů a přátel zdravotně postižených dětí v ČR, klub Zvoneček</t>
  </si>
  <si>
    <t>Zajištění provozu a mzdových nákladů centra Zvoneček Odry - zdravotně postižených dětí a mládeže</t>
  </si>
  <si>
    <t>ŠKOLA ŽIVOTA</t>
  </si>
  <si>
    <t>Škola života</t>
  </si>
  <si>
    <t>Česká provincie Kongregace Dcer Božské Lásky</t>
  </si>
  <si>
    <t>Domov svaté Zdislavy</t>
  </si>
  <si>
    <t>Centra pro zdravotně postižené Moravskoslezského kraje</t>
  </si>
  <si>
    <t>Služby osobní asistence těžce zdravotně postiženým občanům</t>
  </si>
  <si>
    <t>Ergon - Chráněná dílna</t>
  </si>
  <si>
    <t>Provoz stacionáře a poradenského centra pro neslyšící občany všech věkových kategorií</t>
  </si>
  <si>
    <t>PaedDr. Marcela Králová</t>
  </si>
  <si>
    <t>DUHA 2002</t>
  </si>
  <si>
    <t>Denní centrum pomoci</t>
  </si>
  <si>
    <t>Odstraňování informačního deficitu ze života zrakově postižených občanů</t>
  </si>
  <si>
    <t>Charita Opava</t>
  </si>
  <si>
    <t>Klub sv. Anežky, denní stacionář pro seniory</t>
  </si>
  <si>
    <t>Charitní pečovatelská služba v rodinách</t>
  </si>
  <si>
    <t>Charita Odry</t>
  </si>
  <si>
    <t>ChOPS Odry</t>
  </si>
  <si>
    <t>Charita Hlučín</t>
  </si>
  <si>
    <t>Chráněná dílna pro zdravotně postižené - Ludgeřovice</t>
  </si>
  <si>
    <t>Charitní ošetřovatelská a pečovatelská služba v rodinách - Hlučín</t>
  </si>
  <si>
    <t>Charitní domov sv. Mikuláše - Ludgeřovice</t>
  </si>
  <si>
    <t>Charita Frýdek - Místek</t>
  </si>
  <si>
    <t>Charita Studénka</t>
  </si>
  <si>
    <t>Dům pokojného stáří - Domov sv. Anny - Studénka</t>
  </si>
  <si>
    <t>Charitní ošetřovatelská a pečovatelská služba - Studénka</t>
  </si>
  <si>
    <t>Charita Ostrava</t>
  </si>
  <si>
    <t>Charitní dům sv. Veroniky - zařízení pro onkologicky nemocné lidi</t>
  </si>
  <si>
    <t>Charitní centrum sv. Kláry - komunitní zařízení pro osoby se zdravotním postižením v Hrabyni</t>
  </si>
  <si>
    <t>Charitní ošetřovatelská a pečovatelská služba - středisko Tereza</t>
  </si>
  <si>
    <t>Charitní dům sv. Václava - domov pokojného stáří</t>
  </si>
  <si>
    <t>Charitní dům Salvator Krnov - domov pokojného stáří pro osoby se specifickými potřebami</t>
  </si>
  <si>
    <t xml:space="preserve">Charitní dům sv. Alžběty - zařízení pro přechodný pobyt seniorů a osob se zdravotním postižením </t>
  </si>
  <si>
    <t>Chráněná technická dílna</t>
  </si>
  <si>
    <t>Denní stacionář pro děti s kombinovanými vadami Mraveneček</t>
  </si>
  <si>
    <t>Chráněné dílny sv. Josefa - Opava</t>
  </si>
  <si>
    <t>Denní pobyt s rehabilitačními dílnami pro duševně nemocné a mentálně postižené</t>
  </si>
  <si>
    <t>Chráněné a podporované bydlení pro duševně nemocné</t>
  </si>
  <si>
    <t>Diecézní charita ostravsko-opavská</t>
  </si>
  <si>
    <t>Prezentační a informační centrum pro zdravotně a tělesně postižené</t>
  </si>
  <si>
    <t>Charita Český Těšín</t>
  </si>
  <si>
    <t>Charitní dům pokojného stáří - Český Těšín</t>
  </si>
  <si>
    <t>Charitní dům sv. Antonína - Karviná</t>
  </si>
  <si>
    <t>ChOPS Český Těšín</t>
  </si>
  <si>
    <t>Charitní dům s pečovatelskou službou Hnojník</t>
  </si>
  <si>
    <t>Charita Bohumín</t>
  </si>
  <si>
    <t>Charitní dům pokojného stáří sv. Františka v Bohumíně</t>
  </si>
  <si>
    <t>Charita sv. Alexandra</t>
  </si>
  <si>
    <t>Chráněné dílny Diecézní charity ostravsko-opavské</t>
  </si>
  <si>
    <t>Dům pokojného stáří sv. Jošta</t>
  </si>
  <si>
    <t>Denní centrum sv. Josefa pro psychicky nemocné</t>
  </si>
  <si>
    <t>Dům pokojného stáří u Panny Marie Frýdecké</t>
  </si>
  <si>
    <t>Ústav sociální péče pro psychicky nemocné "Oáza pokoje"</t>
  </si>
  <si>
    <t>ChOPS - charitní ošetřovatelská a pečovatelská služba</t>
  </si>
  <si>
    <t>Centrum pro seniory Český Těšín - Svibice</t>
  </si>
  <si>
    <t>Domovinka pro seniory - Český Těšín</t>
  </si>
  <si>
    <t>Dva domy s pečovatelskou službou v Odrách</t>
  </si>
  <si>
    <t>Charita Krnov</t>
  </si>
  <si>
    <t>Charitní ošetřovatelská a pečovatelská služba (ChOPS)</t>
  </si>
  <si>
    <t>Charita Kopřivnice</t>
  </si>
  <si>
    <t>Charitní dům pokojného stáří Mořkov</t>
  </si>
  <si>
    <t>Charitní ošetřovatelská a pečovatelská služba Kopřivnice</t>
  </si>
  <si>
    <t>Charita Hodslavice</t>
  </si>
  <si>
    <t>Zajištění finančních prostředků na provoz Domu seniorů "Pohoda", o. p. s.</t>
  </si>
  <si>
    <t>Pečovatelská služba</t>
  </si>
  <si>
    <t>Slezská diakonie</t>
  </si>
  <si>
    <t>Centrum respitní péče</t>
  </si>
  <si>
    <t>BENJAMÍN - Středisko pro děti, mládež a dospělé s mentálním a kombinovaným postižením</t>
  </si>
  <si>
    <t>HOSANA - středisko pro osoby s mentálním postižením</t>
  </si>
  <si>
    <t>Pečovatelská služba Elim - Osoblažsko</t>
  </si>
  <si>
    <t>Domovinka Siloe</t>
  </si>
  <si>
    <t>Tísňová péče Dorkas</t>
  </si>
  <si>
    <t>Eunika - Stacionář pro děti s kombinovaným postižením</t>
  </si>
  <si>
    <t>Agentura podporovaného zaměstnávání</t>
  </si>
  <si>
    <t>SALOME - stacionář pro děti s kombinovaným postižením</t>
  </si>
  <si>
    <t>Křesťanský domov pokojného stáří Betanie</t>
  </si>
  <si>
    <t>NNO 05/154</t>
  </si>
  <si>
    <t>NNO 05/155</t>
  </si>
  <si>
    <t>NNO 05/156</t>
  </si>
  <si>
    <t>NNO 05/158</t>
  </si>
  <si>
    <t>NNO 05/164</t>
  </si>
  <si>
    <t>NNO 05/165</t>
  </si>
  <si>
    <t>NNO 05/166</t>
  </si>
  <si>
    <t>NNO 05/170</t>
  </si>
  <si>
    <t>NNO 05/171</t>
  </si>
  <si>
    <t>NNO 05/173</t>
  </si>
  <si>
    <t>NNO 05/174</t>
  </si>
  <si>
    <t>NNO 05/177</t>
  </si>
  <si>
    <t>NNO 05/178</t>
  </si>
  <si>
    <t>NNO 05/179</t>
  </si>
  <si>
    <t>NNO 05/180</t>
  </si>
  <si>
    <t>IČ</t>
  </si>
  <si>
    <t>Právní forma žadatele</t>
  </si>
  <si>
    <t>občanské sdružení</t>
  </si>
  <si>
    <t>Rozpočet projektu na rok 2005 (Kč)</t>
  </si>
  <si>
    <t>církevní právnická osoba</t>
  </si>
  <si>
    <t xml:space="preserve">Středisko pracovní rehabilitace </t>
  </si>
  <si>
    <t>00494330</t>
  </si>
  <si>
    <t>00494453</t>
  </si>
  <si>
    <t>CENTRUM PRO ZDRAVOTNĚ POSTIŽENÉ Moravskoslezského kraje</t>
  </si>
  <si>
    <t>00675547</t>
  </si>
  <si>
    <t>fyzická osoba</t>
  </si>
  <si>
    <t>obecně prospěšná společnost</t>
  </si>
  <si>
    <t>Domov seniorů Slezské humanity s nepřetržitým provozem Orlová - Lazy</t>
  </si>
  <si>
    <t>NNO 05/002</t>
  </si>
  <si>
    <t>NNO 05/004</t>
  </si>
  <si>
    <t>NNO 05/006</t>
  </si>
  <si>
    <t>NNO 05/014</t>
  </si>
  <si>
    <t>NNO 05/016</t>
  </si>
  <si>
    <t>NNO 05/017</t>
  </si>
  <si>
    <t>NNO 05/020</t>
  </si>
  <si>
    <t>NNO 05/021</t>
  </si>
  <si>
    <t>NNO 05/022</t>
  </si>
  <si>
    <t>NNO 05/023</t>
  </si>
  <si>
    <t>NNO 05/024</t>
  </si>
  <si>
    <t>NNO 05/025</t>
  </si>
  <si>
    <t>Návrh pracovní skupiny ze dne 17. 1. 2005 (Kč) VARIANTA B</t>
  </si>
  <si>
    <t>Návrh pracovní skupiny ze dne 17. 1. 2005, přepočítáno (Kč) VARIANTA B</t>
  </si>
  <si>
    <t>Centrum pro rozvoj péče o duševní zdraví Moravskoslezského kraje</t>
  </si>
  <si>
    <t>Domovinka pro seniory</t>
  </si>
  <si>
    <t>Pečovatelská služba v rodinách</t>
  </si>
  <si>
    <t>Zajištění pokračování provozu čtyř poradenských a vzdělávacích středisek Sdružení Kafira pro občany se zrakovým postižením na rok 2005</t>
  </si>
  <si>
    <t>Sociální rehabilitace osob s těžkým zrakovým onemocněním</t>
  </si>
  <si>
    <t>Poradenské a vzdělávací centrum pro nezaměstnané se zdravotním postižením</t>
  </si>
  <si>
    <t>Oblastní spolek Českého červeného kříže Karviná</t>
  </si>
  <si>
    <t>Gerontocentrum ČČK - Karviná</t>
  </si>
  <si>
    <t>Podané ruce - Projekt OsA Frýdek - Místek</t>
  </si>
  <si>
    <t>Poskytování služeb osobní asistence</t>
  </si>
  <si>
    <t>REINTEGRA</t>
  </si>
  <si>
    <t>Integrační chráněné dílny na Krnovsku</t>
  </si>
  <si>
    <t>Sdružení "KAFIRA"</t>
  </si>
  <si>
    <t>Spolkový dům Mariany Berlové</t>
  </si>
  <si>
    <t>Střecha pro Klubíčko</t>
  </si>
  <si>
    <t>Centrum samostatného života</t>
  </si>
  <si>
    <t>MENS SANA o. s.</t>
  </si>
  <si>
    <t>Otevřený dům</t>
  </si>
  <si>
    <t>Ostrov naděje</t>
  </si>
  <si>
    <t>Právo na práci</t>
  </si>
  <si>
    <t>Terénní tým</t>
  </si>
  <si>
    <t>SLEZSKÁ HUMANITA, humanitární společenství pro zdravotnictví a sociální pomoc</t>
  </si>
  <si>
    <t>Domov Slezské humanity s nepřetržitým provozem</t>
  </si>
  <si>
    <t>Domov seniorů a osob s postižením s celoročním provozem, Ul. Příkopa 2/4, Český Těšín</t>
  </si>
  <si>
    <t>Sdružení pro pomoc mentálně postiženým ČR ŠKOLA ŽIVOTA</t>
  </si>
  <si>
    <t>Lydie - stacionář pro děti s kombinovaným postižením</t>
  </si>
  <si>
    <t>Komunitní centrum a chráněné dílny</t>
  </si>
  <si>
    <t>ARCHA - chráněné bydlení pro osoby s mentálním postižením</t>
  </si>
  <si>
    <t>BETEZDA - křesťanský domov pro mládež</t>
  </si>
  <si>
    <t>Centrum denních služeb pro mládež a dospělé s mentálním postižením - Eden</t>
  </si>
  <si>
    <t xml:space="preserve">Osobní asistence  </t>
  </si>
  <si>
    <t>NINIVE - centrum podpory zaměstnávání</t>
  </si>
  <si>
    <t>Eben - Ezer - Komplex chráněných dílen a bydlení Český Těšín - Horní Žukov</t>
  </si>
  <si>
    <t>Ráchel - zvláštní zařízení pro pěstounskou péči</t>
  </si>
  <si>
    <t>Centrum denních služeb a respitní péče pro seniory s demencí - Tabita</t>
  </si>
  <si>
    <t xml:space="preserve">Pečovatelská služba Elim  </t>
  </si>
  <si>
    <t>Armáda spásy</t>
  </si>
  <si>
    <t>Domov pro seniory, Holvekova 38, Ostrava - Kunčičky</t>
  </si>
  <si>
    <t>Pečovatelské služby v okrese Nový Jičín v rámci komplexní domácí péče</t>
  </si>
  <si>
    <t xml:space="preserve">APROPO </t>
  </si>
  <si>
    <t>Sociální pomoc prostřednictvím osobní asistence</t>
  </si>
  <si>
    <t>Pečovatelské služby v okrese Opava v rámci komplexní domácí péče</t>
  </si>
  <si>
    <t>Alternativní doplňková pečovatelská služba včetně osobní asistenční služby</t>
  </si>
  <si>
    <t>Osobní asistence</t>
  </si>
  <si>
    <t>INTEGRA OPAVA</t>
  </si>
  <si>
    <t>Dům na půl cesty</t>
  </si>
  <si>
    <t>Česká společnost pro duševní zdraví, pobočka Ostrava</t>
  </si>
  <si>
    <t>Chceme mimo zdi psychiatrických léčeben</t>
  </si>
  <si>
    <t>PAVUČINA</t>
  </si>
  <si>
    <t>Název projektu</t>
  </si>
  <si>
    <t>Požadovaná výše dotace (Kč)</t>
  </si>
  <si>
    <t>Evidenční číslo</t>
  </si>
  <si>
    <t>NNO 05/102</t>
  </si>
  <si>
    <t>NNO 05/110</t>
  </si>
  <si>
    <t>NNO 05/112</t>
  </si>
  <si>
    <t>NNO 05/113</t>
  </si>
  <si>
    <t>NNO 05/114</t>
  </si>
  <si>
    <t>NNO 05/117</t>
  </si>
  <si>
    <t>NNO 05/118</t>
  </si>
  <si>
    <t>NNO 05/119</t>
  </si>
  <si>
    <t>NNO 05/122</t>
  </si>
  <si>
    <t>NNO 05/126</t>
  </si>
  <si>
    <t>NNO 05/128</t>
  </si>
  <si>
    <t>NNO 05/129</t>
  </si>
  <si>
    <t>NNO 05/132</t>
  </si>
  <si>
    <t>NNO 05/133</t>
  </si>
  <si>
    <t>NNO 05/134</t>
  </si>
  <si>
    <t>NNO 05/135</t>
  </si>
  <si>
    <t>NNO 05/138</t>
  </si>
  <si>
    <t>NNO 05/139</t>
  </si>
  <si>
    <t>NNO 05/141</t>
  </si>
  <si>
    <t>NNO 05/142</t>
  </si>
  <si>
    <t>NNO 05/145</t>
  </si>
  <si>
    <t>NNO 05/146</t>
  </si>
  <si>
    <t>NNO 05/147</t>
  </si>
  <si>
    <t>NNO 05/148</t>
  </si>
  <si>
    <t>NNO 05/149</t>
  </si>
  <si>
    <t>NNO 05/150</t>
  </si>
  <si>
    <t>NNO 05/151</t>
  </si>
  <si>
    <t>NNO 05/029</t>
  </si>
  <si>
    <t>NNO 05/030</t>
  </si>
  <si>
    <t>NNO 05/031</t>
  </si>
  <si>
    <t>NNO 05/032</t>
  </si>
  <si>
    <t>NNO 05/033</t>
  </si>
  <si>
    <t>NNO 05/034</t>
  </si>
  <si>
    <t>NNO 05/035</t>
  </si>
  <si>
    <t>NNO 05/037</t>
  </si>
  <si>
    <t>NNO 05/038</t>
  </si>
  <si>
    <t>NNO 05/039</t>
  </si>
  <si>
    <t>NNO 05/040</t>
  </si>
  <si>
    <t>NNO 05/041</t>
  </si>
  <si>
    <t>NNO 05/042</t>
  </si>
  <si>
    <t>NNO 05/043</t>
  </si>
  <si>
    <t>NNO 05/044</t>
  </si>
  <si>
    <t>NNO 05/045</t>
  </si>
  <si>
    <t>NNO 05/046</t>
  </si>
  <si>
    <t>NNO 05/047</t>
  </si>
  <si>
    <t>NNO 05/048</t>
  </si>
  <si>
    <t>NNO 05/049</t>
  </si>
  <si>
    <t>NNO 05/050</t>
  </si>
  <si>
    <t>NNO 05/051</t>
  </si>
  <si>
    <t>NNO 05/052</t>
  </si>
  <si>
    <t>NNO 05/053</t>
  </si>
  <si>
    <t>NNO 05/054</t>
  </si>
  <si>
    <t>NNO 05/055</t>
  </si>
  <si>
    <t>NNO 05/056</t>
  </si>
  <si>
    <t>NNO 05/057</t>
  </si>
  <si>
    <t>NNO 05/058</t>
  </si>
  <si>
    <t>NNO 05/059</t>
  </si>
  <si>
    <t>NNO 05/061</t>
  </si>
  <si>
    <t>NNO 05/062</t>
  </si>
  <si>
    <t>NNO 05/063</t>
  </si>
  <si>
    <t>NNO 05/064</t>
  </si>
  <si>
    <t>NNO 05/065</t>
  </si>
  <si>
    <t>NNO 05/066</t>
  </si>
  <si>
    <t>NNO 05/067</t>
  </si>
  <si>
    <t>NNO 05/068</t>
  </si>
  <si>
    <t>NNO 05/069</t>
  </si>
  <si>
    <t>NNO 05/070</t>
  </si>
  <si>
    <t>NNO 05/072</t>
  </si>
  <si>
    <t>NNO 05/073</t>
  </si>
  <si>
    <t>NNO 05/074</t>
  </si>
  <si>
    <t>NNO 05/075</t>
  </si>
  <si>
    <t>NNO 05/077</t>
  </si>
  <si>
    <t>NNO 05/078</t>
  </si>
  <si>
    <t>NNO 05/079</t>
  </si>
  <si>
    <t>NNO 05/080</t>
  </si>
  <si>
    <t>NNO 05/081</t>
  </si>
  <si>
    <t>NNO 05/083</t>
  </si>
  <si>
    <t>NNO 05/085</t>
  </si>
  <si>
    <t>NNO 05/087</t>
  </si>
  <si>
    <t>NNO 05/088</t>
  </si>
  <si>
    <t>NNO 05/089</t>
  </si>
  <si>
    <t>NNO 05/090</t>
  </si>
  <si>
    <t>NNO 05/091</t>
  </si>
  <si>
    <t>Charita Frenštát pod Radhoštěm</t>
  </si>
  <si>
    <t xml:space="preserve">Charitní ošetřovatelská a pečovatelská služba  </t>
  </si>
  <si>
    <t>00426458</t>
  </si>
  <si>
    <t>Centrum pro rodinu a sociální péči</t>
  </si>
  <si>
    <t>BRÁNA - integrační klub pro handicapované děti a mládež</t>
  </si>
  <si>
    <t>VÝZVA - podpora rodiny s dětmi s těžkým zdravotním postižením, Služba OÁSA - soustředěná osobní asistence u dětí s těžkým zdravotním postižením</t>
  </si>
  <si>
    <t>Sociální služby</t>
  </si>
  <si>
    <t>Spolek NEZÁVISLOST Opava</t>
  </si>
  <si>
    <t>Rozvoj služeb pro těžce zdravotně postižené</t>
  </si>
  <si>
    <t>Agentura SLUNCE - Agentura sociálních asistentů</t>
  </si>
  <si>
    <t>Miloslav Hruboš - AGENTURA SLUNCE</t>
  </si>
  <si>
    <t>Č. j. (SZ/xxxxx/04)</t>
  </si>
  <si>
    <t>Název žadatele - příjemce dotace</t>
  </si>
  <si>
    <t>Poskytnutou dotaci lze použít na úhradu nákladů od data zahájení realizace projektu, nejdříve však od 1. 1. 2005, do termínu ukončení realizace projektu, nejpozději do 31. 12. 2005.</t>
  </si>
  <si>
    <t>Diakonie ČCE - středisko v Ostravě</t>
  </si>
  <si>
    <t>Diakonie ČCE - středisko v Příboře</t>
  </si>
  <si>
    <t>Diakonie ČCE - středisko v Rýmařově</t>
  </si>
  <si>
    <t>Dům seniorů "POHODA", o.p.s.</t>
  </si>
  <si>
    <t>Ergon- Chráněná dílna</t>
  </si>
  <si>
    <t>GALAXIE Centrum pomoci</t>
  </si>
  <si>
    <t>Help-in, o.p.s.</t>
  </si>
  <si>
    <t>Pečovatelská služba OASA Opava, o.p.s.</t>
  </si>
  <si>
    <t>Pečovatelská služba OASA Nový Jičín, o.p.s.</t>
  </si>
  <si>
    <t>REDITUS o.p.s.</t>
  </si>
  <si>
    <t>Svaz důchodců České republiky, městská organizace, Středisko sociální pomoci a služeb Frýdek - Místek</t>
  </si>
  <si>
    <t>TyfloCentrum ČR, o.p.s.</t>
  </si>
  <si>
    <t>TyfloCentrum Ostrava, o.p.s.</t>
  </si>
  <si>
    <t>Tyfloservis, o.p.s.</t>
  </si>
  <si>
    <t>Česká unie neslyšících</t>
  </si>
  <si>
    <t xml:space="preserve">Irena Barwiolková provozující nestátní zdravotnické zařízení "DOMA" </t>
  </si>
  <si>
    <t>Dotace z MSK a MPSV poskytnutá na rok 2004 (Kč)</t>
  </si>
  <si>
    <t>Poskytnutí účelových neinvestičních dotací z  rozpočtu Moravskoslezského kraje na rok 2005 nestátním neziskovým organizacím poskytujícím na území Moravskoslezského kraje sociální služby seniorům a osobám se zdravotním postižením</t>
  </si>
  <si>
    <t>Schválená výše dotace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</si>
</sst>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0000"/>
    <numFmt numFmtId="165" formatCode="#,##0.00000000000000"/>
    <numFmt numFmtId="166" formatCode="#,##0.00000"/>
    <numFmt numFmtId="167" formatCode="#,##0.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Arial CE"/>
      <family val="0"/>
    </font>
    <font>
      <sz val="14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="75" zoomScaleNormal="75" workbookViewId="0" topLeftCell="A1">
      <pane ySplit="2" topLeftCell="BM36" activePane="bottomLeft" state="frozen"/>
      <selection pane="topLeft" activeCell="F1" sqref="F1"/>
      <selection pane="bottomLeft" activeCell="C36" sqref="C36"/>
    </sheetView>
  </sheetViews>
  <sheetFormatPr defaultColWidth="9.00390625" defaultRowHeight="12.75"/>
  <cols>
    <col min="1" max="1" width="12.00390625" style="15" customWidth="1"/>
    <col min="2" max="2" width="11.75390625" style="15" hidden="1" customWidth="1"/>
    <col min="3" max="3" width="47.75390625" style="2" customWidth="1"/>
    <col min="4" max="4" width="14.00390625" style="15" customWidth="1"/>
    <col min="5" max="5" width="17.375" style="15" customWidth="1"/>
    <col min="6" max="6" width="70.625" style="2" customWidth="1"/>
    <col min="7" max="7" width="17.00390625" style="17" customWidth="1"/>
    <col min="8" max="8" width="21.00390625" style="17" customWidth="1"/>
    <col min="9" max="9" width="28.00390625" style="21" hidden="1" customWidth="1"/>
    <col min="10" max="10" width="29.625" style="17" hidden="1" customWidth="1"/>
    <col min="11" max="11" width="22.625" style="17" customWidth="1"/>
    <col min="12" max="12" width="20.75390625" style="21" customWidth="1"/>
    <col min="13" max="13" width="17.625" style="2" customWidth="1"/>
    <col min="14" max="16384" width="9.125" style="2" customWidth="1"/>
  </cols>
  <sheetData>
    <row r="1" spans="1:12" ht="57.75" customHeight="1">
      <c r="A1" s="28" t="s">
        <v>293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8" customFormat="1" ht="48" thickBot="1">
      <c r="A2" s="23" t="s">
        <v>178</v>
      </c>
      <c r="B2" s="23" t="s">
        <v>273</v>
      </c>
      <c r="C2" s="24" t="s">
        <v>274</v>
      </c>
      <c r="D2" s="23" t="s">
        <v>100</v>
      </c>
      <c r="E2" s="23" t="s">
        <v>101</v>
      </c>
      <c r="F2" s="24" t="s">
        <v>176</v>
      </c>
      <c r="G2" s="25" t="s">
        <v>103</v>
      </c>
      <c r="H2" s="25" t="s">
        <v>177</v>
      </c>
      <c r="I2" s="26" t="s">
        <v>125</v>
      </c>
      <c r="J2" s="25" t="s">
        <v>126</v>
      </c>
      <c r="K2" s="25" t="s">
        <v>292</v>
      </c>
      <c r="L2" s="26" t="s">
        <v>294</v>
      </c>
    </row>
    <row r="3" spans="1:13" s="8" customFormat="1" ht="36">
      <c r="A3" s="3" t="s">
        <v>113</v>
      </c>
      <c r="B3" s="3">
        <v>18854</v>
      </c>
      <c r="C3" s="4" t="s">
        <v>291</v>
      </c>
      <c r="D3" s="3">
        <v>64630625</v>
      </c>
      <c r="E3" s="3" t="s">
        <v>110</v>
      </c>
      <c r="F3" s="4" t="s">
        <v>268</v>
      </c>
      <c r="G3" s="6">
        <v>665600</v>
      </c>
      <c r="H3" s="6">
        <v>507500</v>
      </c>
      <c r="I3" s="6">
        <v>173100</v>
      </c>
      <c r="J3" s="1">
        <f aca="true" t="shared" si="0" ref="J3:J49">I3*0.9457319218</f>
        <v>163706.19566358</v>
      </c>
      <c r="K3" s="1">
        <v>173100</v>
      </c>
      <c r="L3" s="19">
        <v>163700</v>
      </c>
      <c r="M3" s="16"/>
    </row>
    <row r="4" spans="1:13" ht="36">
      <c r="A4" s="9" t="s">
        <v>114</v>
      </c>
      <c r="B4" s="9">
        <v>19095</v>
      </c>
      <c r="C4" s="10" t="s">
        <v>166</v>
      </c>
      <c r="D4" s="9">
        <v>69206244</v>
      </c>
      <c r="E4" s="9" t="s">
        <v>102</v>
      </c>
      <c r="F4" s="10" t="s">
        <v>167</v>
      </c>
      <c r="G4" s="7">
        <v>1050346</v>
      </c>
      <c r="H4" s="7">
        <v>735242</v>
      </c>
      <c r="I4" s="6">
        <v>282900</v>
      </c>
      <c r="J4" s="1">
        <f t="shared" si="0"/>
        <v>267547.56067722</v>
      </c>
      <c r="K4" s="1">
        <v>282900</v>
      </c>
      <c r="L4" s="19">
        <v>267500</v>
      </c>
      <c r="M4" s="16"/>
    </row>
    <row r="5" spans="1:13" ht="36">
      <c r="A5" s="9" t="s">
        <v>115</v>
      </c>
      <c r="B5" s="9">
        <v>19237</v>
      </c>
      <c r="C5" s="10" t="s">
        <v>163</v>
      </c>
      <c r="D5" s="9">
        <v>40613411</v>
      </c>
      <c r="E5" s="9" t="s">
        <v>102</v>
      </c>
      <c r="F5" s="10" t="s">
        <v>164</v>
      </c>
      <c r="G5" s="7">
        <v>9947799</v>
      </c>
      <c r="H5" s="7">
        <v>1300000</v>
      </c>
      <c r="I5" s="6">
        <v>1300000</v>
      </c>
      <c r="J5" s="1">
        <f t="shared" si="0"/>
        <v>1229451.49834</v>
      </c>
      <c r="K5" s="1">
        <v>3455000</v>
      </c>
      <c r="L5" s="19">
        <v>1229500</v>
      </c>
      <c r="M5" s="16"/>
    </row>
    <row r="6" spans="1:13" ht="36">
      <c r="A6" s="9" t="s">
        <v>116</v>
      </c>
      <c r="B6" s="9">
        <v>18305</v>
      </c>
      <c r="C6" s="5" t="s">
        <v>8</v>
      </c>
      <c r="D6" s="3">
        <v>65471776</v>
      </c>
      <c r="E6" s="3" t="s">
        <v>102</v>
      </c>
      <c r="F6" s="5" t="s">
        <v>9</v>
      </c>
      <c r="G6" s="7">
        <v>824560</v>
      </c>
      <c r="H6" s="7">
        <v>577192</v>
      </c>
      <c r="I6" s="6">
        <v>409000</v>
      </c>
      <c r="J6" s="1">
        <f t="shared" si="0"/>
        <v>386804.3560162</v>
      </c>
      <c r="K6" s="1">
        <v>409000</v>
      </c>
      <c r="L6" s="19">
        <v>386800</v>
      </c>
      <c r="M6" s="16"/>
    </row>
    <row r="7" spans="1:13" ht="36">
      <c r="A7" s="9" t="s">
        <v>117</v>
      </c>
      <c r="B7" s="9">
        <v>18859</v>
      </c>
      <c r="C7" s="10" t="s">
        <v>265</v>
      </c>
      <c r="D7" s="9">
        <v>48804517</v>
      </c>
      <c r="E7" s="9" t="s">
        <v>102</v>
      </c>
      <c r="F7" s="10" t="s">
        <v>266</v>
      </c>
      <c r="G7" s="7">
        <v>410000</v>
      </c>
      <c r="H7" s="7">
        <v>240000</v>
      </c>
      <c r="I7" s="6">
        <v>125000</v>
      </c>
      <c r="J7" s="1">
        <f t="shared" si="0"/>
        <v>118216.490225</v>
      </c>
      <c r="K7" s="1">
        <v>125000</v>
      </c>
      <c r="L7" s="19">
        <v>118200</v>
      </c>
      <c r="M7" s="16"/>
    </row>
    <row r="8" spans="1:13" ht="54">
      <c r="A8" s="9" t="s">
        <v>118</v>
      </c>
      <c r="B8" s="9">
        <v>18858</v>
      </c>
      <c r="C8" s="10" t="s">
        <v>265</v>
      </c>
      <c r="D8" s="9">
        <v>48804517</v>
      </c>
      <c r="E8" s="9" t="s">
        <v>102</v>
      </c>
      <c r="F8" s="10" t="s">
        <v>267</v>
      </c>
      <c r="G8" s="7">
        <v>5940000</v>
      </c>
      <c r="H8" s="7">
        <v>3500000</v>
      </c>
      <c r="I8" s="6">
        <v>1685000</v>
      </c>
      <c r="J8" s="1">
        <f t="shared" si="0"/>
        <v>1593558.288233</v>
      </c>
      <c r="K8" s="1">
        <v>1685000</v>
      </c>
      <c r="L8" s="19">
        <v>1593600</v>
      </c>
      <c r="M8" s="16"/>
    </row>
    <row r="9" spans="1:13" ht="36">
      <c r="A9" s="9" t="s">
        <v>119</v>
      </c>
      <c r="B9" s="9">
        <v>19120</v>
      </c>
      <c r="C9" s="10" t="s">
        <v>127</v>
      </c>
      <c r="D9" s="9">
        <v>26640601</v>
      </c>
      <c r="E9" s="9" t="s">
        <v>102</v>
      </c>
      <c r="F9" s="10" t="s">
        <v>175</v>
      </c>
      <c r="G9" s="7">
        <v>671500</v>
      </c>
      <c r="H9" s="7">
        <v>400000</v>
      </c>
      <c r="I9" s="6">
        <v>297000</v>
      </c>
      <c r="J9" s="1">
        <f t="shared" si="0"/>
        <v>280882.3807746</v>
      </c>
      <c r="K9" s="1">
        <v>297000</v>
      </c>
      <c r="L9" s="19">
        <v>280900</v>
      </c>
      <c r="M9" s="16"/>
    </row>
    <row r="10" spans="1:13" ht="36">
      <c r="A10" s="9" t="s">
        <v>120</v>
      </c>
      <c r="B10" s="9">
        <v>18696</v>
      </c>
      <c r="C10" s="10" t="s">
        <v>108</v>
      </c>
      <c r="D10" s="9">
        <v>26593548</v>
      </c>
      <c r="E10" s="9" t="s">
        <v>102</v>
      </c>
      <c r="F10" s="10" t="s">
        <v>14</v>
      </c>
      <c r="G10" s="7">
        <v>1993000</v>
      </c>
      <c r="H10" s="7">
        <v>1395000</v>
      </c>
      <c r="I10" s="6">
        <v>1326800</v>
      </c>
      <c r="J10" s="1">
        <f t="shared" si="0"/>
        <v>1254797.11384424</v>
      </c>
      <c r="K10" s="1">
        <v>1326800</v>
      </c>
      <c r="L10" s="19">
        <v>1254800</v>
      </c>
      <c r="M10" s="16"/>
    </row>
    <row r="11" spans="1:13" ht="36">
      <c r="A11" s="9" t="s">
        <v>121</v>
      </c>
      <c r="B11" s="9">
        <v>18695</v>
      </c>
      <c r="C11" s="10" t="s">
        <v>108</v>
      </c>
      <c r="D11" s="9">
        <v>26593548</v>
      </c>
      <c r="E11" s="9" t="s">
        <v>102</v>
      </c>
      <c r="F11" s="10" t="s">
        <v>15</v>
      </c>
      <c r="G11" s="7">
        <v>2112110</v>
      </c>
      <c r="H11" s="7">
        <v>1186000</v>
      </c>
      <c r="I11" s="6">
        <v>872000</v>
      </c>
      <c r="J11" s="1">
        <f t="shared" si="0"/>
        <v>824678.2358096</v>
      </c>
      <c r="K11" s="1">
        <v>872000</v>
      </c>
      <c r="L11" s="19">
        <v>824700</v>
      </c>
      <c r="M11" s="16"/>
    </row>
    <row r="12" spans="1:13" ht="54">
      <c r="A12" s="9" t="s">
        <v>122</v>
      </c>
      <c r="B12" s="9">
        <v>17713</v>
      </c>
      <c r="C12" s="10" t="s">
        <v>12</v>
      </c>
      <c r="D12" s="11" t="s">
        <v>107</v>
      </c>
      <c r="E12" s="9" t="s">
        <v>104</v>
      </c>
      <c r="F12" s="10" t="s">
        <v>13</v>
      </c>
      <c r="G12" s="7">
        <v>3200000</v>
      </c>
      <c r="H12" s="7">
        <v>1500000</v>
      </c>
      <c r="I12" s="6">
        <v>950000</v>
      </c>
      <c r="J12" s="1">
        <f t="shared" si="0"/>
        <v>898445.32571</v>
      </c>
      <c r="K12" s="1">
        <v>950000</v>
      </c>
      <c r="L12" s="19">
        <v>898400</v>
      </c>
      <c r="M12" s="16"/>
    </row>
    <row r="13" spans="1:13" ht="36">
      <c r="A13" s="9" t="s">
        <v>123</v>
      </c>
      <c r="B13" s="9">
        <v>19119</v>
      </c>
      <c r="C13" s="12" t="s">
        <v>173</v>
      </c>
      <c r="D13" s="13">
        <v>15503950</v>
      </c>
      <c r="E13" s="13" t="s">
        <v>102</v>
      </c>
      <c r="F13" s="10" t="s">
        <v>174</v>
      </c>
      <c r="G13" s="7">
        <v>1028000</v>
      </c>
      <c r="H13" s="7">
        <v>400000</v>
      </c>
      <c r="I13" s="6">
        <v>227000</v>
      </c>
      <c r="J13" s="1">
        <f t="shared" si="0"/>
        <v>214681.1462486</v>
      </c>
      <c r="K13" s="1">
        <v>227000</v>
      </c>
      <c r="L13" s="19">
        <v>214700</v>
      </c>
      <c r="M13" s="16"/>
    </row>
    <row r="14" spans="1:13" ht="36">
      <c r="A14" s="9" t="s">
        <v>124</v>
      </c>
      <c r="B14" s="9">
        <v>18693</v>
      </c>
      <c r="C14" s="27" t="s">
        <v>290</v>
      </c>
      <c r="D14" s="14" t="s">
        <v>109</v>
      </c>
      <c r="E14" s="3" t="s">
        <v>102</v>
      </c>
      <c r="F14" s="5" t="s">
        <v>17</v>
      </c>
      <c r="G14" s="7">
        <v>583409</v>
      </c>
      <c r="H14" s="7">
        <v>194568</v>
      </c>
      <c r="I14" s="6">
        <v>50000</v>
      </c>
      <c r="J14" s="1">
        <f t="shared" si="0"/>
        <v>47286.59609</v>
      </c>
      <c r="K14" s="1">
        <v>50000</v>
      </c>
      <c r="L14" s="19">
        <v>47300</v>
      </c>
      <c r="M14" s="16"/>
    </row>
    <row r="15" spans="1:13" ht="54">
      <c r="A15" s="9" t="s">
        <v>206</v>
      </c>
      <c r="B15" s="9">
        <v>18843</v>
      </c>
      <c r="C15" s="10" t="s">
        <v>276</v>
      </c>
      <c r="D15" s="9">
        <v>41035526</v>
      </c>
      <c r="E15" s="9" t="s">
        <v>104</v>
      </c>
      <c r="F15" s="10" t="s">
        <v>128</v>
      </c>
      <c r="G15" s="7">
        <v>2784000</v>
      </c>
      <c r="H15" s="7">
        <v>1480000</v>
      </c>
      <c r="I15" s="6">
        <v>1383000</v>
      </c>
      <c r="J15" s="1">
        <f t="shared" si="0"/>
        <v>1307947.2478494</v>
      </c>
      <c r="K15" s="1">
        <v>1383000</v>
      </c>
      <c r="L15" s="19">
        <v>1307900</v>
      </c>
      <c r="M15" s="16"/>
    </row>
    <row r="16" spans="1:13" ht="54">
      <c r="A16" s="9" t="s">
        <v>207</v>
      </c>
      <c r="B16" s="9">
        <v>18842</v>
      </c>
      <c r="C16" s="10" t="s">
        <v>276</v>
      </c>
      <c r="D16" s="9">
        <v>41035526</v>
      </c>
      <c r="E16" s="9" t="s">
        <v>104</v>
      </c>
      <c r="F16" s="10" t="s">
        <v>129</v>
      </c>
      <c r="G16" s="7">
        <v>3369000</v>
      </c>
      <c r="H16" s="7">
        <v>1740000</v>
      </c>
      <c r="I16" s="6">
        <v>1495000</v>
      </c>
      <c r="J16" s="1">
        <f t="shared" si="0"/>
        <v>1413869.223091</v>
      </c>
      <c r="K16" s="1">
        <v>1495000</v>
      </c>
      <c r="L16" s="19">
        <v>1413900</v>
      </c>
      <c r="M16" s="16"/>
    </row>
    <row r="17" spans="1:13" ht="54">
      <c r="A17" s="9" t="s">
        <v>208</v>
      </c>
      <c r="B17" s="9">
        <v>18373</v>
      </c>
      <c r="C17" s="10" t="s">
        <v>277</v>
      </c>
      <c r="D17" s="9">
        <v>60336528</v>
      </c>
      <c r="E17" s="9" t="s">
        <v>104</v>
      </c>
      <c r="F17" s="10" t="s">
        <v>1</v>
      </c>
      <c r="G17" s="7">
        <v>2396000</v>
      </c>
      <c r="H17" s="7">
        <v>1270000</v>
      </c>
      <c r="I17" s="6">
        <v>880000</v>
      </c>
      <c r="J17" s="1">
        <f t="shared" si="0"/>
        <v>832244.091184</v>
      </c>
      <c r="K17" s="1">
        <v>880000</v>
      </c>
      <c r="L17" s="19">
        <v>832200</v>
      </c>
      <c r="M17" s="16"/>
    </row>
    <row r="18" spans="1:13" ht="54">
      <c r="A18" s="9" t="s">
        <v>209</v>
      </c>
      <c r="B18" s="9">
        <v>18370</v>
      </c>
      <c r="C18" s="10" t="s">
        <v>278</v>
      </c>
      <c r="D18" s="9">
        <v>48806749</v>
      </c>
      <c r="E18" s="9" t="s">
        <v>104</v>
      </c>
      <c r="F18" s="10" t="s">
        <v>3</v>
      </c>
      <c r="G18" s="7">
        <v>1615000</v>
      </c>
      <c r="H18" s="7">
        <v>1408000</v>
      </c>
      <c r="I18" s="6">
        <v>191100</v>
      </c>
      <c r="J18" s="1">
        <f t="shared" si="0"/>
        <v>180729.37025598</v>
      </c>
      <c r="K18" s="32">
        <v>800100</v>
      </c>
      <c r="L18" s="19">
        <v>180700</v>
      </c>
      <c r="M18" s="16"/>
    </row>
    <row r="19" spans="1:13" ht="54">
      <c r="A19" s="9" t="s">
        <v>210</v>
      </c>
      <c r="B19" s="9">
        <v>18369</v>
      </c>
      <c r="C19" s="10" t="s">
        <v>278</v>
      </c>
      <c r="D19" s="9">
        <v>48806749</v>
      </c>
      <c r="E19" s="9" t="s">
        <v>104</v>
      </c>
      <c r="F19" s="10" t="s">
        <v>4</v>
      </c>
      <c r="G19" s="7">
        <v>4380000</v>
      </c>
      <c r="H19" s="7">
        <v>3720000</v>
      </c>
      <c r="I19" s="6">
        <v>425000</v>
      </c>
      <c r="J19" s="1">
        <f t="shared" si="0"/>
        <v>401936.066765</v>
      </c>
      <c r="K19" s="33"/>
      <c r="L19" s="19">
        <v>401900</v>
      </c>
      <c r="M19" s="16"/>
    </row>
    <row r="20" spans="1:13" ht="54">
      <c r="A20" s="9" t="s">
        <v>211</v>
      </c>
      <c r="B20" s="9">
        <v>18368</v>
      </c>
      <c r="C20" s="10" t="s">
        <v>278</v>
      </c>
      <c r="D20" s="9">
        <v>48806749</v>
      </c>
      <c r="E20" s="9" t="s">
        <v>104</v>
      </c>
      <c r="F20" s="10" t="s">
        <v>5</v>
      </c>
      <c r="G20" s="7">
        <v>4678000</v>
      </c>
      <c r="H20" s="7">
        <v>609000</v>
      </c>
      <c r="I20" s="6">
        <v>609000</v>
      </c>
      <c r="J20" s="1">
        <f t="shared" si="0"/>
        <v>575950.7403762</v>
      </c>
      <c r="K20" s="34"/>
      <c r="L20" s="19">
        <v>576000</v>
      </c>
      <c r="M20" s="16"/>
    </row>
    <row r="21" spans="1:13" ht="54">
      <c r="A21" s="9" t="s">
        <v>212</v>
      </c>
      <c r="B21" s="9">
        <v>18430</v>
      </c>
      <c r="C21" s="10" t="s">
        <v>47</v>
      </c>
      <c r="D21" s="9">
        <v>66181127</v>
      </c>
      <c r="E21" s="9" t="s">
        <v>104</v>
      </c>
      <c r="F21" s="10" t="s">
        <v>48</v>
      </c>
      <c r="G21" s="7">
        <v>2129550</v>
      </c>
      <c r="H21" s="7">
        <v>950000</v>
      </c>
      <c r="I21" s="6">
        <v>700000</v>
      </c>
      <c r="J21" s="1">
        <f t="shared" si="0"/>
        <v>662012.34526</v>
      </c>
      <c r="K21" s="1">
        <v>700000</v>
      </c>
      <c r="L21" s="19">
        <v>662000</v>
      </c>
      <c r="M21" s="16"/>
    </row>
    <row r="22" spans="1:13" ht="54">
      <c r="A22" s="9" t="s">
        <v>213</v>
      </c>
      <c r="B22" s="9">
        <v>18689</v>
      </c>
      <c r="C22" s="10" t="s">
        <v>279</v>
      </c>
      <c r="D22" s="9">
        <v>25852051</v>
      </c>
      <c r="E22" s="9" t="s">
        <v>111</v>
      </c>
      <c r="F22" s="10" t="s">
        <v>72</v>
      </c>
      <c r="G22" s="7">
        <v>5906368</v>
      </c>
      <c r="H22" s="7">
        <v>2414878</v>
      </c>
      <c r="I22" s="6">
        <v>2037000</v>
      </c>
      <c r="J22" s="1">
        <f t="shared" si="0"/>
        <v>1926455.9247066</v>
      </c>
      <c r="K22" s="1">
        <v>2037000</v>
      </c>
      <c r="L22" s="19">
        <v>1926500</v>
      </c>
      <c r="M22" s="16"/>
    </row>
    <row r="23" spans="1:13" ht="36">
      <c r="A23" s="9" t="s">
        <v>214</v>
      </c>
      <c r="B23" s="9">
        <v>18694</v>
      </c>
      <c r="C23" s="10" t="s">
        <v>280</v>
      </c>
      <c r="D23" s="9">
        <v>26640899</v>
      </c>
      <c r="E23" s="9" t="s">
        <v>102</v>
      </c>
      <c r="F23" s="10" t="s">
        <v>16</v>
      </c>
      <c r="G23" s="7">
        <v>5263068</v>
      </c>
      <c r="H23" s="7">
        <v>2116544</v>
      </c>
      <c r="I23" s="6">
        <v>704800</v>
      </c>
      <c r="J23" s="1">
        <f t="shared" si="0"/>
        <v>666551.85848464</v>
      </c>
      <c r="K23" s="1">
        <v>704800</v>
      </c>
      <c r="L23" s="19">
        <v>666600</v>
      </c>
      <c r="M23" s="16"/>
    </row>
    <row r="24" spans="1:13" ht="36">
      <c r="A24" s="9" t="s">
        <v>215</v>
      </c>
      <c r="B24" s="9">
        <v>18691</v>
      </c>
      <c r="C24" s="10" t="s">
        <v>281</v>
      </c>
      <c r="D24" s="9">
        <v>68899327</v>
      </c>
      <c r="E24" s="9" t="s">
        <v>102</v>
      </c>
      <c r="F24" s="10" t="s">
        <v>20</v>
      </c>
      <c r="G24" s="7">
        <v>4201000</v>
      </c>
      <c r="H24" s="7">
        <v>2200000</v>
      </c>
      <c r="I24" s="6">
        <v>1750000</v>
      </c>
      <c r="J24" s="1">
        <f t="shared" si="0"/>
        <v>1655030.8631499999</v>
      </c>
      <c r="K24" s="1">
        <v>2340000</v>
      </c>
      <c r="L24" s="19">
        <v>1655000</v>
      </c>
      <c r="M24" s="16"/>
    </row>
    <row r="25" spans="1:13" ht="54">
      <c r="A25" s="9" t="s">
        <v>216</v>
      </c>
      <c r="B25" s="9">
        <v>18683</v>
      </c>
      <c r="C25" s="12" t="s">
        <v>282</v>
      </c>
      <c r="D25" s="13">
        <v>25900757</v>
      </c>
      <c r="E25" s="13" t="s">
        <v>111</v>
      </c>
      <c r="F25" s="10" t="s">
        <v>73</v>
      </c>
      <c r="G25" s="7">
        <v>1414082</v>
      </c>
      <c r="H25" s="7">
        <v>810000</v>
      </c>
      <c r="I25" s="6">
        <v>700000</v>
      </c>
      <c r="J25" s="1">
        <f t="shared" si="0"/>
        <v>662012.34526</v>
      </c>
      <c r="K25" s="1">
        <v>700000</v>
      </c>
      <c r="L25" s="19">
        <v>662000</v>
      </c>
      <c r="M25" s="16"/>
    </row>
    <row r="26" spans="1:13" ht="54">
      <c r="A26" s="9" t="s">
        <v>217</v>
      </c>
      <c r="B26" s="9">
        <v>18395</v>
      </c>
      <c r="C26" s="10" t="s">
        <v>54</v>
      </c>
      <c r="D26" s="9">
        <v>66182565</v>
      </c>
      <c r="E26" s="9" t="s">
        <v>104</v>
      </c>
      <c r="F26" s="10" t="s">
        <v>55</v>
      </c>
      <c r="G26" s="7">
        <v>3606130</v>
      </c>
      <c r="H26" s="7">
        <v>1574730</v>
      </c>
      <c r="I26" s="6">
        <v>1225000</v>
      </c>
      <c r="J26" s="1">
        <f t="shared" si="0"/>
        <v>1158521.604205</v>
      </c>
      <c r="K26" s="1">
        <v>1225000</v>
      </c>
      <c r="L26" s="19">
        <v>1158500</v>
      </c>
      <c r="M26" s="16"/>
    </row>
    <row r="27" spans="1:13" ht="54">
      <c r="A27" s="9" t="s">
        <v>218</v>
      </c>
      <c r="B27" s="9">
        <v>18398</v>
      </c>
      <c r="C27" s="10" t="s">
        <v>49</v>
      </c>
      <c r="D27" s="9">
        <v>60337842</v>
      </c>
      <c r="E27" s="9" t="s">
        <v>104</v>
      </c>
      <c r="F27" s="10" t="s">
        <v>50</v>
      </c>
      <c r="G27" s="7">
        <v>2150000</v>
      </c>
      <c r="H27" s="7">
        <v>970000</v>
      </c>
      <c r="I27" s="6">
        <v>761000</v>
      </c>
      <c r="J27" s="1">
        <f t="shared" si="0"/>
        <v>719701.9924898</v>
      </c>
      <c r="K27" s="1">
        <v>761000</v>
      </c>
      <c r="L27" s="19">
        <v>719700</v>
      </c>
      <c r="M27" s="16"/>
    </row>
    <row r="28" spans="1:13" ht="54">
      <c r="A28" s="9" t="s">
        <v>219</v>
      </c>
      <c r="B28" s="9">
        <v>18397</v>
      </c>
      <c r="C28" s="10" t="s">
        <v>49</v>
      </c>
      <c r="D28" s="9">
        <v>60337842</v>
      </c>
      <c r="E28" s="9" t="s">
        <v>104</v>
      </c>
      <c r="F28" s="10" t="s">
        <v>51</v>
      </c>
      <c r="G28" s="7">
        <v>1260000</v>
      </c>
      <c r="H28" s="7">
        <v>700000</v>
      </c>
      <c r="I28" s="6">
        <v>552000</v>
      </c>
      <c r="J28" s="1">
        <f t="shared" si="0"/>
        <v>522044.02083359996</v>
      </c>
      <c r="K28" s="1">
        <v>552000</v>
      </c>
      <c r="L28" s="19">
        <v>522000</v>
      </c>
      <c r="M28" s="16"/>
    </row>
    <row r="29" spans="1:13" ht="54">
      <c r="A29" s="9" t="s">
        <v>220</v>
      </c>
      <c r="B29" s="9">
        <v>18396</v>
      </c>
      <c r="C29" s="10" t="s">
        <v>49</v>
      </c>
      <c r="D29" s="9">
        <v>60337842</v>
      </c>
      <c r="E29" s="9" t="s">
        <v>104</v>
      </c>
      <c r="F29" s="10" t="s">
        <v>52</v>
      </c>
      <c r="G29" s="7">
        <v>1500000</v>
      </c>
      <c r="H29" s="7">
        <v>300000</v>
      </c>
      <c r="I29" s="6">
        <v>184400</v>
      </c>
      <c r="J29" s="1">
        <f t="shared" si="0"/>
        <v>174392.96637992</v>
      </c>
      <c r="K29" s="1">
        <v>184400</v>
      </c>
      <c r="L29" s="19">
        <v>174400</v>
      </c>
      <c r="M29" s="16"/>
    </row>
    <row r="30" spans="1:13" ht="54">
      <c r="A30" s="9" t="s">
        <v>221</v>
      </c>
      <c r="B30" s="9">
        <v>18399</v>
      </c>
      <c r="C30" s="10" t="s">
        <v>49</v>
      </c>
      <c r="D30" s="9">
        <v>60337842</v>
      </c>
      <c r="E30" s="9" t="s">
        <v>104</v>
      </c>
      <c r="F30" s="10" t="s">
        <v>53</v>
      </c>
      <c r="G30" s="7">
        <v>2840000</v>
      </c>
      <c r="H30" s="7">
        <v>1110000</v>
      </c>
      <c r="I30" s="6">
        <v>868400</v>
      </c>
      <c r="J30" s="1">
        <f t="shared" si="0"/>
        <v>821273.60089112</v>
      </c>
      <c r="K30" s="1">
        <v>868400</v>
      </c>
      <c r="L30" s="19">
        <v>821300</v>
      </c>
      <c r="M30" s="16"/>
    </row>
    <row r="31" spans="1:13" ht="54">
      <c r="A31" s="9" t="s">
        <v>222</v>
      </c>
      <c r="B31" s="9">
        <v>18401</v>
      </c>
      <c r="C31" s="10" t="s">
        <v>49</v>
      </c>
      <c r="D31" s="9">
        <v>60337842</v>
      </c>
      <c r="E31" s="9" t="s">
        <v>104</v>
      </c>
      <c r="F31" s="10" t="s">
        <v>63</v>
      </c>
      <c r="G31" s="7">
        <v>1350500</v>
      </c>
      <c r="H31" s="7">
        <v>600000</v>
      </c>
      <c r="I31" s="6">
        <v>514800</v>
      </c>
      <c r="J31" s="1">
        <f t="shared" si="0"/>
        <v>486862.79334264</v>
      </c>
      <c r="K31" s="1">
        <v>514800</v>
      </c>
      <c r="L31" s="19">
        <v>486900</v>
      </c>
      <c r="M31" s="16"/>
    </row>
    <row r="32" spans="1:13" ht="54">
      <c r="A32" s="9" t="s">
        <v>223</v>
      </c>
      <c r="B32" s="9">
        <v>18400</v>
      </c>
      <c r="C32" s="10" t="s">
        <v>49</v>
      </c>
      <c r="D32" s="9">
        <v>60337842</v>
      </c>
      <c r="E32" s="9" t="s">
        <v>104</v>
      </c>
      <c r="F32" s="10" t="s">
        <v>64</v>
      </c>
      <c r="G32" s="7">
        <v>975000</v>
      </c>
      <c r="H32" s="7">
        <v>650000</v>
      </c>
      <c r="I32" s="6">
        <v>423000</v>
      </c>
      <c r="J32" s="1">
        <f t="shared" si="0"/>
        <v>400044.6029214</v>
      </c>
      <c r="K32" s="1">
        <v>423000</v>
      </c>
      <c r="L32" s="19">
        <v>400000</v>
      </c>
      <c r="M32" s="16"/>
    </row>
    <row r="33" spans="1:13" ht="54">
      <c r="A33" s="9" t="s">
        <v>224</v>
      </c>
      <c r="B33" s="9">
        <v>18402</v>
      </c>
      <c r="C33" s="10" t="s">
        <v>262</v>
      </c>
      <c r="D33" s="9">
        <v>49590588</v>
      </c>
      <c r="E33" s="9" t="s">
        <v>104</v>
      </c>
      <c r="F33" s="10" t="s">
        <v>62</v>
      </c>
      <c r="G33" s="7">
        <v>1932163</v>
      </c>
      <c r="H33" s="7">
        <v>1076814</v>
      </c>
      <c r="I33" s="6">
        <v>170800</v>
      </c>
      <c r="J33" s="1">
        <f t="shared" si="0"/>
        <v>161531.01224344</v>
      </c>
      <c r="K33" s="1">
        <v>170800</v>
      </c>
      <c r="L33" s="19">
        <v>161500</v>
      </c>
      <c r="M33" s="16"/>
    </row>
    <row r="34" spans="1:13" ht="54">
      <c r="A34" s="9" t="s">
        <v>225</v>
      </c>
      <c r="B34" s="9">
        <v>18408</v>
      </c>
      <c r="C34" s="10" t="s">
        <v>31</v>
      </c>
      <c r="D34" s="9">
        <v>45235201</v>
      </c>
      <c r="E34" s="9" t="s">
        <v>104</v>
      </c>
      <c r="F34" s="10" t="s">
        <v>263</v>
      </c>
      <c r="G34" s="7">
        <v>2937000</v>
      </c>
      <c r="H34" s="7">
        <v>1315000</v>
      </c>
      <c r="I34" s="6">
        <v>319000</v>
      </c>
      <c r="J34" s="1">
        <f t="shared" si="0"/>
        <v>301688.4830542</v>
      </c>
      <c r="K34" s="1">
        <v>319000</v>
      </c>
      <c r="L34" s="19">
        <v>301700</v>
      </c>
      <c r="M34" s="16"/>
    </row>
    <row r="35" spans="1:13" ht="54">
      <c r="A35" s="9" t="s">
        <v>226</v>
      </c>
      <c r="B35" s="9">
        <v>18407</v>
      </c>
      <c r="C35" s="10" t="s">
        <v>31</v>
      </c>
      <c r="D35" s="9">
        <v>45235201</v>
      </c>
      <c r="E35" s="9" t="s">
        <v>104</v>
      </c>
      <c r="F35" s="10" t="s">
        <v>58</v>
      </c>
      <c r="G35" s="7">
        <v>308000</v>
      </c>
      <c r="H35" s="7">
        <v>215000</v>
      </c>
      <c r="I35" s="6">
        <v>190000</v>
      </c>
      <c r="J35" s="1">
        <f t="shared" si="0"/>
        <v>179689.065142</v>
      </c>
      <c r="K35" s="1">
        <v>190000</v>
      </c>
      <c r="L35" s="19">
        <v>179700</v>
      </c>
      <c r="M35" s="16"/>
    </row>
    <row r="36" spans="1:13" ht="54">
      <c r="A36" s="9" t="s">
        <v>227</v>
      </c>
      <c r="B36" s="9">
        <v>18406</v>
      </c>
      <c r="C36" s="10" t="s">
        <v>31</v>
      </c>
      <c r="D36" s="9">
        <v>45235201</v>
      </c>
      <c r="E36" s="9" t="s">
        <v>104</v>
      </c>
      <c r="F36" s="10" t="s">
        <v>59</v>
      </c>
      <c r="G36" s="7">
        <v>700000</v>
      </c>
      <c r="H36" s="7">
        <v>490000</v>
      </c>
      <c r="I36" s="6">
        <v>250000</v>
      </c>
      <c r="J36" s="1">
        <f t="shared" si="0"/>
        <v>236432.98045</v>
      </c>
      <c r="K36" s="1">
        <v>250000</v>
      </c>
      <c r="L36" s="19">
        <v>236400</v>
      </c>
      <c r="M36" s="16"/>
    </row>
    <row r="37" spans="1:13" ht="54">
      <c r="A37" s="9" t="s">
        <v>228</v>
      </c>
      <c r="B37" s="9">
        <v>18404</v>
      </c>
      <c r="C37" s="10" t="s">
        <v>31</v>
      </c>
      <c r="D37" s="9">
        <v>45235201</v>
      </c>
      <c r="E37" s="9" t="s">
        <v>104</v>
      </c>
      <c r="F37" s="10" t="s">
        <v>60</v>
      </c>
      <c r="G37" s="7">
        <v>17256200</v>
      </c>
      <c r="H37" s="7">
        <v>10481000</v>
      </c>
      <c r="I37" s="6">
        <v>8831000</v>
      </c>
      <c r="J37" s="1">
        <f t="shared" si="0"/>
        <v>8351758.6014158</v>
      </c>
      <c r="K37" s="1">
        <v>8831000</v>
      </c>
      <c r="L37" s="19">
        <v>8351800</v>
      </c>
      <c r="M37" s="16"/>
    </row>
    <row r="38" spans="1:13" ht="54">
      <c r="A38" s="9" t="s">
        <v>229</v>
      </c>
      <c r="B38" s="9">
        <v>18403</v>
      </c>
      <c r="C38" s="10" t="s">
        <v>31</v>
      </c>
      <c r="D38" s="9">
        <v>45235201</v>
      </c>
      <c r="E38" s="9" t="s">
        <v>104</v>
      </c>
      <c r="F38" s="10" t="s">
        <v>61</v>
      </c>
      <c r="G38" s="7">
        <v>6671000</v>
      </c>
      <c r="H38" s="7">
        <v>3010700</v>
      </c>
      <c r="I38" s="6">
        <f>1429400+750000</f>
        <v>2179400</v>
      </c>
      <c r="J38" s="1">
        <f t="shared" si="0"/>
        <v>2061128.15037092</v>
      </c>
      <c r="K38" s="1">
        <v>1429400</v>
      </c>
      <c r="L38" s="19">
        <v>2061100</v>
      </c>
      <c r="M38" s="16"/>
    </row>
    <row r="39" spans="1:13" ht="54">
      <c r="A39" s="9" t="s">
        <v>230</v>
      </c>
      <c r="B39" s="9">
        <v>18411</v>
      </c>
      <c r="C39" s="10" t="s">
        <v>27</v>
      </c>
      <c r="D39" s="9">
        <v>44941960</v>
      </c>
      <c r="E39" s="9" t="s">
        <v>104</v>
      </c>
      <c r="F39" s="10" t="s">
        <v>28</v>
      </c>
      <c r="G39" s="7">
        <v>3105661</v>
      </c>
      <c r="H39" s="7">
        <v>1800000</v>
      </c>
      <c r="I39" s="6">
        <v>1067000</v>
      </c>
      <c r="J39" s="1">
        <f t="shared" si="0"/>
        <v>1009095.9605606</v>
      </c>
      <c r="K39" s="1">
        <v>1067000</v>
      </c>
      <c r="L39" s="19">
        <v>1009100</v>
      </c>
      <c r="M39" s="16"/>
    </row>
    <row r="40" spans="1:13" ht="54">
      <c r="A40" s="9" t="s">
        <v>231</v>
      </c>
      <c r="B40" s="9">
        <v>18410</v>
      </c>
      <c r="C40" s="10" t="s">
        <v>27</v>
      </c>
      <c r="D40" s="9">
        <v>44941960</v>
      </c>
      <c r="E40" s="9" t="s">
        <v>104</v>
      </c>
      <c r="F40" s="10" t="s">
        <v>29</v>
      </c>
      <c r="G40" s="7">
        <v>2614880</v>
      </c>
      <c r="H40" s="7">
        <v>1450000</v>
      </c>
      <c r="I40" s="6">
        <v>827200</v>
      </c>
      <c r="J40" s="1">
        <f t="shared" si="0"/>
        <v>782309.44571296</v>
      </c>
      <c r="K40" s="1">
        <v>827200</v>
      </c>
      <c r="L40" s="19">
        <v>782300</v>
      </c>
      <c r="M40" s="16"/>
    </row>
    <row r="41" spans="1:13" ht="54">
      <c r="A41" s="9" t="s">
        <v>232</v>
      </c>
      <c r="B41" s="9">
        <v>18409</v>
      </c>
      <c r="C41" s="10" t="s">
        <v>27</v>
      </c>
      <c r="D41" s="9">
        <v>44941960</v>
      </c>
      <c r="E41" s="9" t="s">
        <v>104</v>
      </c>
      <c r="F41" s="10" t="s">
        <v>30</v>
      </c>
      <c r="G41" s="7">
        <v>5090752</v>
      </c>
      <c r="H41" s="7">
        <v>2700000</v>
      </c>
      <c r="I41" s="6">
        <v>2409000</v>
      </c>
      <c r="J41" s="1">
        <f t="shared" si="0"/>
        <v>2278268.1996162</v>
      </c>
      <c r="K41" s="1">
        <v>2409000</v>
      </c>
      <c r="L41" s="19">
        <v>2278300</v>
      </c>
      <c r="M41" s="16"/>
    </row>
    <row r="42" spans="1:13" ht="54">
      <c r="A42" s="9" t="s">
        <v>233</v>
      </c>
      <c r="B42" s="9">
        <v>18412</v>
      </c>
      <c r="C42" s="10" t="s">
        <v>71</v>
      </c>
      <c r="D42" s="9">
        <v>44937601</v>
      </c>
      <c r="E42" s="9" t="s">
        <v>104</v>
      </c>
      <c r="F42" s="10" t="s">
        <v>24</v>
      </c>
      <c r="G42" s="7">
        <v>692132</v>
      </c>
      <c r="H42" s="7">
        <v>484470</v>
      </c>
      <c r="I42" s="6">
        <v>130800</v>
      </c>
      <c r="J42" s="1">
        <f t="shared" si="0"/>
        <v>123701.73537144</v>
      </c>
      <c r="K42" s="1">
        <v>130800</v>
      </c>
      <c r="L42" s="19">
        <v>123700</v>
      </c>
      <c r="M42" s="16"/>
    </row>
    <row r="43" spans="1:13" ht="54">
      <c r="A43" s="9" t="s">
        <v>234</v>
      </c>
      <c r="B43" s="9">
        <v>18416</v>
      </c>
      <c r="C43" s="10" t="s">
        <v>68</v>
      </c>
      <c r="D43" s="9">
        <v>44937342</v>
      </c>
      <c r="E43" s="9" t="s">
        <v>104</v>
      </c>
      <c r="F43" s="10" t="s">
        <v>69</v>
      </c>
      <c r="G43" s="7">
        <v>973300</v>
      </c>
      <c r="H43" s="7">
        <v>600000</v>
      </c>
      <c r="I43" s="6">
        <v>552500</v>
      </c>
      <c r="J43" s="1">
        <f t="shared" si="0"/>
        <v>522516.8867945</v>
      </c>
      <c r="K43" s="1">
        <v>552500</v>
      </c>
      <c r="L43" s="19">
        <v>522500</v>
      </c>
      <c r="M43" s="16"/>
    </row>
    <row r="44" spans="1:13" ht="54">
      <c r="A44" s="9" t="s">
        <v>235</v>
      </c>
      <c r="B44" s="9">
        <v>18415</v>
      </c>
      <c r="C44" s="10" t="s">
        <v>68</v>
      </c>
      <c r="D44" s="9">
        <v>44937342</v>
      </c>
      <c r="E44" s="9" t="s">
        <v>104</v>
      </c>
      <c r="F44" s="10" t="s">
        <v>70</v>
      </c>
      <c r="G44" s="7">
        <v>466200</v>
      </c>
      <c r="H44" s="7">
        <v>150000</v>
      </c>
      <c r="I44" s="6">
        <v>91500</v>
      </c>
      <c r="J44" s="1">
        <f t="shared" si="0"/>
        <v>86534.4708447</v>
      </c>
      <c r="K44" s="1">
        <v>91500</v>
      </c>
      <c r="L44" s="19">
        <v>86500</v>
      </c>
      <c r="M44" s="16"/>
    </row>
    <row r="45" spans="1:13" ht="54">
      <c r="A45" s="9" t="s">
        <v>236</v>
      </c>
      <c r="B45" s="9">
        <v>18417</v>
      </c>
      <c r="C45" s="10" t="s">
        <v>66</v>
      </c>
      <c r="D45" s="9">
        <v>48806510</v>
      </c>
      <c r="E45" s="9" t="s">
        <v>104</v>
      </c>
      <c r="F45" s="10" t="s">
        <v>67</v>
      </c>
      <c r="G45" s="7">
        <v>1632839</v>
      </c>
      <c r="H45" s="7">
        <v>700000</v>
      </c>
      <c r="I45" s="6">
        <v>480000</v>
      </c>
      <c r="J45" s="1">
        <f t="shared" si="0"/>
        <v>453951.32246399997</v>
      </c>
      <c r="K45" s="1">
        <v>480000</v>
      </c>
      <c r="L45" s="19">
        <v>454000</v>
      </c>
      <c r="M45" s="16"/>
    </row>
    <row r="46" spans="1:13" ht="54">
      <c r="A46" s="9" t="s">
        <v>237</v>
      </c>
      <c r="B46" s="9">
        <v>18419</v>
      </c>
      <c r="C46" s="10" t="s">
        <v>25</v>
      </c>
      <c r="D46" s="9">
        <v>62351052</v>
      </c>
      <c r="E46" s="9" t="s">
        <v>104</v>
      </c>
      <c r="F46" s="10" t="s">
        <v>26</v>
      </c>
      <c r="G46" s="7">
        <v>611000</v>
      </c>
      <c r="H46" s="7">
        <v>170000</v>
      </c>
      <c r="I46" s="6">
        <v>126000</v>
      </c>
      <c r="J46" s="1">
        <f t="shared" si="0"/>
        <v>119162.22214679999</v>
      </c>
      <c r="K46" s="1">
        <v>126000</v>
      </c>
      <c r="L46" s="19">
        <v>119200</v>
      </c>
      <c r="M46" s="16"/>
    </row>
    <row r="47" spans="1:13" ht="54">
      <c r="A47" s="9" t="s">
        <v>238</v>
      </c>
      <c r="B47" s="9">
        <v>18418</v>
      </c>
      <c r="C47" s="10" t="s">
        <v>25</v>
      </c>
      <c r="D47" s="9">
        <v>62351052</v>
      </c>
      <c r="E47" s="9" t="s">
        <v>104</v>
      </c>
      <c r="F47" s="10" t="s">
        <v>65</v>
      </c>
      <c r="G47" s="7">
        <v>669880</v>
      </c>
      <c r="H47" s="7">
        <v>250000</v>
      </c>
      <c r="I47" s="6">
        <v>161000</v>
      </c>
      <c r="J47" s="1">
        <f t="shared" si="0"/>
        <v>152262.83940979998</v>
      </c>
      <c r="K47" s="1">
        <v>161000</v>
      </c>
      <c r="L47" s="19">
        <v>152300</v>
      </c>
      <c r="M47" s="16"/>
    </row>
    <row r="48" spans="1:13" ht="54">
      <c r="A48" s="9" t="s">
        <v>239</v>
      </c>
      <c r="B48" s="9">
        <v>18421</v>
      </c>
      <c r="C48" s="10" t="s">
        <v>22</v>
      </c>
      <c r="D48" s="9">
        <v>43964591</v>
      </c>
      <c r="E48" s="9" t="s">
        <v>104</v>
      </c>
      <c r="F48" s="10" t="s">
        <v>23</v>
      </c>
      <c r="G48" s="7">
        <v>1891467</v>
      </c>
      <c r="H48" s="7">
        <v>1270000</v>
      </c>
      <c r="I48" s="6">
        <v>623000</v>
      </c>
      <c r="J48" s="1">
        <f t="shared" si="0"/>
        <v>589190.9872814</v>
      </c>
      <c r="K48" s="1">
        <v>623000</v>
      </c>
      <c r="L48" s="19">
        <v>589200</v>
      </c>
      <c r="M48" s="16"/>
    </row>
    <row r="49" spans="1:13" ht="54">
      <c r="A49" s="9" t="s">
        <v>240</v>
      </c>
      <c r="B49" s="9">
        <v>18420</v>
      </c>
      <c r="C49" s="10" t="s">
        <v>22</v>
      </c>
      <c r="D49" s="9">
        <v>43964591</v>
      </c>
      <c r="E49" s="9" t="s">
        <v>104</v>
      </c>
      <c r="F49" s="10" t="s">
        <v>24</v>
      </c>
      <c r="G49" s="7">
        <v>3490231</v>
      </c>
      <c r="H49" s="7">
        <v>2443000</v>
      </c>
      <c r="I49" s="6">
        <v>771200</v>
      </c>
      <c r="J49" s="1">
        <f t="shared" si="0"/>
        <v>729348.4580921599</v>
      </c>
      <c r="K49" s="1">
        <v>948400</v>
      </c>
      <c r="L49" s="19">
        <v>729300</v>
      </c>
      <c r="M49" s="16"/>
    </row>
    <row r="50" spans="1:13" ht="54">
      <c r="A50" s="9" t="s">
        <v>241</v>
      </c>
      <c r="B50" s="9">
        <v>18428</v>
      </c>
      <c r="C50" s="10" t="s">
        <v>22</v>
      </c>
      <c r="D50" s="9">
        <v>43964591</v>
      </c>
      <c r="E50" s="9" t="s">
        <v>104</v>
      </c>
      <c r="F50" s="10" t="s">
        <v>42</v>
      </c>
      <c r="G50" s="7">
        <v>3904085</v>
      </c>
      <c r="H50" s="7">
        <v>950000</v>
      </c>
      <c r="I50" s="6">
        <v>480000</v>
      </c>
      <c r="J50" s="1">
        <f aca="true" t="shared" si="1" ref="J50:J82">I50*0.9457319218</f>
        <v>453951.32246399997</v>
      </c>
      <c r="K50" s="1">
        <v>480000</v>
      </c>
      <c r="L50" s="19">
        <v>454000</v>
      </c>
      <c r="M50" s="16"/>
    </row>
    <row r="51" spans="1:13" ht="54">
      <c r="A51" s="9" t="s">
        <v>242</v>
      </c>
      <c r="B51" s="9">
        <v>18427</v>
      </c>
      <c r="C51" s="10" t="s">
        <v>22</v>
      </c>
      <c r="D51" s="9">
        <v>43964591</v>
      </c>
      <c r="E51" s="9" t="s">
        <v>104</v>
      </c>
      <c r="F51" s="10" t="s">
        <v>43</v>
      </c>
      <c r="G51" s="7">
        <v>2806328</v>
      </c>
      <c r="H51" s="7">
        <v>1960000</v>
      </c>
      <c r="I51" s="6">
        <v>967700</v>
      </c>
      <c r="J51" s="1">
        <f t="shared" si="1"/>
        <v>915184.78072586</v>
      </c>
      <c r="K51" s="1">
        <v>967700</v>
      </c>
      <c r="L51" s="19">
        <v>915200</v>
      </c>
      <c r="M51" s="16"/>
    </row>
    <row r="52" spans="1:13" ht="54">
      <c r="A52" s="9" t="s">
        <v>243</v>
      </c>
      <c r="B52" s="9">
        <v>18426</v>
      </c>
      <c r="C52" s="10" t="s">
        <v>22</v>
      </c>
      <c r="D52" s="9">
        <v>43964591</v>
      </c>
      <c r="E52" s="9" t="s">
        <v>104</v>
      </c>
      <c r="F52" s="10" t="s">
        <v>44</v>
      </c>
      <c r="G52" s="7">
        <v>9875212</v>
      </c>
      <c r="H52" s="7">
        <v>3916000</v>
      </c>
      <c r="I52" s="6">
        <v>1544000</v>
      </c>
      <c r="J52" s="1">
        <f t="shared" si="1"/>
        <v>1460210.0872592</v>
      </c>
      <c r="K52" s="1">
        <v>1544000</v>
      </c>
      <c r="L52" s="19">
        <v>1460200</v>
      </c>
      <c r="M52" s="16"/>
    </row>
    <row r="53" spans="1:13" ht="54">
      <c r="A53" s="9" t="s">
        <v>244</v>
      </c>
      <c r="B53" s="9">
        <v>18425</v>
      </c>
      <c r="C53" s="10" t="s">
        <v>22</v>
      </c>
      <c r="D53" s="9">
        <v>43964591</v>
      </c>
      <c r="E53" s="9" t="s">
        <v>104</v>
      </c>
      <c r="F53" s="10" t="s">
        <v>45</v>
      </c>
      <c r="G53" s="7">
        <v>1490034</v>
      </c>
      <c r="H53" s="7">
        <v>1000000</v>
      </c>
      <c r="I53" s="6">
        <v>497000</v>
      </c>
      <c r="J53" s="1">
        <f t="shared" si="1"/>
        <v>470028.7651346</v>
      </c>
      <c r="K53" s="1">
        <v>497000</v>
      </c>
      <c r="L53" s="19">
        <v>470000</v>
      </c>
      <c r="M53" s="16"/>
    </row>
    <row r="54" spans="1:13" ht="54">
      <c r="A54" s="9" t="s">
        <v>245</v>
      </c>
      <c r="B54" s="9">
        <v>18424</v>
      </c>
      <c r="C54" s="10" t="s">
        <v>22</v>
      </c>
      <c r="D54" s="9">
        <v>43964591</v>
      </c>
      <c r="E54" s="9" t="s">
        <v>104</v>
      </c>
      <c r="F54" s="10" t="s">
        <v>46</v>
      </c>
      <c r="G54" s="7">
        <v>1555142</v>
      </c>
      <c r="H54" s="7">
        <v>1050000</v>
      </c>
      <c r="I54" s="6">
        <v>345000</v>
      </c>
      <c r="J54" s="1">
        <f t="shared" si="1"/>
        <v>326277.513021</v>
      </c>
      <c r="K54" s="1">
        <v>345000</v>
      </c>
      <c r="L54" s="19">
        <v>326300</v>
      </c>
      <c r="M54" s="16"/>
    </row>
    <row r="55" spans="1:13" ht="54">
      <c r="A55" s="9" t="s">
        <v>246</v>
      </c>
      <c r="B55" s="9">
        <v>18435</v>
      </c>
      <c r="C55" s="10" t="s">
        <v>35</v>
      </c>
      <c r="D55" s="9">
        <v>44940998</v>
      </c>
      <c r="E55" s="9" t="s">
        <v>104</v>
      </c>
      <c r="F55" s="10" t="s">
        <v>36</v>
      </c>
      <c r="G55" s="7">
        <v>3800000</v>
      </c>
      <c r="H55" s="7">
        <v>2400000</v>
      </c>
      <c r="I55" s="6">
        <v>1489000</v>
      </c>
      <c r="J55" s="1">
        <f t="shared" si="1"/>
        <v>1408194.8315602</v>
      </c>
      <c r="K55" s="1">
        <v>1489000</v>
      </c>
      <c r="L55" s="19">
        <v>1408200</v>
      </c>
      <c r="M55" s="16"/>
    </row>
    <row r="56" spans="1:13" ht="54">
      <c r="A56" s="9" t="s">
        <v>247</v>
      </c>
      <c r="B56" s="9">
        <v>18434</v>
      </c>
      <c r="C56" s="10" t="s">
        <v>35</v>
      </c>
      <c r="D56" s="9">
        <v>44940998</v>
      </c>
      <c r="E56" s="9" t="s">
        <v>104</v>
      </c>
      <c r="F56" s="10" t="s">
        <v>37</v>
      </c>
      <c r="G56" s="7">
        <v>2517754</v>
      </c>
      <c r="H56" s="7">
        <v>700000</v>
      </c>
      <c r="I56" s="6">
        <v>700000</v>
      </c>
      <c r="J56" s="1">
        <f t="shared" si="1"/>
        <v>662012.34526</v>
      </c>
      <c r="K56" s="1">
        <v>700000</v>
      </c>
      <c r="L56" s="19">
        <v>662000</v>
      </c>
      <c r="M56" s="16"/>
    </row>
    <row r="57" spans="1:13" ht="54">
      <c r="A57" s="9" t="s">
        <v>248</v>
      </c>
      <c r="B57" s="9">
        <v>18433</v>
      </c>
      <c r="C57" s="10" t="s">
        <v>35</v>
      </c>
      <c r="D57" s="9">
        <v>44940998</v>
      </c>
      <c r="E57" s="9" t="s">
        <v>104</v>
      </c>
      <c r="F57" s="10" t="s">
        <v>38</v>
      </c>
      <c r="G57" s="7">
        <v>3874246</v>
      </c>
      <c r="H57" s="7">
        <v>1490000</v>
      </c>
      <c r="I57" s="6">
        <v>326200</v>
      </c>
      <c r="J57" s="1">
        <f t="shared" si="1"/>
        <v>308497.75289116</v>
      </c>
      <c r="K57" s="1">
        <v>326200</v>
      </c>
      <c r="L57" s="19">
        <v>308500</v>
      </c>
      <c r="M57" s="16"/>
    </row>
    <row r="58" spans="1:13" ht="54">
      <c r="A58" s="9" t="s">
        <v>249</v>
      </c>
      <c r="B58" s="9">
        <v>18432</v>
      </c>
      <c r="C58" s="10" t="s">
        <v>35</v>
      </c>
      <c r="D58" s="9">
        <v>44940998</v>
      </c>
      <c r="E58" s="9" t="s">
        <v>104</v>
      </c>
      <c r="F58" s="10" t="s">
        <v>39</v>
      </c>
      <c r="G58" s="7">
        <v>11800000</v>
      </c>
      <c r="H58" s="7">
        <v>4700000</v>
      </c>
      <c r="I58" s="6">
        <v>2730000</v>
      </c>
      <c r="J58" s="1">
        <f t="shared" si="1"/>
        <v>2581848.146514</v>
      </c>
      <c r="K58" s="1">
        <v>2730000</v>
      </c>
      <c r="L58" s="19">
        <v>2581800</v>
      </c>
      <c r="M58" s="16"/>
    </row>
    <row r="59" spans="1:13" ht="54">
      <c r="A59" s="9" t="s">
        <v>250</v>
      </c>
      <c r="B59" s="9">
        <v>18392</v>
      </c>
      <c r="C59" s="10" t="s">
        <v>35</v>
      </c>
      <c r="D59" s="9">
        <v>44940998</v>
      </c>
      <c r="E59" s="9" t="s">
        <v>104</v>
      </c>
      <c r="F59" s="10" t="s">
        <v>40</v>
      </c>
      <c r="G59" s="7">
        <v>8065800</v>
      </c>
      <c r="H59" s="7">
        <v>2185800</v>
      </c>
      <c r="I59" s="6">
        <v>711000</v>
      </c>
      <c r="J59" s="1">
        <f t="shared" si="1"/>
        <v>672415.3963998</v>
      </c>
      <c r="K59" s="1">
        <v>711000</v>
      </c>
      <c r="L59" s="19">
        <v>672400</v>
      </c>
      <c r="M59" s="16"/>
    </row>
    <row r="60" spans="1:13" ht="54">
      <c r="A60" s="9" t="s">
        <v>251</v>
      </c>
      <c r="B60" s="9">
        <v>18429</v>
      </c>
      <c r="C60" s="10" t="s">
        <v>35</v>
      </c>
      <c r="D60" s="9">
        <v>44940998</v>
      </c>
      <c r="E60" s="9" t="s">
        <v>104</v>
      </c>
      <c r="F60" s="10" t="s">
        <v>41</v>
      </c>
      <c r="G60" s="7">
        <v>9000000</v>
      </c>
      <c r="H60" s="7">
        <v>2800000</v>
      </c>
      <c r="I60" s="6">
        <v>880000</v>
      </c>
      <c r="J60" s="1">
        <f t="shared" si="1"/>
        <v>832244.091184</v>
      </c>
      <c r="K60" s="1">
        <v>880000</v>
      </c>
      <c r="L60" s="19">
        <v>832200</v>
      </c>
      <c r="M60" s="16"/>
    </row>
    <row r="61" spans="1:13" ht="54">
      <c r="A61" s="9" t="s">
        <v>252</v>
      </c>
      <c r="B61" s="9">
        <v>18438</v>
      </c>
      <c r="C61" s="10" t="s">
        <v>32</v>
      </c>
      <c r="D61" s="9">
        <v>44937377</v>
      </c>
      <c r="E61" s="9" t="s">
        <v>104</v>
      </c>
      <c r="F61" s="10" t="s">
        <v>33</v>
      </c>
      <c r="G61" s="7">
        <v>3585428</v>
      </c>
      <c r="H61" s="7">
        <v>1895428</v>
      </c>
      <c r="I61" s="6">
        <v>750000</v>
      </c>
      <c r="J61" s="1">
        <f t="shared" si="1"/>
        <v>709298.94135</v>
      </c>
      <c r="K61" s="1">
        <v>0</v>
      </c>
      <c r="L61" s="19">
        <v>709300</v>
      </c>
      <c r="M61" s="16"/>
    </row>
    <row r="62" spans="1:13" ht="54">
      <c r="A62" s="9" t="s">
        <v>253</v>
      </c>
      <c r="B62" s="9">
        <v>18437</v>
      </c>
      <c r="C62" s="10" t="s">
        <v>32</v>
      </c>
      <c r="D62" s="9">
        <v>44937377</v>
      </c>
      <c r="E62" s="9" t="s">
        <v>104</v>
      </c>
      <c r="F62" s="10" t="s">
        <v>34</v>
      </c>
      <c r="G62" s="7">
        <v>877364</v>
      </c>
      <c r="H62" s="7">
        <v>425364</v>
      </c>
      <c r="I62" s="6">
        <v>166700</v>
      </c>
      <c r="J62" s="1">
        <f t="shared" si="1"/>
        <v>157653.51136406</v>
      </c>
      <c r="K62" s="1">
        <v>166700</v>
      </c>
      <c r="L62" s="19">
        <v>157700</v>
      </c>
      <c r="M62" s="16"/>
    </row>
    <row r="63" spans="1:13" ht="54">
      <c r="A63" s="9" t="s">
        <v>254</v>
      </c>
      <c r="B63" s="9">
        <v>18394</v>
      </c>
      <c r="C63" s="10" t="s">
        <v>56</v>
      </c>
      <c r="D63" s="9">
        <v>26520788</v>
      </c>
      <c r="E63" s="9" t="s">
        <v>104</v>
      </c>
      <c r="F63" s="10" t="s">
        <v>57</v>
      </c>
      <c r="G63" s="7">
        <v>7946535</v>
      </c>
      <c r="H63" s="7">
        <v>1800000</v>
      </c>
      <c r="I63" s="6">
        <v>1388000</v>
      </c>
      <c r="J63" s="1">
        <f t="shared" si="1"/>
        <v>1312675.9074584</v>
      </c>
      <c r="K63" s="1">
        <v>1388000</v>
      </c>
      <c r="L63" s="19">
        <v>1312700</v>
      </c>
      <c r="M63" s="16"/>
    </row>
    <row r="64" spans="1:13" ht="36">
      <c r="A64" s="9" t="s">
        <v>255</v>
      </c>
      <c r="B64" s="9">
        <v>19114</v>
      </c>
      <c r="C64" s="10" t="s">
        <v>171</v>
      </c>
      <c r="D64" s="9">
        <v>26601486</v>
      </c>
      <c r="E64" s="9" t="s">
        <v>102</v>
      </c>
      <c r="F64" s="10" t="s">
        <v>172</v>
      </c>
      <c r="G64" s="7">
        <v>688748</v>
      </c>
      <c r="H64" s="7">
        <v>274154</v>
      </c>
      <c r="I64" s="6">
        <v>103000</v>
      </c>
      <c r="J64" s="1">
        <f t="shared" si="1"/>
        <v>97410.3879454</v>
      </c>
      <c r="K64" s="1">
        <v>103000</v>
      </c>
      <c r="L64" s="19">
        <v>97400</v>
      </c>
      <c r="M64" s="16"/>
    </row>
    <row r="65" spans="1:13" ht="54">
      <c r="A65" s="9" t="s">
        <v>256</v>
      </c>
      <c r="B65" s="9">
        <v>18367</v>
      </c>
      <c r="C65" s="10" t="s">
        <v>6</v>
      </c>
      <c r="D65" s="11" t="s">
        <v>106</v>
      </c>
      <c r="E65" s="9" t="s">
        <v>104</v>
      </c>
      <c r="F65" s="10" t="s">
        <v>7</v>
      </c>
      <c r="G65" s="7">
        <v>12300000</v>
      </c>
      <c r="H65" s="7">
        <v>6600000</v>
      </c>
      <c r="I65" s="6">
        <v>4797000</v>
      </c>
      <c r="J65" s="1">
        <f t="shared" si="1"/>
        <v>4536676.0288746</v>
      </c>
      <c r="K65" s="1">
        <v>4797000</v>
      </c>
      <c r="L65" s="19">
        <v>4536700</v>
      </c>
      <c r="M65" s="16"/>
    </row>
    <row r="66" spans="1:13" ht="36">
      <c r="A66" s="9" t="s">
        <v>257</v>
      </c>
      <c r="B66" s="9">
        <v>18820</v>
      </c>
      <c r="C66" s="10" t="s">
        <v>143</v>
      </c>
      <c r="D66" s="9">
        <v>65469003</v>
      </c>
      <c r="E66" s="9" t="s">
        <v>102</v>
      </c>
      <c r="F66" s="10" t="s">
        <v>144</v>
      </c>
      <c r="G66" s="7">
        <v>1383390</v>
      </c>
      <c r="H66" s="7">
        <v>903360</v>
      </c>
      <c r="I66" s="6">
        <v>380000</v>
      </c>
      <c r="J66" s="1">
        <f t="shared" si="1"/>
        <v>359378.130284</v>
      </c>
      <c r="K66" s="1">
        <v>380000</v>
      </c>
      <c r="L66" s="19">
        <v>359400</v>
      </c>
      <c r="M66" s="16"/>
    </row>
    <row r="67" spans="1:13" ht="36">
      <c r="A67" s="9" t="s">
        <v>258</v>
      </c>
      <c r="B67" s="9">
        <v>18819</v>
      </c>
      <c r="C67" s="10" t="s">
        <v>143</v>
      </c>
      <c r="D67" s="9">
        <v>65469003</v>
      </c>
      <c r="E67" s="9" t="s">
        <v>102</v>
      </c>
      <c r="F67" s="10" t="s">
        <v>145</v>
      </c>
      <c r="G67" s="7">
        <v>600412</v>
      </c>
      <c r="H67" s="7">
        <v>420250</v>
      </c>
      <c r="I67" s="6">
        <v>293200</v>
      </c>
      <c r="J67" s="1">
        <f t="shared" si="1"/>
        <v>277288.59947176</v>
      </c>
      <c r="K67" s="1">
        <v>293200</v>
      </c>
      <c r="L67" s="19">
        <v>277300</v>
      </c>
      <c r="M67" s="16"/>
    </row>
    <row r="68" spans="1:13" ht="36">
      <c r="A68" s="9" t="s">
        <v>259</v>
      </c>
      <c r="B68" s="9">
        <v>18818</v>
      </c>
      <c r="C68" s="10" t="s">
        <v>143</v>
      </c>
      <c r="D68" s="9">
        <v>65469003</v>
      </c>
      <c r="E68" s="9" t="s">
        <v>102</v>
      </c>
      <c r="F68" s="10" t="s">
        <v>146</v>
      </c>
      <c r="G68" s="7">
        <v>1354820</v>
      </c>
      <c r="H68" s="7">
        <v>927370</v>
      </c>
      <c r="I68" s="6">
        <v>370000</v>
      </c>
      <c r="J68" s="1">
        <f t="shared" si="1"/>
        <v>349920.811066</v>
      </c>
      <c r="K68" s="1">
        <v>370000</v>
      </c>
      <c r="L68" s="19">
        <v>349900</v>
      </c>
      <c r="M68" s="16"/>
    </row>
    <row r="69" spans="1:13" ht="36">
      <c r="A69" s="9" t="s">
        <v>260</v>
      </c>
      <c r="B69" s="9">
        <v>18817</v>
      </c>
      <c r="C69" s="10" t="s">
        <v>143</v>
      </c>
      <c r="D69" s="9">
        <v>65469003</v>
      </c>
      <c r="E69" s="9" t="s">
        <v>102</v>
      </c>
      <c r="F69" s="10" t="s">
        <v>147</v>
      </c>
      <c r="G69" s="7">
        <v>893860</v>
      </c>
      <c r="H69" s="7">
        <v>624650</v>
      </c>
      <c r="I69" s="6">
        <v>150000</v>
      </c>
      <c r="J69" s="1">
        <f t="shared" si="1"/>
        <v>141859.78827</v>
      </c>
      <c r="K69" s="1">
        <v>150000</v>
      </c>
      <c r="L69" s="19">
        <v>141900</v>
      </c>
      <c r="M69" s="16"/>
    </row>
    <row r="70" spans="1:13" ht="36">
      <c r="A70" s="9" t="s">
        <v>261</v>
      </c>
      <c r="B70" s="9">
        <v>18849</v>
      </c>
      <c r="C70" s="10" t="s">
        <v>272</v>
      </c>
      <c r="D70" s="9">
        <v>68142447</v>
      </c>
      <c r="E70" s="9" t="s">
        <v>110</v>
      </c>
      <c r="F70" s="10" t="s">
        <v>271</v>
      </c>
      <c r="G70" s="7">
        <v>3510656</v>
      </c>
      <c r="H70" s="7">
        <v>848500</v>
      </c>
      <c r="I70" s="6">
        <v>528000</v>
      </c>
      <c r="J70" s="1">
        <f t="shared" si="1"/>
        <v>499346.45471039996</v>
      </c>
      <c r="K70" s="1">
        <v>528000</v>
      </c>
      <c r="L70" s="19">
        <v>499300</v>
      </c>
      <c r="M70" s="16"/>
    </row>
    <row r="71" spans="1:13" ht="36">
      <c r="A71" s="9" t="s">
        <v>179</v>
      </c>
      <c r="B71" s="9">
        <v>18847</v>
      </c>
      <c r="C71" s="10" t="s">
        <v>133</v>
      </c>
      <c r="D71" s="11" t="s">
        <v>264</v>
      </c>
      <c r="E71" s="9" t="s">
        <v>102</v>
      </c>
      <c r="F71" s="12" t="s">
        <v>134</v>
      </c>
      <c r="G71" s="7">
        <v>7350000</v>
      </c>
      <c r="H71" s="7">
        <v>3000000</v>
      </c>
      <c r="I71" s="6">
        <v>2970000</v>
      </c>
      <c r="J71" s="1">
        <f t="shared" si="1"/>
        <v>2808823.807746</v>
      </c>
      <c r="K71" s="1">
        <v>2970000</v>
      </c>
      <c r="L71" s="19">
        <v>2808800</v>
      </c>
      <c r="M71" s="16"/>
    </row>
    <row r="72" spans="1:13" ht="36">
      <c r="A72" s="9" t="s">
        <v>180</v>
      </c>
      <c r="B72" s="9">
        <v>18692</v>
      </c>
      <c r="C72" s="10" t="s">
        <v>18</v>
      </c>
      <c r="D72" s="9">
        <v>46602071</v>
      </c>
      <c r="E72" s="9" t="s">
        <v>110</v>
      </c>
      <c r="F72" s="10" t="s">
        <v>19</v>
      </c>
      <c r="G72" s="7">
        <v>2397224</v>
      </c>
      <c r="H72" s="7">
        <v>1574224</v>
      </c>
      <c r="I72" s="6">
        <v>964000</v>
      </c>
      <c r="J72" s="1">
        <f t="shared" si="1"/>
        <v>911685.5726152</v>
      </c>
      <c r="K72" s="1">
        <v>964000</v>
      </c>
      <c r="L72" s="19">
        <v>911700</v>
      </c>
      <c r="M72" s="16"/>
    </row>
    <row r="73" spans="1:13" ht="54">
      <c r="A73" s="9" t="s">
        <v>181</v>
      </c>
      <c r="B73" s="9">
        <v>19093</v>
      </c>
      <c r="C73" s="10" t="s">
        <v>284</v>
      </c>
      <c r="D73" s="9">
        <v>26843986</v>
      </c>
      <c r="E73" s="9" t="s">
        <v>111</v>
      </c>
      <c r="F73" s="10" t="s">
        <v>165</v>
      </c>
      <c r="G73" s="7">
        <v>1459000</v>
      </c>
      <c r="H73" s="7">
        <v>200000</v>
      </c>
      <c r="I73" s="6">
        <v>40700</v>
      </c>
      <c r="J73" s="1">
        <f t="shared" si="1"/>
        <v>38491.28921726</v>
      </c>
      <c r="K73" s="1">
        <v>40700</v>
      </c>
      <c r="L73" s="19">
        <v>38500</v>
      </c>
      <c r="M73" s="16"/>
    </row>
    <row r="74" spans="1:13" ht="54">
      <c r="A74" s="9" t="s">
        <v>182</v>
      </c>
      <c r="B74" s="9">
        <v>19100</v>
      </c>
      <c r="C74" s="10" t="s">
        <v>283</v>
      </c>
      <c r="D74" s="9">
        <v>26839857</v>
      </c>
      <c r="E74" s="9" t="s">
        <v>111</v>
      </c>
      <c r="F74" s="10" t="s">
        <v>168</v>
      </c>
      <c r="G74" s="7">
        <v>7684800</v>
      </c>
      <c r="H74" s="7">
        <v>550000</v>
      </c>
      <c r="I74" s="6">
        <v>119700</v>
      </c>
      <c r="J74" s="1">
        <f t="shared" si="1"/>
        <v>113204.11103946</v>
      </c>
      <c r="K74" s="1">
        <v>119700</v>
      </c>
      <c r="L74" s="19">
        <v>113200</v>
      </c>
      <c r="M74" s="16"/>
    </row>
    <row r="75" spans="1:13" ht="36">
      <c r="A75" s="9" t="s">
        <v>183</v>
      </c>
      <c r="B75" s="9">
        <v>18823</v>
      </c>
      <c r="C75" s="10" t="s">
        <v>135</v>
      </c>
      <c r="D75" s="9">
        <v>70632596</v>
      </c>
      <c r="E75" s="9" t="s">
        <v>102</v>
      </c>
      <c r="F75" s="10" t="s">
        <v>136</v>
      </c>
      <c r="G75" s="7">
        <v>14197780</v>
      </c>
      <c r="H75" s="7">
        <v>10086946</v>
      </c>
      <c r="I75" s="6">
        <v>7101000</v>
      </c>
      <c r="J75" s="1">
        <f t="shared" si="1"/>
        <v>6715642.3767018</v>
      </c>
      <c r="K75" s="1">
        <v>7101000</v>
      </c>
      <c r="L75" s="19">
        <v>6715600</v>
      </c>
      <c r="M75" s="16"/>
    </row>
    <row r="76" spans="1:13" ht="54">
      <c r="A76" s="9" t="s">
        <v>184</v>
      </c>
      <c r="B76" s="9">
        <v>19110</v>
      </c>
      <c r="C76" s="10" t="s">
        <v>285</v>
      </c>
      <c r="D76" s="9">
        <v>26818264</v>
      </c>
      <c r="E76" s="9" t="s">
        <v>111</v>
      </c>
      <c r="F76" s="10" t="s">
        <v>170</v>
      </c>
      <c r="G76" s="7">
        <v>17417383</v>
      </c>
      <c r="H76" s="7">
        <v>12192169</v>
      </c>
      <c r="I76" s="6">
        <v>1665000</v>
      </c>
      <c r="J76" s="1">
        <f t="shared" si="1"/>
        <v>1574643.649797</v>
      </c>
      <c r="K76" s="1">
        <v>1665000</v>
      </c>
      <c r="L76" s="19">
        <v>1574600</v>
      </c>
      <c r="M76" s="16"/>
    </row>
    <row r="77" spans="1:13" ht="36">
      <c r="A77" s="9" t="s">
        <v>185</v>
      </c>
      <c r="B77" s="9">
        <v>18830</v>
      </c>
      <c r="C77" s="10" t="s">
        <v>137</v>
      </c>
      <c r="D77" s="9">
        <v>68333552</v>
      </c>
      <c r="E77" s="9" t="s">
        <v>102</v>
      </c>
      <c r="F77" s="10" t="s">
        <v>132</v>
      </c>
      <c r="G77" s="7">
        <v>1500000</v>
      </c>
      <c r="H77" s="7">
        <v>750000</v>
      </c>
      <c r="I77" s="6">
        <v>670000</v>
      </c>
      <c r="J77" s="1">
        <f t="shared" si="1"/>
        <v>633640.387606</v>
      </c>
      <c r="K77" s="1">
        <v>670000</v>
      </c>
      <c r="L77" s="19">
        <v>633600</v>
      </c>
      <c r="M77" s="16"/>
    </row>
    <row r="78" spans="1:13" ht="36">
      <c r="A78" s="9" t="s">
        <v>186</v>
      </c>
      <c r="B78" s="9">
        <v>18829</v>
      </c>
      <c r="C78" s="10" t="s">
        <v>137</v>
      </c>
      <c r="D78" s="9">
        <v>68333552</v>
      </c>
      <c r="E78" s="9" t="s">
        <v>102</v>
      </c>
      <c r="F78" s="10" t="s">
        <v>138</v>
      </c>
      <c r="G78" s="7">
        <v>5200000</v>
      </c>
      <c r="H78" s="7">
        <v>1500000</v>
      </c>
      <c r="I78" s="6">
        <v>1022000</v>
      </c>
      <c r="J78" s="1">
        <f t="shared" si="1"/>
        <v>966538.0240796</v>
      </c>
      <c r="K78" s="1">
        <v>1022000</v>
      </c>
      <c r="L78" s="19">
        <v>966500</v>
      </c>
      <c r="M78" s="16"/>
    </row>
    <row r="79" spans="1:13" ht="54">
      <c r="A79" s="9" t="s">
        <v>187</v>
      </c>
      <c r="B79" s="9">
        <v>18841</v>
      </c>
      <c r="C79" s="10" t="s">
        <v>139</v>
      </c>
      <c r="D79" s="9">
        <v>26588773</v>
      </c>
      <c r="E79" s="9" t="s">
        <v>102</v>
      </c>
      <c r="F79" s="10" t="s">
        <v>130</v>
      </c>
      <c r="G79" s="7">
        <v>6222538</v>
      </c>
      <c r="H79" s="7">
        <v>4334777</v>
      </c>
      <c r="I79" s="6">
        <v>2573800</v>
      </c>
      <c r="J79" s="1">
        <f t="shared" si="1"/>
        <v>2434124.82032884</v>
      </c>
      <c r="K79" s="1">
        <v>2573800</v>
      </c>
      <c r="L79" s="19">
        <v>2434100</v>
      </c>
      <c r="M79" s="16"/>
    </row>
    <row r="80" spans="1:13" ht="36">
      <c r="A80" s="9" t="s">
        <v>188</v>
      </c>
      <c r="B80" s="9">
        <v>18374</v>
      </c>
      <c r="C80" s="12" t="s">
        <v>151</v>
      </c>
      <c r="D80" s="13">
        <v>63699338</v>
      </c>
      <c r="E80" s="13" t="s">
        <v>102</v>
      </c>
      <c r="F80" s="10" t="s">
        <v>0</v>
      </c>
      <c r="G80" s="7">
        <v>1257120</v>
      </c>
      <c r="H80" s="7">
        <v>880000</v>
      </c>
      <c r="I80" s="6">
        <v>766000</v>
      </c>
      <c r="J80" s="1">
        <f t="shared" si="1"/>
        <v>724430.6520987999</v>
      </c>
      <c r="K80" s="1">
        <v>766000</v>
      </c>
      <c r="L80" s="19">
        <v>724400</v>
      </c>
      <c r="M80" s="16"/>
    </row>
    <row r="81" spans="1:13" ht="54">
      <c r="A81" s="9" t="s">
        <v>189</v>
      </c>
      <c r="B81" s="9">
        <v>18731</v>
      </c>
      <c r="C81" s="10" t="s">
        <v>74</v>
      </c>
      <c r="D81" s="9">
        <v>65468562</v>
      </c>
      <c r="E81" s="9" t="s">
        <v>104</v>
      </c>
      <c r="F81" s="10" t="s">
        <v>75</v>
      </c>
      <c r="G81" s="7">
        <v>1162200</v>
      </c>
      <c r="H81" s="7">
        <v>813600</v>
      </c>
      <c r="I81" s="6">
        <v>480000</v>
      </c>
      <c r="J81" s="1">
        <f t="shared" si="1"/>
        <v>453951.32246399997</v>
      </c>
      <c r="K81" s="1">
        <v>380000</v>
      </c>
      <c r="L81" s="19">
        <v>454000</v>
      </c>
      <c r="M81" s="16"/>
    </row>
    <row r="82" spans="1:13" ht="54">
      <c r="A82" s="9" t="s">
        <v>190</v>
      </c>
      <c r="B82" s="9">
        <v>18730</v>
      </c>
      <c r="C82" s="10" t="s">
        <v>74</v>
      </c>
      <c r="D82" s="9">
        <v>65468562</v>
      </c>
      <c r="E82" s="9" t="s">
        <v>104</v>
      </c>
      <c r="F82" s="10" t="s">
        <v>76</v>
      </c>
      <c r="G82" s="7">
        <v>4100200</v>
      </c>
      <c r="H82" s="7">
        <v>2870000</v>
      </c>
      <c r="I82" s="6">
        <v>1955000</v>
      </c>
      <c r="J82" s="1">
        <f t="shared" si="1"/>
        <v>1848905.9071189999</v>
      </c>
      <c r="K82" s="1">
        <v>1955000</v>
      </c>
      <c r="L82" s="19">
        <v>1848900</v>
      </c>
      <c r="M82" s="16"/>
    </row>
    <row r="83" spans="1:13" ht="54">
      <c r="A83" s="9" t="s">
        <v>191</v>
      </c>
      <c r="B83" s="9">
        <v>18726</v>
      </c>
      <c r="C83" s="10" t="s">
        <v>74</v>
      </c>
      <c r="D83" s="9">
        <v>65468562</v>
      </c>
      <c r="E83" s="9" t="s">
        <v>104</v>
      </c>
      <c r="F83" s="10" t="s">
        <v>77</v>
      </c>
      <c r="G83" s="7">
        <v>4013000</v>
      </c>
      <c r="H83" s="7">
        <v>2809100</v>
      </c>
      <c r="I83" s="6">
        <v>2017000</v>
      </c>
      <c r="J83" s="1">
        <f aca="true" t="shared" si="2" ref="J83:J112">I83*0.9457319218</f>
        <v>1907541.2862706</v>
      </c>
      <c r="K83" s="1">
        <v>2017000</v>
      </c>
      <c r="L83" s="19">
        <v>1907500</v>
      </c>
      <c r="M83" s="16"/>
    </row>
    <row r="84" spans="1:13" ht="54">
      <c r="A84" s="9" t="s">
        <v>192</v>
      </c>
      <c r="B84" s="9">
        <v>18725</v>
      </c>
      <c r="C84" s="10" t="s">
        <v>74</v>
      </c>
      <c r="D84" s="9">
        <v>65468562</v>
      </c>
      <c r="E84" s="9" t="s">
        <v>104</v>
      </c>
      <c r="F84" s="10" t="s">
        <v>78</v>
      </c>
      <c r="G84" s="7">
        <v>1533790</v>
      </c>
      <c r="H84" s="7">
        <v>1073290</v>
      </c>
      <c r="I84" s="6">
        <v>500000</v>
      </c>
      <c r="J84" s="1">
        <f t="shared" si="2"/>
        <v>472865.9609</v>
      </c>
      <c r="K84" s="1">
        <v>0</v>
      </c>
      <c r="L84" s="19">
        <v>472900</v>
      </c>
      <c r="M84" s="16"/>
    </row>
    <row r="85" spans="1:13" ht="54">
      <c r="A85" s="9" t="s">
        <v>193</v>
      </c>
      <c r="B85" s="9">
        <v>18724</v>
      </c>
      <c r="C85" s="10" t="s">
        <v>74</v>
      </c>
      <c r="D85" s="9">
        <v>65468562</v>
      </c>
      <c r="E85" s="9" t="s">
        <v>104</v>
      </c>
      <c r="F85" s="10" t="s">
        <v>79</v>
      </c>
      <c r="G85" s="7">
        <v>2712900</v>
      </c>
      <c r="H85" s="7">
        <v>1899000</v>
      </c>
      <c r="I85" s="6">
        <v>724000</v>
      </c>
      <c r="J85" s="1">
        <f t="shared" si="2"/>
        <v>684709.9113832</v>
      </c>
      <c r="K85" s="1">
        <v>724000</v>
      </c>
      <c r="L85" s="19">
        <v>684700</v>
      </c>
      <c r="M85" s="16"/>
    </row>
    <row r="86" spans="1:13" ht="54">
      <c r="A86" s="9" t="s">
        <v>194</v>
      </c>
      <c r="B86" s="9">
        <v>18723</v>
      </c>
      <c r="C86" s="10" t="s">
        <v>74</v>
      </c>
      <c r="D86" s="9">
        <v>65468562</v>
      </c>
      <c r="E86" s="9" t="s">
        <v>104</v>
      </c>
      <c r="F86" s="10" t="s">
        <v>80</v>
      </c>
      <c r="G86" s="7">
        <v>3887360</v>
      </c>
      <c r="H86" s="7">
        <v>2721150</v>
      </c>
      <c r="I86" s="6">
        <v>1042500</v>
      </c>
      <c r="J86" s="1">
        <f t="shared" si="2"/>
        <v>985925.5284765</v>
      </c>
      <c r="K86" s="1">
        <v>1042500</v>
      </c>
      <c r="L86" s="19">
        <v>985900</v>
      </c>
      <c r="M86" s="16"/>
    </row>
    <row r="87" spans="1:13" ht="54">
      <c r="A87" s="9" t="s">
        <v>195</v>
      </c>
      <c r="B87" s="9">
        <v>18744</v>
      </c>
      <c r="C87" s="10" t="s">
        <v>74</v>
      </c>
      <c r="D87" s="9">
        <v>65468562</v>
      </c>
      <c r="E87" s="9" t="s">
        <v>104</v>
      </c>
      <c r="F87" s="10" t="s">
        <v>81</v>
      </c>
      <c r="G87" s="7">
        <v>4978100</v>
      </c>
      <c r="H87" s="7">
        <v>3484600</v>
      </c>
      <c r="I87" s="6">
        <v>2862000</v>
      </c>
      <c r="J87" s="1">
        <f t="shared" si="2"/>
        <v>2706684.7601916</v>
      </c>
      <c r="K87" s="1">
        <v>2862000</v>
      </c>
      <c r="L87" s="19">
        <v>2706700</v>
      </c>
      <c r="M87" s="16"/>
    </row>
    <row r="88" spans="1:13" ht="54">
      <c r="A88" s="9" t="s">
        <v>196</v>
      </c>
      <c r="B88" s="9">
        <v>18742</v>
      </c>
      <c r="C88" s="10" t="s">
        <v>74</v>
      </c>
      <c r="D88" s="9">
        <v>65468562</v>
      </c>
      <c r="E88" s="9" t="s">
        <v>104</v>
      </c>
      <c r="F88" s="10" t="s">
        <v>82</v>
      </c>
      <c r="G88" s="7">
        <v>1143300</v>
      </c>
      <c r="H88" s="7">
        <v>800300</v>
      </c>
      <c r="I88" s="6">
        <v>660400</v>
      </c>
      <c r="J88" s="1">
        <f t="shared" si="2"/>
        <v>624561.36115672</v>
      </c>
      <c r="K88" s="1">
        <v>660400</v>
      </c>
      <c r="L88" s="19">
        <v>624600</v>
      </c>
      <c r="M88" s="16"/>
    </row>
    <row r="89" spans="1:13" ht="54">
      <c r="A89" s="9" t="s">
        <v>197</v>
      </c>
      <c r="B89" s="9">
        <v>18740</v>
      </c>
      <c r="C89" s="10" t="s">
        <v>74</v>
      </c>
      <c r="D89" s="9">
        <v>65468562</v>
      </c>
      <c r="E89" s="9" t="s">
        <v>104</v>
      </c>
      <c r="F89" s="10" t="s">
        <v>83</v>
      </c>
      <c r="G89" s="7">
        <v>4325800</v>
      </c>
      <c r="H89" s="7">
        <v>2970500</v>
      </c>
      <c r="I89" s="6">
        <v>2500000</v>
      </c>
      <c r="J89" s="1">
        <f t="shared" si="2"/>
        <v>2364329.8045</v>
      </c>
      <c r="K89" s="1">
        <v>2500000</v>
      </c>
      <c r="L89" s="19">
        <v>2364300</v>
      </c>
      <c r="M89" s="16"/>
    </row>
    <row r="90" spans="1:13" ht="54">
      <c r="A90" s="9" t="s">
        <v>198</v>
      </c>
      <c r="B90" s="9">
        <v>18739</v>
      </c>
      <c r="C90" s="10" t="s">
        <v>74</v>
      </c>
      <c r="D90" s="9">
        <v>65468562</v>
      </c>
      <c r="E90" s="9" t="s">
        <v>104</v>
      </c>
      <c r="F90" s="10" t="s">
        <v>84</v>
      </c>
      <c r="G90" s="7">
        <v>2410800</v>
      </c>
      <c r="H90" s="7">
        <v>1687500</v>
      </c>
      <c r="I90" s="6">
        <v>960000</v>
      </c>
      <c r="J90" s="1">
        <f t="shared" si="2"/>
        <v>907902.6449279999</v>
      </c>
      <c r="K90" s="1">
        <v>960000</v>
      </c>
      <c r="L90" s="19">
        <v>907900</v>
      </c>
      <c r="M90" s="16"/>
    </row>
    <row r="91" spans="1:13" ht="54">
      <c r="A91" s="9" t="s">
        <v>199</v>
      </c>
      <c r="B91" s="9">
        <v>18736</v>
      </c>
      <c r="C91" s="10" t="s">
        <v>74</v>
      </c>
      <c r="D91" s="9">
        <v>65468562</v>
      </c>
      <c r="E91" s="9" t="s">
        <v>104</v>
      </c>
      <c r="F91" s="10" t="s">
        <v>152</v>
      </c>
      <c r="G91" s="7">
        <v>4095200</v>
      </c>
      <c r="H91" s="7">
        <v>2866000</v>
      </c>
      <c r="I91" s="6">
        <v>2460000</v>
      </c>
      <c r="J91" s="1">
        <f t="shared" si="2"/>
        <v>2326500.527628</v>
      </c>
      <c r="K91" s="1">
        <v>2460000</v>
      </c>
      <c r="L91" s="19">
        <v>2326500</v>
      </c>
      <c r="M91" s="16"/>
    </row>
    <row r="92" spans="1:13" ht="54">
      <c r="A92" s="9" t="s">
        <v>200</v>
      </c>
      <c r="B92" s="9">
        <v>18735</v>
      </c>
      <c r="C92" s="10" t="s">
        <v>74</v>
      </c>
      <c r="D92" s="9">
        <v>65468562</v>
      </c>
      <c r="E92" s="9" t="s">
        <v>104</v>
      </c>
      <c r="F92" s="10" t="s">
        <v>153</v>
      </c>
      <c r="G92" s="7">
        <v>3288000</v>
      </c>
      <c r="H92" s="7">
        <v>2301600</v>
      </c>
      <c r="I92" s="6">
        <v>1536000</v>
      </c>
      <c r="J92" s="1">
        <f t="shared" si="2"/>
        <v>1452644.2318848</v>
      </c>
      <c r="K92" s="1">
        <v>1536000</v>
      </c>
      <c r="L92" s="19">
        <v>1452600</v>
      </c>
      <c r="M92" s="16"/>
    </row>
    <row r="93" spans="1:13" ht="54">
      <c r="A93" s="9" t="s">
        <v>201</v>
      </c>
      <c r="B93" s="9">
        <v>18734</v>
      </c>
      <c r="C93" s="10" t="s">
        <v>74</v>
      </c>
      <c r="D93" s="9">
        <v>65468562</v>
      </c>
      <c r="E93" s="9" t="s">
        <v>104</v>
      </c>
      <c r="F93" s="10" t="s">
        <v>154</v>
      </c>
      <c r="G93" s="7">
        <v>2665000</v>
      </c>
      <c r="H93" s="7">
        <v>1864900</v>
      </c>
      <c r="I93" s="6">
        <v>1203000</v>
      </c>
      <c r="J93" s="1">
        <f t="shared" si="2"/>
        <v>1137715.5019254</v>
      </c>
      <c r="K93" s="1">
        <v>1203000</v>
      </c>
      <c r="L93" s="19">
        <v>1137700</v>
      </c>
      <c r="M93" s="16"/>
    </row>
    <row r="94" spans="1:13" ht="54">
      <c r="A94" s="9" t="s">
        <v>202</v>
      </c>
      <c r="B94" s="9">
        <v>18733</v>
      </c>
      <c r="C94" s="10" t="s">
        <v>74</v>
      </c>
      <c r="D94" s="9">
        <v>65468562</v>
      </c>
      <c r="E94" s="9" t="s">
        <v>104</v>
      </c>
      <c r="F94" s="10" t="s">
        <v>155</v>
      </c>
      <c r="G94" s="7">
        <v>4363700</v>
      </c>
      <c r="H94" s="7">
        <v>3054600</v>
      </c>
      <c r="I94" s="6">
        <v>2200000</v>
      </c>
      <c r="J94" s="1">
        <f t="shared" si="2"/>
        <v>2080610.22796</v>
      </c>
      <c r="K94" s="1">
        <v>2200000</v>
      </c>
      <c r="L94" s="19">
        <v>2080600</v>
      </c>
      <c r="M94" s="16"/>
    </row>
    <row r="95" spans="1:13" ht="54">
      <c r="A95" s="9" t="s">
        <v>203</v>
      </c>
      <c r="B95" s="9">
        <v>18721</v>
      </c>
      <c r="C95" s="10" t="s">
        <v>74</v>
      </c>
      <c r="D95" s="9">
        <v>65468562</v>
      </c>
      <c r="E95" s="9" t="s">
        <v>104</v>
      </c>
      <c r="F95" s="10" t="s">
        <v>156</v>
      </c>
      <c r="G95" s="7">
        <v>4943000</v>
      </c>
      <c r="H95" s="7">
        <v>3460000</v>
      </c>
      <c r="I95" s="6">
        <v>2284000</v>
      </c>
      <c r="J95" s="1">
        <f t="shared" si="2"/>
        <v>2160051.7093912</v>
      </c>
      <c r="K95" s="1">
        <v>1909000</v>
      </c>
      <c r="L95" s="19">
        <v>2160100</v>
      </c>
      <c r="M95" s="16"/>
    </row>
    <row r="96" spans="1:13" ht="54">
      <c r="A96" s="9" t="s">
        <v>204</v>
      </c>
      <c r="B96" s="9">
        <v>18719</v>
      </c>
      <c r="C96" s="10" t="s">
        <v>74</v>
      </c>
      <c r="D96" s="9">
        <v>65468562</v>
      </c>
      <c r="E96" s="9" t="s">
        <v>104</v>
      </c>
      <c r="F96" s="10" t="s">
        <v>157</v>
      </c>
      <c r="G96" s="7">
        <v>1656430</v>
      </c>
      <c r="H96" s="7">
        <v>1082700</v>
      </c>
      <c r="I96" s="6">
        <v>869000</v>
      </c>
      <c r="J96" s="1">
        <f t="shared" si="2"/>
        <v>821841.0400442</v>
      </c>
      <c r="K96" s="1">
        <v>869000</v>
      </c>
      <c r="L96" s="19">
        <v>821800</v>
      </c>
      <c r="M96" s="16"/>
    </row>
    <row r="97" spans="1:13" ht="54">
      <c r="A97" s="9" t="s">
        <v>205</v>
      </c>
      <c r="B97" s="9">
        <v>18718</v>
      </c>
      <c r="C97" s="10" t="s">
        <v>74</v>
      </c>
      <c r="D97" s="9">
        <v>65468562</v>
      </c>
      <c r="E97" s="9" t="s">
        <v>104</v>
      </c>
      <c r="F97" s="10" t="s">
        <v>158</v>
      </c>
      <c r="G97" s="7">
        <v>3531000</v>
      </c>
      <c r="H97" s="7">
        <v>2475000</v>
      </c>
      <c r="I97" s="6">
        <v>1386000</v>
      </c>
      <c r="J97" s="1">
        <f t="shared" si="2"/>
        <v>1310784.4436148</v>
      </c>
      <c r="K97" s="1">
        <v>1386000</v>
      </c>
      <c r="L97" s="19">
        <v>1310800</v>
      </c>
      <c r="M97" s="16"/>
    </row>
    <row r="98" spans="1:13" ht="54">
      <c r="A98" s="9" t="s">
        <v>85</v>
      </c>
      <c r="B98" s="9">
        <v>18715</v>
      </c>
      <c r="C98" s="10" t="s">
        <v>74</v>
      </c>
      <c r="D98" s="9">
        <v>65468562</v>
      </c>
      <c r="E98" s="9" t="s">
        <v>104</v>
      </c>
      <c r="F98" s="10" t="s">
        <v>159</v>
      </c>
      <c r="G98" s="7">
        <v>8421800</v>
      </c>
      <c r="H98" s="7">
        <v>5895000</v>
      </c>
      <c r="I98" s="6">
        <v>4561000</v>
      </c>
      <c r="J98" s="1">
        <f t="shared" si="2"/>
        <v>4313483.2953298</v>
      </c>
      <c r="K98" s="1">
        <v>4561000</v>
      </c>
      <c r="L98" s="19">
        <v>4313500</v>
      </c>
      <c r="M98" s="16"/>
    </row>
    <row r="99" spans="1:13" ht="54">
      <c r="A99" s="9" t="s">
        <v>86</v>
      </c>
      <c r="B99" s="9">
        <v>18714</v>
      </c>
      <c r="C99" s="10" t="s">
        <v>74</v>
      </c>
      <c r="D99" s="9">
        <v>65468562</v>
      </c>
      <c r="E99" s="9" t="s">
        <v>104</v>
      </c>
      <c r="F99" s="10" t="s">
        <v>160</v>
      </c>
      <c r="G99" s="7">
        <v>1402900</v>
      </c>
      <c r="H99" s="7">
        <v>300000</v>
      </c>
      <c r="I99" s="6">
        <v>300000</v>
      </c>
      <c r="J99" s="1">
        <f t="shared" si="2"/>
        <v>283719.57654</v>
      </c>
      <c r="K99" s="1">
        <v>709000</v>
      </c>
      <c r="L99" s="19">
        <v>283700</v>
      </c>
      <c r="M99" s="16"/>
    </row>
    <row r="100" spans="1:13" ht="54">
      <c r="A100" s="9" t="s">
        <v>87</v>
      </c>
      <c r="B100" s="9">
        <v>18713</v>
      </c>
      <c r="C100" s="10" t="s">
        <v>74</v>
      </c>
      <c r="D100" s="9">
        <v>65468562</v>
      </c>
      <c r="E100" s="9" t="s">
        <v>104</v>
      </c>
      <c r="F100" s="10" t="s">
        <v>161</v>
      </c>
      <c r="G100" s="7">
        <v>3044400</v>
      </c>
      <c r="H100" s="7">
        <v>2131080</v>
      </c>
      <c r="I100" s="6">
        <v>484700</v>
      </c>
      <c r="J100" s="1">
        <f t="shared" si="2"/>
        <v>458396.26249646</v>
      </c>
      <c r="K100" s="1">
        <v>0</v>
      </c>
      <c r="L100" s="19">
        <v>458400</v>
      </c>
      <c r="M100" s="16"/>
    </row>
    <row r="101" spans="1:13" ht="54">
      <c r="A101" s="9" t="s">
        <v>88</v>
      </c>
      <c r="B101" s="9">
        <v>18711</v>
      </c>
      <c r="C101" s="10" t="s">
        <v>74</v>
      </c>
      <c r="D101" s="9">
        <v>65468562</v>
      </c>
      <c r="E101" s="9" t="s">
        <v>104</v>
      </c>
      <c r="F101" s="10" t="s">
        <v>162</v>
      </c>
      <c r="G101" s="7">
        <v>2430900</v>
      </c>
      <c r="H101" s="7">
        <v>1701600</v>
      </c>
      <c r="I101" s="6">
        <v>397500</v>
      </c>
      <c r="J101" s="1">
        <f t="shared" si="2"/>
        <v>375928.4389155</v>
      </c>
      <c r="K101" s="1">
        <v>397500</v>
      </c>
      <c r="L101" s="19">
        <v>375900</v>
      </c>
      <c r="M101" s="16"/>
    </row>
    <row r="102" spans="1:13" ht="54">
      <c r="A102" s="9" t="s">
        <v>89</v>
      </c>
      <c r="B102" s="9">
        <v>17596</v>
      </c>
      <c r="C102" s="10" t="s">
        <v>148</v>
      </c>
      <c r="D102" s="9">
        <v>42864917</v>
      </c>
      <c r="E102" s="9" t="s">
        <v>102</v>
      </c>
      <c r="F102" s="10" t="s">
        <v>149</v>
      </c>
      <c r="G102" s="7">
        <v>3333053</v>
      </c>
      <c r="H102" s="7">
        <v>2333137</v>
      </c>
      <c r="I102" s="6">
        <f>978000</f>
        <v>978000</v>
      </c>
      <c r="J102" s="1">
        <f t="shared" si="2"/>
        <v>924925.8195204</v>
      </c>
      <c r="K102" s="1">
        <v>978000</v>
      </c>
      <c r="L102" s="19">
        <v>924900</v>
      </c>
      <c r="M102" s="16"/>
    </row>
    <row r="103" spans="1:13" ht="54">
      <c r="A103" s="9" t="s">
        <v>90</v>
      </c>
      <c r="B103" s="9">
        <v>17595</v>
      </c>
      <c r="C103" s="10" t="s">
        <v>148</v>
      </c>
      <c r="D103" s="9">
        <v>42864917</v>
      </c>
      <c r="E103" s="9" t="s">
        <v>102</v>
      </c>
      <c r="F103" s="10" t="s">
        <v>150</v>
      </c>
      <c r="G103" s="7">
        <v>5756031</v>
      </c>
      <c r="H103" s="7">
        <v>2876031</v>
      </c>
      <c r="I103" s="6">
        <v>1500000</v>
      </c>
      <c r="J103" s="1">
        <f t="shared" si="2"/>
        <v>1418597.8827</v>
      </c>
      <c r="K103" s="1">
        <v>0</v>
      </c>
      <c r="L103" s="19">
        <v>1418800</v>
      </c>
      <c r="M103" s="16"/>
    </row>
    <row r="104" spans="1:13" ht="54">
      <c r="A104" s="9" t="s">
        <v>91</v>
      </c>
      <c r="B104" s="9">
        <v>17594</v>
      </c>
      <c r="C104" s="10" t="s">
        <v>148</v>
      </c>
      <c r="D104" s="9">
        <v>42864917</v>
      </c>
      <c r="E104" s="9" t="s">
        <v>102</v>
      </c>
      <c r="F104" s="10" t="s">
        <v>112</v>
      </c>
      <c r="G104" s="7">
        <v>8776100</v>
      </c>
      <c r="H104" s="7">
        <v>6143270</v>
      </c>
      <c r="I104" s="6">
        <f>1154300</f>
        <v>1154300</v>
      </c>
      <c r="J104" s="1">
        <f t="shared" si="2"/>
        <v>1091658.35733374</v>
      </c>
      <c r="K104" s="1">
        <v>1154300</v>
      </c>
      <c r="L104" s="19">
        <v>1091700</v>
      </c>
      <c r="M104" s="16"/>
    </row>
    <row r="105" spans="1:13" ht="36">
      <c r="A105" s="9" t="s">
        <v>92</v>
      </c>
      <c r="B105" s="9">
        <v>18853</v>
      </c>
      <c r="C105" s="10" t="s">
        <v>269</v>
      </c>
      <c r="D105" s="9">
        <v>66144426</v>
      </c>
      <c r="E105" s="9" t="s">
        <v>102</v>
      </c>
      <c r="F105" s="10" t="s">
        <v>270</v>
      </c>
      <c r="G105" s="7">
        <v>932776</v>
      </c>
      <c r="H105" s="7">
        <v>651600</v>
      </c>
      <c r="I105" s="6">
        <v>450500</v>
      </c>
      <c r="J105" s="1">
        <f t="shared" si="2"/>
        <v>426052.2307709</v>
      </c>
      <c r="K105" s="1">
        <v>450500</v>
      </c>
      <c r="L105" s="19">
        <v>426100</v>
      </c>
      <c r="M105" s="16"/>
    </row>
    <row r="106" spans="1:13" ht="36">
      <c r="A106" s="9" t="s">
        <v>93</v>
      </c>
      <c r="B106" s="9">
        <v>18845</v>
      </c>
      <c r="C106" s="10" t="s">
        <v>140</v>
      </c>
      <c r="D106" s="9">
        <v>26594731</v>
      </c>
      <c r="E106" s="9" t="s">
        <v>102</v>
      </c>
      <c r="F106" s="10" t="s">
        <v>141</v>
      </c>
      <c r="G106" s="7">
        <v>2740000</v>
      </c>
      <c r="H106" s="7">
        <v>1900000</v>
      </c>
      <c r="I106" s="6">
        <v>1500000</v>
      </c>
      <c r="J106" s="1">
        <f t="shared" si="2"/>
        <v>1418597.8827</v>
      </c>
      <c r="K106" s="1">
        <v>1500000</v>
      </c>
      <c r="L106" s="19">
        <v>1418600</v>
      </c>
      <c r="M106" s="16"/>
    </row>
    <row r="107" spans="1:13" ht="36">
      <c r="A107" s="9" t="s">
        <v>94</v>
      </c>
      <c r="B107" s="9">
        <v>18372</v>
      </c>
      <c r="C107" s="10" t="s">
        <v>105</v>
      </c>
      <c r="D107" s="9">
        <v>44938845</v>
      </c>
      <c r="E107" s="9" t="s">
        <v>102</v>
      </c>
      <c r="F107" s="10" t="s">
        <v>2</v>
      </c>
      <c r="G107" s="7">
        <v>3342840</v>
      </c>
      <c r="H107" s="7">
        <v>2088000</v>
      </c>
      <c r="I107" s="6">
        <v>1607000</v>
      </c>
      <c r="J107" s="1">
        <f t="shared" si="2"/>
        <v>1519791.1983326</v>
      </c>
      <c r="K107" s="1">
        <v>1607000</v>
      </c>
      <c r="L107" s="19">
        <v>1519800</v>
      </c>
      <c r="M107" s="16"/>
    </row>
    <row r="108" spans="1:13" ht="72">
      <c r="A108" s="9" t="s">
        <v>95</v>
      </c>
      <c r="B108" s="9">
        <v>19106</v>
      </c>
      <c r="C108" s="5" t="s">
        <v>286</v>
      </c>
      <c r="D108" s="3">
        <v>48428884</v>
      </c>
      <c r="E108" s="3" t="s">
        <v>102</v>
      </c>
      <c r="F108" s="10" t="s">
        <v>169</v>
      </c>
      <c r="G108" s="7">
        <v>380000</v>
      </c>
      <c r="H108" s="7">
        <v>270000</v>
      </c>
      <c r="I108" s="6">
        <v>35000</v>
      </c>
      <c r="J108" s="1">
        <f t="shared" si="2"/>
        <v>33100.617263</v>
      </c>
      <c r="K108" s="1">
        <v>35000</v>
      </c>
      <c r="L108" s="19">
        <v>33100</v>
      </c>
      <c r="M108" s="16"/>
    </row>
    <row r="109" spans="1:13" ht="36">
      <c r="A109" s="9" t="s">
        <v>96</v>
      </c>
      <c r="B109" s="9">
        <v>18023</v>
      </c>
      <c r="C109" s="10" t="s">
        <v>10</v>
      </c>
      <c r="D109" s="9">
        <v>66741068</v>
      </c>
      <c r="E109" s="9" t="s">
        <v>102</v>
      </c>
      <c r="F109" s="10" t="s">
        <v>11</v>
      </c>
      <c r="G109" s="7">
        <v>1559540</v>
      </c>
      <c r="H109" s="7">
        <v>822000</v>
      </c>
      <c r="I109" s="6">
        <v>668000</v>
      </c>
      <c r="J109" s="1">
        <f t="shared" si="2"/>
        <v>631748.9237623999</v>
      </c>
      <c r="K109" s="1">
        <v>668000</v>
      </c>
      <c r="L109" s="19">
        <v>631700</v>
      </c>
      <c r="M109" s="16"/>
    </row>
    <row r="110" spans="1:13" ht="54">
      <c r="A110" s="9" t="s">
        <v>97</v>
      </c>
      <c r="B110" s="9">
        <v>18577</v>
      </c>
      <c r="C110" s="10" t="s">
        <v>287</v>
      </c>
      <c r="D110" s="9">
        <v>25902148</v>
      </c>
      <c r="E110" s="9" t="s">
        <v>111</v>
      </c>
      <c r="F110" s="10" t="s">
        <v>21</v>
      </c>
      <c r="G110" s="7">
        <v>724000</v>
      </c>
      <c r="H110" s="7">
        <v>506000</v>
      </c>
      <c r="I110" s="6">
        <v>193100</v>
      </c>
      <c r="J110" s="1">
        <f t="shared" si="2"/>
        <v>182620.83409958</v>
      </c>
      <c r="K110" s="1">
        <v>193100</v>
      </c>
      <c r="L110" s="19">
        <v>182600</v>
      </c>
      <c r="M110" s="16"/>
    </row>
    <row r="111" spans="1:13" ht="54">
      <c r="A111" s="9" t="s">
        <v>98</v>
      </c>
      <c r="B111" s="9">
        <v>18821</v>
      </c>
      <c r="C111" s="10" t="s">
        <v>288</v>
      </c>
      <c r="D111" s="9">
        <v>25863151</v>
      </c>
      <c r="E111" s="9" t="s">
        <v>111</v>
      </c>
      <c r="F111" s="10" t="s">
        <v>142</v>
      </c>
      <c r="G111" s="7">
        <v>2165670</v>
      </c>
      <c r="H111" s="7">
        <v>1425670</v>
      </c>
      <c r="I111" s="6">
        <v>940000</v>
      </c>
      <c r="J111" s="1">
        <f t="shared" si="2"/>
        <v>888988.006492</v>
      </c>
      <c r="K111" s="1">
        <v>940000</v>
      </c>
      <c r="L111" s="19">
        <v>889000</v>
      </c>
      <c r="M111" s="16"/>
    </row>
    <row r="112" spans="1:13" ht="54">
      <c r="A112" s="9" t="s">
        <v>99</v>
      </c>
      <c r="B112" s="9">
        <v>18831</v>
      </c>
      <c r="C112" s="10" t="s">
        <v>289</v>
      </c>
      <c r="D112" s="9">
        <v>26200481</v>
      </c>
      <c r="E112" s="9" t="s">
        <v>111</v>
      </c>
      <c r="F112" s="10" t="s">
        <v>131</v>
      </c>
      <c r="G112" s="7">
        <v>1276700</v>
      </c>
      <c r="H112" s="7">
        <v>200000</v>
      </c>
      <c r="I112" s="6">
        <v>80000</v>
      </c>
      <c r="J112" s="1">
        <f t="shared" si="2"/>
        <v>75658.553744</v>
      </c>
      <c r="K112" s="1">
        <v>80000</v>
      </c>
      <c r="L112" s="19">
        <v>75700</v>
      </c>
      <c r="M112" s="16"/>
    </row>
    <row r="113" spans="7:12" ht="18">
      <c r="G113" s="17">
        <f>SUM(G3:G112)</f>
        <v>388898876</v>
      </c>
      <c r="H113" s="17">
        <f>SUM(H3:H112)</f>
        <v>205580858</v>
      </c>
      <c r="I113" s="21">
        <f>SUM(I3:I112)</f>
        <v>120256700</v>
      </c>
      <c r="J113" s="17">
        <f>SUM(J3:J112)</f>
        <v>113730600.00032607</v>
      </c>
      <c r="K113" s="17">
        <f>SUM(K21:K112)+K17+K16+K15+K14+K13+K12+K11+K10+K9+K8+K7+K6+K5+K4+K3+800100</f>
        <v>118703200</v>
      </c>
      <c r="L113" s="21">
        <f>SUM(L3:L112)</f>
        <v>113730600</v>
      </c>
    </row>
    <row r="114" ht="18">
      <c r="M114" s="16"/>
    </row>
    <row r="115" spans="1:12" s="20" customFormat="1" ht="18">
      <c r="A115" s="31" t="s">
        <v>275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8" ht="18">
      <c r="I118" s="22">
        <f>113730600/I113</f>
        <v>0.9457319217972886</v>
      </c>
    </row>
  </sheetData>
  <mergeCells count="3">
    <mergeCell ref="A1:L1"/>
    <mergeCell ref="A115:L115"/>
    <mergeCell ref="K18:K20"/>
  </mergeCells>
  <printOptions/>
  <pageMargins left="0.2755905511811024" right="0.2362204724409449" top="0.5905511811023623" bottom="0.4330708661417323" header="0.2755905511811024" footer="0.15748031496062992"/>
  <pageSetup fitToHeight="15" fitToWidth="1" horizontalDpi="600" verticalDpi="600" orientation="landscape" scale="56" r:id="rId3"/>
  <headerFooter alignWithMargins="0">
    <oddHeader>&amp;L&amp;"Times New Roman CE,tučné"&amp;14Usnesení č. 3/75/1 - Příloha č. 1&amp;"Times New Roman CE,obyčejné"
Počet stran přílohy: 7&amp;R&amp;"Times New Roman CE,obyčejné"&amp;14Strana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vrablova</dc:creator>
  <cp:keywords/>
  <dc:description/>
  <cp:lastModifiedBy>bartmanova</cp:lastModifiedBy>
  <cp:lastPrinted>2005-02-21T11:24:53Z</cp:lastPrinted>
  <dcterms:created xsi:type="dcterms:W3CDTF">2004-12-01T10:37:10Z</dcterms:created>
  <dcterms:modified xsi:type="dcterms:W3CDTF">2005-02-21T11:27:15Z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-930915463</vt:i4>
  </property>
  <property fmtid="{D5CDD505-2E9C-101B-9397-08002B2CF9AE}" pid="3" name="_EmailSubject">
    <vt:lpwstr>NNO 05</vt:lpwstr>
  </property>
  <property fmtid="{D5CDD505-2E9C-101B-9397-08002B2CF9AE}" pid="4" name="_AuthorEmail">
    <vt:lpwstr>vrablova.karin@iol.cz</vt:lpwstr>
  </property>
  <property fmtid="{D5CDD505-2E9C-101B-9397-08002B2CF9AE}" pid="5" name="_AuthorEmailDisplayName">
    <vt:lpwstr>Vrablová Karin</vt:lpwstr>
  </property>
</Properties>
</file>