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<sst xmlns="http://schemas.openxmlformats.org/spreadsheetml/2006/main" count="476" uniqueCount="354">
  <si>
    <t>Žadatel</t>
  </si>
  <si>
    <t>Práv. forma</t>
  </si>
  <si>
    <t>IČ</t>
  </si>
  <si>
    <t>s.r.o.</t>
  </si>
  <si>
    <t>Název akce</t>
  </si>
  <si>
    <t>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</si>
  <si>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</si>
  <si>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</si>
  <si>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</si>
  <si>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</si>
  <si>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</si>
  <si>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</si>
  <si>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</si>
  <si>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</si>
  <si>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</si>
  <si>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</si>
  <si>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</si>
  <si>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</si>
  <si>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</si>
  <si>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</si>
  <si>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</si>
  <si>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</si>
  <si>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</si>
  <si>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</si>
  <si>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Reg.číslo</t>
  </si>
  <si>
    <t>AKCE GS SROP, opatření 1.1 - 3. kolo výzvy</t>
  </si>
  <si>
    <t>Celkové uznatelné náklady</t>
  </si>
  <si>
    <t>Požadovaná dotace ze SF</t>
  </si>
  <si>
    <t>Požadovaná dotace z krajského rozpočtu</t>
  </si>
  <si>
    <t xml:space="preserve">Požadovaná dotace celkem </t>
  </si>
  <si>
    <t>Struktura financování akcí</t>
  </si>
  <si>
    <t>CELKEM za akce (v Kč)</t>
  </si>
  <si>
    <t>ROZDÍL (v Kč)</t>
  </si>
  <si>
    <t>V průběhu hodnocení byly zjištěny nejasnosti v uznatelnosti a neuznatelnosti nákladů zahrnutých v rozpočtech akcí. Tyto nejasnosti budou podrobeny dalšímu zkoumání na základě předložení podrobnějších rozpočtů k akcím, v rámci prováděných ex-ante kontrol a vyřešeny před podpisem Smluv o financování akce.</t>
  </si>
  <si>
    <t>Případné úpravy budou promítnuty v rozpočtu akce a zohledněny do Smluv o financování akce. Maximální podíl celkové dotace na celkových uznatelných nákladech zůstane zachován. Stanovená výše dotace je maximální.</t>
  </si>
  <si>
    <t>Podíl celkové dotace na celkových uznatelných nákladech (%)</t>
  </si>
  <si>
    <t>19.</t>
  </si>
  <si>
    <t>20.</t>
  </si>
  <si>
    <t>21.</t>
  </si>
  <si>
    <t>22.</t>
  </si>
  <si>
    <t>23.</t>
  </si>
  <si>
    <t>24.</t>
  </si>
  <si>
    <t>25.</t>
  </si>
  <si>
    <t>26.</t>
  </si>
  <si>
    <t>LIFT SERVIS s.r.o.</t>
  </si>
  <si>
    <t>253 82 357</t>
  </si>
  <si>
    <t>a.s.</t>
  </si>
  <si>
    <t>SILNICE MORAVA s.r.o.</t>
  </si>
  <si>
    <t>253 57 352</t>
  </si>
  <si>
    <t>268 20 081</t>
  </si>
  <si>
    <t>WELMET STUDÉNKA, spol. s r.o.</t>
  </si>
  <si>
    <t>258 71 846</t>
  </si>
  <si>
    <t>Disponibilní zdroje pro MSP (v Kč)</t>
  </si>
  <si>
    <t>uznatelnosti nákladů od data podání žádosti maximálně do 30.4.2008</t>
  </si>
  <si>
    <t>FO</t>
  </si>
  <si>
    <t>258 44 717</t>
  </si>
  <si>
    <t>AKCE GS SROP, opatření 1.1 - 4. kolo výzvy</t>
  </si>
  <si>
    <t>27.</t>
  </si>
  <si>
    <t>28.</t>
  </si>
  <si>
    <t>29.</t>
  </si>
  <si>
    <t>30.</t>
  </si>
  <si>
    <t>31.</t>
  </si>
  <si>
    <t>32.</t>
  </si>
  <si>
    <t>33.</t>
  </si>
  <si>
    <t>CZ.04.1.05/1.1.84.1/5282</t>
  </si>
  <si>
    <t>EKOMAT spol. s r.o.</t>
  </si>
  <si>
    <t>CZ.04.1.05/1.1.84.1/5063</t>
  </si>
  <si>
    <t>kovo VESUV v.o.s.</t>
  </si>
  <si>
    <t>CZ.04.1.05/1.1.84.1/5522</t>
  </si>
  <si>
    <t>ANAJ Czech, s.r.o.</t>
  </si>
  <si>
    <t>CZ.04.1.05/1.1.84.1/5124</t>
  </si>
  <si>
    <t>PRESSHYDRAULIKA, s.r.o.</t>
  </si>
  <si>
    <t>CZ.04.1.05/1.1.84.1/5435</t>
  </si>
  <si>
    <t>SEVAL spol. s r.o.</t>
  </si>
  <si>
    <t>CZ.04.1.05/1.1.84.1/5117</t>
  </si>
  <si>
    <t>CZ.04.1.05/1.1.84.1/5283</t>
  </si>
  <si>
    <t>HP LAK, s.r.o.</t>
  </si>
  <si>
    <t>CZ.04.1.05/1.1.84.1/5542</t>
  </si>
  <si>
    <t>CZ.04.1.05/1.1.84.1/5533</t>
  </si>
  <si>
    <t>LAKUM - KTL, a.s.</t>
  </si>
  <si>
    <t>CZ.04.1.05/1.1.84.1/5286</t>
  </si>
  <si>
    <t>BENEKOVterm s.r.o.</t>
  </si>
  <si>
    <t>CZ.04.1.05/1.1.84.1/5202</t>
  </si>
  <si>
    <t>GIOL anticor, s.r.o.</t>
  </si>
  <si>
    <t>CZ.04.1.05/1.1.84.1/5179</t>
  </si>
  <si>
    <t>Lešek Branc</t>
  </si>
  <si>
    <t>CZ.04.1.05/1.1.84.1/5125</t>
  </si>
  <si>
    <t>S - Kunststofftechnik s.r.o.</t>
  </si>
  <si>
    <t>CZ.04.1.05/1.1.84.1/5541</t>
  </si>
  <si>
    <t>UNIS COOL, s.r.o.</t>
  </si>
  <si>
    <t>CZ.04.1.05/1.1.84.1/5494</t>
  </si>
  <si>
    <t>JUREK S+R s.r.o.</t>
  </si>
  <si>
    <t>CZ.04.1.05/1.1.84.1/5449</t>
  </si>
  <si>
    <t>Okna-Doležal, spol. s r.o.</t>
  </si>
  <si>
    <t>CZ.04.1.05/1.1.84.1/5509</t>
  </si>
  <si>
    <t>CZ.04.1.05/1.1.84.1/5500</t>
  </si>
  <si>
    <t>Clearmont, spol. s r.o.</t>
  </si>
  <si>
    <t>CZ.04.1.05/1.1.84.1/5501</t>
  </si>
  <si>
    <t>Rudolf Tomáš</t>
  </si>
  <si>
    <t>CZ.04.1.05/1.1.84.1/5287</t>
  </si>
  <si>
    <t>T.W.I. spol. s r.o.</t>
  </si>
  <si>
    <t>CZ.04.1.05/1.1.84.1/5547</t>
  </si>
  <si>
    <t>ACF - Cz, spol. s r.o.</t>
  </si>
  <si>
    <t>CZ.04.1.05/1.1.84.1/5511</t>
  </si>
  <si>
    <t>KLASSA plus s.r.o.</t>
  </si>
  <si>
    <t>CZ.04.1.05/1.1.84.1/5450</t>
  </si>
  <si>
    <t>HOBES, spol. s r.o.</t>
  </si>
  <si>
    <t>CZ.04.1.05/1.1.84.1/5540</t>
  </si>
  <si>
    <t>ITALIA TRANSPORT, s. r. o.</t>
  </si>
  <si>
    <t>CZ.04.1.05/1.1.84.1/5203</t>
  </si>
  <si>
    <t>HAMONT - Contracting and Trading spol. s.r.o.</t>
  </si>
  <si>
    <t>CZ.04.1.05/1.1.84.1/5294</t>
  </si>
  <si>
    <t>DENIP, spol. s r.o.</t>
  </si>
  <si>
    <t>CZ.04.1.05/1.1.84.1/5288</t>
  </si>
  <si>
    <t>Klimaprodukt, a.s.</t>
  </si>
  <si>
    <t>CZ.04.1.05/1.1.84.1/5518</t>
  </si>
  <si>
    <t>MIKO international s.r.o.</t>
  </si>
  <si>
    <t>CZ.04.1.05/1.1.84.1/5441</t>
  </si>
  <si>
    <t>TOROLA electronic, spol. s r.o.</t>
  </si>
  <si>
    <t>CZ.04.1.05/1.1.84.1/5122</t>
  </si>
  <si>
    <t>Ing. Jan Bacho</t>
  </si>
  <si>
    <t>CZ.04.1.05/1.1.84.1/5368</t>
  </si>
  <si>
    <t>Zbyšek Bajusz</t>
  </si>
  <si>
    <t>CZ.04.1.05/1.1.84.1/5516</t>
  </si>
  <si>
    <t>INPO, spol. s r.o.</t>
  </si>
  <si>
    <t>CZ.04.1.05/1.1.84.1/5473</t>
  </si>
  <si>
    <t>ALOB, a.s.</t>
  </si>
  <si>
    <t>v.o.s.</t>
  </si>
  <si>
    <t>623 05 140</t>
  </si>
  <si>
    <t>479 86 034</t>
  </si>
  <si>
    <t>267 97 810</t>
  </si>
  <si>
    <t>258 42 617</t>
  </si>
  <si>
    <t>410 34 431</t>
  </si>
  <si>
    <t>253 90 538</t>
  </si>
  <si>
    <t>258 39 811</t>
  </si>
  <si>
    <t>258 63 291</t>
  </si>
  <si>
    <t>681 74 594</t>
  </si>
  <si>
    <t>259 01 443</t>
  </si>
  <si>
    <t>258 23 817</t>
  </si>
  <si>
    <t>258 55 972</t>
  </si>
  <si>
    <t>268 30 272</t>
  </si>
  <si>
    <t>258 50 717</t>
  </si>
  <si>
    <t>106 26 361</t>
  </si>
  <si>
    <t>476 83 422</t>
  </si>
  <si>
    <t>623 64 111</t>
  </si>
  <si>
    <t>451 95 277</t>
  </si>
  <si>
    <t>253 83 451</t>
  </si>
  <si>
    <t>646 10 578</t>
  </si>
  <si>
    <t>476 78 071</t>
  </si>
  <si>
    <t>258 97 250</t>
  </si>
  <si>
    <t>259 00 706</t>
  </si>
  <si>
    <t>427 67 555</t>
  </si>
  <si>
    <t>495 66 229</t>
  </si>
  <si>
    <t>130 11 944</t>
  </si>
  <si>
    <t>476 67 907</t>
  </si>
  <si>
    <t>250 68 032</t>
  </si>
  <si>
    <t>Pořízení výrobního areálu a rozšíření výrobních kapacit společnosti EKOMAT spol. s r.o.</t>
  </si>
  <si>
    <t>Rozvoj a modernizace výrobního provozu - pořízení CNC ohraňovacího lisu s výkonem 50KN a technologie předúpravy výrobku pro lakování práškovou barvou</t>
  </si>
  <si>
    <t>Rozšíření výroby a poskytovaných služeb</t>
  </si>
  <si>
    <t>Stavební úpravy a přístavba haly společnosti PRESSHYDRAULIKA, s.r.o. včetně nákupu technologického a specifického dovybavení</t>
  </si>
  <si>
    <t>Rekonstrukce výrobního a administrativního centra pekařství SEVAL spol. s .r.o.</t>
  </si>
  <si>
    <t>Rozvoj a modernizace výrobního provozu  - pořízení hydraulického děrovacího a vysekávácího centra s CNC řízením</t>
  </si>
  <si>
    <t>Rozšíření provozovny povrchových úprav</t>
  </si>
  <si>
    <t>Pořízení technologie pro zpracování těžkého kamene - drtič a třídič kameniva</t>
  </si>
  <si>
    <t>Rozšíření stávající produkce kataforézní linky ve společnosti LAKUM-KTL, a.s.</t>
  </si>
  <si>
    <t>Rozšíření výrobních možností společnosti BENEKOVterm</t>
  </si>
  <si>
    <t>Nákup technologie na odsávání zplodin z lakovny</t>
  </si>
  <si>
    <t>Modernizace výroby nábytku - Lešek Branc</t>
  </si>
  <si>
    <t>Nákup technologie a pomocných technických zařízení pro výrobu plastových výrobků</t>
  </si>
  <si>
    <t>Rozšíření výroby - UNIS COOL s.r.o.</t>
  </si>
  <si>
    <t>Výstavba a vybavení nového provozu firmy JUREK S+R s.r.o. pro rozšíření výroby outdoorových potřeb</t>
  </si>
  <si>
    <t>Rozvoj podniku WELMET STUDÉNKA, spol. s r.o. - výstavba výrobní haly, administrativní budovy a nákup technologie</t>
  </si>
  <si>
    <t>Technologické a ostatní vybavení pro zámečnickou výrobu firmy Clearmont, spol. s r.o.</t>
  </si>
  <si>
    <t>Rekonstrukce skladu a zastřešení manipulační plochy</t>
  </si>
  <si>
    <t>Nákup a instalace nových technologií pro výrobu solárních kolektorů a výstavba nové haly spojené s významným nárůstem nových pracovních míst</t>
  </si>
  <si>
    <t>Výstavba výrobní haly recyklace plastů a pořízení výrobní linky drcení a praní odpadní fólie</t>
  </si>
  <si>
    <t>Rozšíření a zefektivnění výrobního procesu: výstavba skladové a výrobní haly</t>
  </si>
  <si>
    <t>HOBES, spol. s r.o. - linka pro galvanické zinkování</t>
  </si>
  <si>
    <t>Modernizace výrobního provozu - pořízení linky na výrobu palet a technologie na výrobu pelet</t>
  </si>
  <si>
    <t>Dostavba výrobní haly a nákup nových technologií</t>
  </si>
  <si>
    <t>Rozšíření výrobních kapacit firmy Denip, s.r.o. na zpracování plechu CNC laserovou technologií a CNC vystřihovacím lisem</t>
  </si>
  <si>
    <t>Vybudování pily - Třinec -Borek</t>
  </si>
  <si>
    <t>Výstavba haly a zavedení nové technologie</t>
  </si>
  <si>
    <t>"Pořízení nové výrobně-administrativní budovy pro firmu TOROLA electronic, spol. s r.o."</t>
  </si>
  <si>
    <t>Nákup vodorovné vyvrtávačky TK 6513 CNC</t>
  </si>
  <si>
    <t>Rozšíření výrobních kapacit a prodejní sítě</t>
  </si>
  <si>
    <t>Vybudování objektu průmyslové prádelny a rozvoj nových podnikatelských aktivit v průmyslové zóně v Karviné</t>
  </si>
  <si>
    <t>Zlepšení výrobních možností společnosti ALOB, a.s. výstavbou nové výrobní haly</t>
  </si>
  <si>
    <t>34.</t>
  </si>
  <si>
    <t>CZ.04.1.05/1.1.84.1/5548</t>
  </si>
  <si>
    <t>KOVO GROUP s.r.o.</t>
  </si>
  <si>
    <t>253 94 533</t>
  </si>
  <si>
    <t>Výstavba nové výrobní haly a nákup obráběcích technologií za účelem rozšíření výrobních kapacit společnosti</t>
  </si>
  <si>
    <t>CELKEM za akce včetně hraniční akce (v Kč)</t>
  </si>
  <si>
    <t>35.</t>
  </si>
  <si>
    <t>36.</t>
  </si>
  <si>
    <t>CZ.04.1.05/1.1.84.1/5554</t>
  </si>
  <si>
    <t>V A L D I S spol. s r.o.</t>
  </si>
  <si>
    <t>CZ.04.1.05/1.1.84.1/5200</t>
  </si>
  <si>
    <t>ELFE s.r.o.</t>
  </si>
  <si>
    <t>CZ.04.1.05/1.1.84.1/5492</t>
  </si>
  <si>
    <t>Optimont 2000 s.r.o.</t>
  </si>
  <si>
    <t>CZ.04.1.05/1.1.84.1/5508</t>
  </si>
  <si>
    <t>VÚHŽ a.s.</t>
  </si>
  <si>
    <t>CZ.04.1.05/1.1.84.1/5515</t>
  </si>
  <si>
    <t>KARETA s.r.o.</t>
  </si>
  <si>
    <t>CZ.04.1.05/1.1.84.1/5434</t>
  </si>
  <si>
    <t>Strojírna STELON Břidličná s.r.o.</t>
  </si>
  <si>
    <t>CZ.04.1.05/1.1.84.1/5498</t>
  </si>
  <si>
    <t>PERLIT, spol. s r.o.</t>
  </si>
  <si>
    <t>CZ.04.1.05/1.1.84.1/5527</t>
  </si>
  <si>
    <t>STROJÍRNA Vehovský s.r.o.</t>
  </si>
  <si>
    <t>CZ.04.1.05/1.1.84.1/5519</t>
  </si>
  <si>
    <t>LUCCO s.r.o.</t>
  </si>
  <si>
    <t>CZ.04.1.05/1.1.84.1/5470</t>
  </si>
  <si>
    <t>Krevní centrum s. r. o.</t>
  </si>
  <si>
    <t>CZ.04.1.05/1.1.84.1/5319</t>
  </si>
  <si>
    <t>MPL KAUF spol. s r.o.</t>
  </si>
  <si>
    <t>CZ.04.1.05/1.1.84.1/5538</t>
  </si>
  <si>
    <t>AGROPA GROUP s.r.o.</t>
  </si>
  <si>
    <t>CZ.04.1.05/1.1.84.1/5116</t>
  </si>
  <si>
    <t>MIJA - MENMARK, s.r.o.</t>
  </si>
  <si>
    <t>CZ.04.1.05/1.1.84.1/5396</t>
  </si>
  <si>
    <t>ABM MORAVA, s r.o.</t>
  </si>
  <si>
    <t>CZ.04.1.05/1.1.84.1/5439</t>
  </si>
  <si>
    <t>LIFT COMP a.s.</t>
  </si>
  <si>
    <t>CZ.04.1.05/1.1.84.1/5452</t>
  </si>
  <si>
    <t>Z + M servis, spol. s r.o.</t>
  </si>
  <si>
    <t>CZ.04.1.05/1.1.84.1/5514</t>
  </si>
  <si>
    <t>Jiří Vaněk</t>
  </si>
  <si>
    <t>CZ.04.1.05/1.1.84.1/5448</t>
  </si>
  <si>
    <t>PRO NORTH CZECH, a.s.</t>
  </si>
  <si>
    <t>CZ.04.1.05/1.1.84.1/5506</t>
  </si>
  <si>
    <t>4EVER, s.r.o.</t>
  </si>
  <si>
    <t>CZ.04.1.05/1.1.84.1/5534</t>
  </si>
  <si>
    <t>Opavská strojírna s.r.o.</t>
  </si>
  <si>
    <t>CZ.04.1.05/1.1.84.1/5310</t>
  </si>
  <si>
    <t>Cornea Lexum s.r.o.</t>
  </si>
  <si>
    <t>CZ.04.1.05/1.1.84.1/5472</t>
  </si>
  <si>
    <t>Amenit s.r.o.</t>
  </si>
  <si>
    <t>CZ.04.1.05/1.1.84.1/5320</t>
  </si>
  <si>
    <t>STROJFERR, s.r.o.</t>
  </si>
  <si>
    <t>CZ.04.1.05/1.1.84.1/5503</t>
  </si>
  <si>
    <t>Démos trade, a.s.</t>
  </si>
  <si>
    <t>CZ.04.1.05/1.1.84.1/5285</t>
  </si>
  <si>
    <t>KARLA spol. s r.o.</t>
  </si>
  <si>
    <t>CZ.04.1.05/1.1.84.1/5523</t>
  </si>
  <si>
    <t>ZK Design a.s.</t>
  </si>
  <si>
    <t>CZ.04.1.05/1.1.84.1/5229</t>
  </si>
  <si>
    <t>ARMOSTAV MÍSTEK, s.r.o.</t>
  </si>
  <si>
    <t>CZ.04.1.05/1.1.84.1/5306</t>
  </si>
  <si>
    <t>MARKAGRO, s.r.o.</t>
  </si>
  <si>
    <t>CZ.04.1.05/1.1.84.1/5512</t>
  </si>
  <si>
    <t>ALMA PNEU s.r.o.</t>
  </si>
  <si>
    <t>CZ.04.1.05/1.1.84.1/5520</t>
  </si>
  <si>
    <t>GERLICH ODRY s.r.o.</t>
  </si>
  <si>
    <t>CZ.04.1.05/1.1.84.1/5507</t>
  </si>
  <si>
    <t>GASCONTROL PLAST, a.s.</t>
  </si>
  <si>
    <t>CZ.04.1.05/1.1.84.1/5496</t>
  </si>
  <si>
    <t>FORM, spol. s r.o.</t>
  </si>
  <si>
    <t>CZ.04.1.05/1.1.84.1/5374</t>
  </si>
  <si>
    <t>TEVOS, s.r.o.</t>
  </si>
  <si>
    <t>CZ.04.1.05/1.1.84.1/5495</t>
  </si>
  <si>
    <t>INGE Opava, spol. s r.o.</t>
  </si>
  <si>
    <t>CZ.04.1.05/1.1.84.1/5469</t>
  </si>
  <si>
    <t>Ú.R.M., s.r.o.</t>
  </si>
  <si>
    <t>CZ.04.1.05/1.1.84.1/5505</t>
  </si>
  <si>
    <t>AGROFOREST a.s.</t>
  </si>
  <si>
    <t>428 64 003</t>
  </si>
  <si>
    <t>479 73 293</t>
  </si>
  <si>
    <t>640 85 741</t>
  </si>
  <si>
    <t>277 68 953</t>
  </si>
  <si>
    <t>623 60 213</t>
  </si>
  <si>
    <t>439 60 197</t>
  </si>
  <si>
    <t>410 32 225</t>
  </si>
  <si>
    <t>253 62 551</t>
  </si>
  <si>
    <t>258 86 274</t>
  </si>
  <si>
    <t>267 98 981</t>
  </si>
  <si>
    <t>646 15 944</t>
  </si>
  <si>
    <t>253 87 847</t>
  </si>
  <si>
    <t>258 49 506</t>
  </si>
  <si>
    <t>250 67 753</t>
  </si>
  <si>
    <t>253 85 968</t>
  </si>
  <si>
    <t>410 32 004</t>
  </si>
  <si>
    <t>121 26 896</t>
  </si>
  <si>
    <t>258 34 860</t>
  </si>
  <si>
    <t>253 70 588</t>
  </si>
  <si>
    <t>268 21 150</t>
  </si>
  <si>
    <t>261 48 552</t>
  </si>
  <si>
    <t>258 16 888</t>
  </si>
  <si>
    <t>252 81 593</t>
  </si>
  <si>
    <t>253 97 478</t>
  </si>
  <si>
    <t>146 13 182</t>
  </si>
  <si>
    <t>258 64 068</t>
  </si>
  <si>
    <t>253 91 062</t>
  </si>
  <si>
    <t>646 18 013</t>
  </si>
  <si>
    <t>253 92 344</t>
  </si>
  <si>
    <t>258 39 209</t>
  </si>
  <si>
    <t>258 35 769</t>
  </si>
  <si>
    <t>439 64 532</t>
  </si>
  <si>
    <t>146 13 948</t>
  </si>
  <si>
    <t>619 43 665</t>
  </si>
  <si>
    <t>603 22 039</t>
  </si>
  <si>
    <t>607 92 906</t>
  </si>
  <si>
    <t>Nový výrobní areál firmy Valdis spol. s r.o. v Průmyslové zóně Bolatice</t>
  </si>
  <si>
    <t>Nákup pozemku a strojního vybavení v ELFE, s.r.o.</t>
  </si>
  <si>
    <t>Rekonstrukce, přestavba a rozšíření závodu Optimont</t>
  </si>
  <si>
    <t>Povlakovna PA CVD</t>
  </si>
  <si>
    <t>Mobilní recyklační linka - II. etapa</t>
  </si>
  <si>
    <t>Zavedení nejmodernější technologie do strojírny STELON</t>
  </si>
  <si>
    <t>Modernizace a rozšíření výroby společnosti PERLIT, spol. s r.o.</t>
  </si>
  <si>
    <t>Nákup CNC obráběcího centra</t>
  </si>
  <si>
    <t>Pořízení technologie - laserového pálícího stroje</t>
  </si>
  <si>
    <t>Novostavba Krevního centra</t>
  </si>
  <si>
    <t>Výrobní a skladovací areál firmy MPL KAUF spol. s r.o. Ostrava-Mariánské Hory - rekonstrukce a přístavba</t>
  </si>
  <si>
    <t>Pořízení obráběcího centra - AGROPA GROUP</t>
  </si>
  <si>
    <t>Udržitelnost konkurenceschopnosti z domácího kapitálu vůči zahraničním odběratelům firmy MIJA MENMARK, s.r.o.</t>
  </si>
  <si>
    <t>Rozšíření poskytovaných služeb rekonstrukcí budovy a modernizací technologií</t>
  </si>
  <si>
    <t>Rozšíření výroby výtahů a plošin společnosti LIFTCOMP nákupem nových výrobních a manipulačních zařízení a výstavbou nové haly</t>
  </si>
  <si>
    <t>Zvýšení odbytu společnosti rozšířením výrobních, skladovacích a administrativních prostor</t>
  </si>
  <si>
    <t>Jiří Vaněk - rozšíření a automatizace zpracování plechů laserovou technologií</t>
  </si>
  <si>
    <t>TM logistické centrum firmy PNC</t>
  </si>
  <si>
    <t>Rozvoj společnosti 4EVER, s.r.o. prostřednictvím pořízení výrobní haly a nákupu nové technologie</t>
  </si>
  <si>
    <t>Výstavba výrobní haly (Opavská strojírna-Vávrovice)</t>
  </si>
  <si>
    <t>Prohloubení kvality a dostupnosti oftalmologické péče pacientům v Moravskoslezském kraji</t>
  </si>
  <si>
    <t>Nákup nemovitosti a rozšíření společnosti Amenit s.r.o.</t>
  </si>
  <si>
    <t>Nákup výrobních strojů firmy STROJFERR, s.r.o.</t>
  </si>
  <si>
    <t>Rozšíření areálu firmy Démos trade, a.s.</t>
  </si>
  <si>
    <t>Nákup pálící technologie, manipulační techniky a zařízení na zpracování ocelového odpadu</t>
  </si>
  <si>
    <t>Zvýšení konkurenceschopnosti společnosti ZK Design a.s. pořízením laserového řezacího centra</t>
  </si>
  <si>
    <t>Rozvoj společnosti ARMOSTAV MÍSTEK s.r.o.</t>
  </si>
  <si>
    <t>Stavební dokončení a technologická modernizace svařovny společnosti MARKAGRO, s.r.o.</t>
  </si>
  <si>
    <t>Šerograf - posílení kvality výroby</t>
  </si>
  <si>
    <t>Obnova tradiční dřevovýroby ve Spálově - chráněná dílna Gerlich Odry</t>
  </si>
  <si>
    <t>Výroba vícerstvých plastových desek pro termosetové zpracování v GASCONTROL PLAST, a.s.</t>
  </si>
  <si>
    <t>Koupě a rekonstrukce výrobního areálu, rozšíření technologie pro výrobu nábytku</t>
  </si>
  <si>
    <t>Zvýšení mobility, dovybavení počítačového a technického zázemí a získání certifikátu ISO 14 001</t>
  </si>
  <si>
    <t>Modernizace výrobní technologie k efektivnější aplikaci výsledků vlastního vývoje</t>
  </si>
  <si>
    <t>Rozšíření společnosti ÚRM na Bruntálsku</t>
  </si>
  <si>
    <t>Nákup nové harvestorové technologie a vyvážecí soupravy za účelem rozvoje podniku</t>
  </si>
  <si>
    <t>Požadovaná maximální dotace ze SF</t>
  </si>
  <si>
    <t>Požadovaná maximální dotace z krajského rozpočtu</t>
  </si>
  <si>
    <t xml:space="preserve">Požadovaná maximální dotace celkem </t>
  </si>
  <si>
    <t>Modernizace a rozšíření výroby společnosti Okna-Doležal, spol. s r.o.</t>
  </si>
  <si>
    <t>AKCE SCHVÁLENÉ K FINANCOVÁNÍ - MALÉ A STŘEDNÍ PODNIKY</t>
  </si>
  <si>
    <t>Schválená maximální dotace celkem</t>
  </si>
  <si>
    <t xml:space="preserve">Seznam akcí schválených k financování a seznam akcí schválených jako náhradní a hraniční akce včetně maximální výše dotace s dobou </t>
  </si>
  <si>
    <t>AKCE SCHVÁLENÉ JAKO NÁHRADNÍ - MALÉ A STŘEDNÍ PODNIKY</t>
  </si>
  <si>
    <t>Schválená maximální dotace ze SF</t>
  </si>
  <si>
    <t>Schválená maximální dotace z krajského rozpočtu</t>
  </si>
  <si>
    <t>AKCE SCHVÁLENÁ K FINANCOVÁNÍ - HRANIČNÍ AKCE</t>
  </si>
  <si>
    <t>Schválená dotace ze SF</t>
  </si>
  <si>
    <t>Schválená dotace z krajského rozpočtu</t>
  </si>
  <si>
    <t>Schválená dotace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</si>
</sst>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i/>
      <sz val="9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2" fontId="2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2" fillId="0" borderId="29" xfId="0" applyNumberFormat="1" applyFont="1" applyBorder="1" applyAlignment="1">
      <alignment horizontal="right" vertical="center" wrapText="1"/>
    </xf>
    <xf numFmtId="0" fontId="4" fillId="2" borderId="30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 vertical="center" wrapText="1"/>
    </xf>
    <xf numFmtId="4" fontId="2" fillId="2" borderId="34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right" vertical="center" wrapText="1"/>
    </xf>
    <xf numFmtId="4" fontId="2" fillId="2" borderId="37" xfId="0" applyNumberFormat="1" applyFont="1" applyFill="1" applyBorder="1" applyAlignment="1">
      <alignment horizontal="right" vertical="center" wrapText="1"/>
    </xf>
    <xf numFmtId="4" fontId="2" fillId="2" borderId="38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2" fontId="2" fillId="0" borderId="40" xfId="0" applyNumberFormat="1" applyFont="1" applyBorder="1" applyAlignment="1">
      <alignment horizontal="right" vertical="center" wrapText="1"/>
    </xf>
    <xf numFmtId="2" fontId="2" fillId="0" borderId="41" xfId="0" applyNumberFormat="1" applyFont="1" applyBorder="1" applyAlignment="1">
      <alignment horizontal="right" vertical="center" wrapText="1"/>
    </xf>
    <xf numFmtId="2" fontId="2" fillId="0" borderId="41" xfId="0" applyNumberFormat="1" applyFont="1" applyFill="1" applyBorder="1" applyAlignment="1">
      <alignment horizontal="right" vertical="center" wrapText="1"/>
    </xf>
    <xf numFmtId="2" fontId="2" fillId="0" borderId="42" xfId="0" applyNumberFormat="1" applyFont="1" applyFill="1" applyBorder="1" applyAlignment="1">
      <alignment horizontal="right" vertical="center" wrapText="1"/>
    </xf>
    <xf numFmtId="2" fontId="2" fillId="0" borderId="43" xfId="0" applyNumberFormat="1" applyFont="1" applyFill="1" applyBorder="1" applyAlignment="1">
      <alignment horizontal="right" vertical="center" wrapText="1"/>
    </xf>
    <xf numFmtId="2" fontId="2" fillId="0" borderId="44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tabSelected="1" view="pageBreakPreview" zoomScale="85" zoomScaleNormal="85" zoomScaleSheetLayoutView="85" workbookViewId="0" topLeftCell="A61">
      <selection activeCell="F63" sqref="F63"/>
    </sheetView>
  </sheetViews>
  <sheetFormatPr defaultColWidth="9.00390625" defaultRowHeight="12.75"/>
  <cols>
    <col min="1" max="1" width="2.75390625" style="0" customWidth="1"/>
    <col min="2" max="2" width="8.625" style="0" customWidth="1"/>
    <col min="3" max="3" width="12.75390625" style="0" customWidth="1"/>
    <col min="4" max="4" width="5.375" style="0" customWidth="1"/>
    <col min="5" max="5" width="5.625" style="0" customWidth="1"/>
    <col min="6" max="6" width="16.625" style="0" customWidth="1"/>
    <col min="7" max="7" width="11.125" style="0" customWidth="1"/>
    <col min="8" max="8" width="11.875" style="0" customWidth="1"/>
    <col min="9" max="9" width="11.75390625" style="0" customWidth="1"/>
    <col min="10" max="10" width="12.00390625" style="0" customWidth="1"/>
    <col min="11" max="11" width="12.125" style="0" customWidth="1"/>
    <col min="12" max="12" width="11.875" style="0" customWidth="1"/>
    <col min="13" max="13" width="12.125" style="0" customWidth="1"/>
    <col min="14" max="14" width="11.75390625" style="0" customWidth="1"/>
  </cols>
  <sheetData>
    <row r="1" ht="18.75">
      <c r="A1" s="11" t="s">
        <v>346</v>
      </c>
    </row>
    <row r="2" ht="18.75">
      <c r="A2" s="11" t="s">
        <v>53</v>
      </c>
    </row>
    <row r="3" ht="18.75">
      <c r="A3" s="11"/>
    </row>
    <row r="4" ht="18.75">
      <c r="A4" s="11"/>
    </row>
    <row r="5" ht="16.5" thickBot="1">
      <c r="A5" s="10" t="s">
        <v>30</v>
      </c>
    </row>
    <row r="6" spans="1:14" ht="13.5" thickBot="1">
      <c r="A6" s="92" t="s">
        <v>56</v>
      </c>
      <c r="B6" s="93"/>
      <c r="C6" s="93"/>
      <c r="D6" s="93"/>
      <c r="E6" s="93"/>
      <c r="F6" s="93"/>
      <c r="G6" s="92" t="s">
        <v>344</v>
      </c>
      <c r="H6" s="93"/>
      <c r="I6" s="93"/>
      <c r="J6" s="93"/>
      <c r="K6" s="93"/>
      <c r="L6" s="93"/>
      <c r="M6" s="93"/>
      <c r="N6" s="94"/>
    </row>
    <row r="7" spans="1:14" ht="72.75" thickBot="1">
      <c r="A7" s="7" t="s">
        <v>5</v>
      </c>
      <c r="B7" s="8" t="s">
        <v>24</v>
      </c>
      <c r="C7" s="8" t="s">
        <v>0</v>
      </c>
      <c r="D7" s="8" t="s">
        <v>1</v>
      </c>
      <c r="E7" s="8" t="s">
        <v>2</v>
      </c>
      <c r="F7" s="9" t="s">
        <v>4</v>
      </c>
      <c r="G7" s="29" t="s">
        <v>26</v>
      </c>
      <c r="H7" s="28" t="s">
        <v>27</v>
      </c>
      <c r="I7" s="28" t="s">
        <v>348</v>
      </c>
      <c r="J7" s="28" t="s">
        <v>28</v>
      </c>
      <c r="K7" s="30" t="s">
        <v>349</v>
      </c>
      <c r="L7" s="7" t="s">
        <v>29</v>
      </c>
      <c r="M7" s="55" t="s">
        <v>345</v>
      </c>
      <c r="N7" s="36" t="s">
        <v>35</v>
      </c>
    </row>
    <row r="8" spans="1:14" ht="60">
      <c r="A8" s="5" t="s">
        <v>6</v>
      </c>
      <c r="B8" s="6" t="s">
        <v>64</v>
      </c>
      <c r="C8" s="6" t="s">
        <v>65</v>
      </c>
      <c r="D8" s="6" t="s">
        <v>3</v>
      </c>
      <c r="E8" s="6" t="s">
        <v>128</v>
      </c>
      <c r="F8" s="31" t="s">
        <v>156</v>
      </c>
      <c r="G8" s="33">
        <v>13655349</v>
      </c>
      <c r="H8" s="12">
        <v>4779372.2</v>
      </c>
      <c r="I8" s="12">
        <v>4779372.2</v>
      </c>
      <c r="J8" s="12">
        <v>2048302.3</v>
      </c>
      <c r="K8" s="13">
        <v>2048302.3</v>
      </c>
      <c r="L8" s="68">
        <f>H8+J8</f>
        <v>6827674.5</v>
      </c>
      <c r="M8" s="68">
        <f>I8+K8</f>
        <v>6827674.5</v>
      </c>
      <c r="N8" s="37">
        <v>50</v>
      </c>
    </row>
    <row r="9" spans="1:14" ht="108">
      <c r="A9" s="4" t="s">
        <v>7</v>
      </c>
      <c r="B9" s="3" t="s">
        <v>66</v>
      </c>
      <c r="C9" s="3" t="s">
        <v>67</v>
      </c>
      <c r="D9" s="3" t="s">
        <v>127</v>
      </c>
      <c r="E9" s="3" t="s">
        <v>129</v>
      </c>
      <c r="F9" s="32" t="s">
        <v>157</v>
      </c>
      <c r="G9" s="34">
        <v>3180000</v>
      </c>
      <c r="H9" s="15">
        <v>1113000</v>
      </c>
      <c r="I9" s="15">
        <v>1113000</v>
      </c>
      <c r="J9" s="15">
        <v>477000</v>
      </c>
      <c r="K9" s="16">
        <v>477000</v>
      </c>
      <c r="L9" s="14">
        <f aca="true" t="shared" si="0" ref="L9:M40">H9+J9</f>
        <v>1590000</v>
      </c>
      <c r="M9" s="14">
        <f t="shared" si="0"/>
        <v>1590000</v>
      </c>
      <c r="N9" s="45">
        <v>50</v>
      </c>
    </row>
    <row r="10" spans="1:14" ht="49.5" customHeight="1">
      <c r="A10" s="4" t="s">
        <v>8</v>
      </c>
      <c r="B10" s="3" t="s">
        <v>68</v>
      </c>
      <c r="C10" s="3" t="s">
        <v>69</v>
      </c>
      <c r="D10" s="3" t="s">
        <v>3</v>
      </c>
      <c r="E10" s="3" t="s">
        <v>130</v>
      </c>
      <c r="F10" s="32" t="s">
        <v>158</v>
      </c>
      <c r="G10" s="34">
        <v>15400000</v>
      </c>
      <c r="H10" s="15">
        <v>5390000</v>
      </c>
      <c r="I10" s="15">
        <v>5390000</v>
      </c>
      <c r="J10" s="15">
        <v>2310000</v>
      </c>
      <c r="K10" s="16">
        <v>2310000</v>
      </c>
      <c r="L10" s="14">
        <f t="shared" si="0"/>
        <v>7700000</v>
      </c>
      <c r="M10" s="14">
        <f t="shared" si="0"/>
        <v>7700000</v>
      </c>
      <c r="N10" s="38">
        <v>50</v>
      </c>
    </row>
    <row r="11" spans="1:14" ht="110.25" customHeight="1">
      <c r="A11" s="4" t="s">
        <v>9</v>
      </c>
      <c r="B11" s="3" t="s">
        <v>70</v>
      </c>
      <c r="C11" s="3" t="s">
        <v>71</v>
      </c>
      <c r="D11" s="3" t="s">
        <v>3</v>
      </c>
      <c r="E11" s="3" t="s">
        <v>131</v>
      </c>
      <c r="F11" s="32" t="s">
        <v>159</v>
      </c>
      <c r="G11" s="34">
        <v>10938500</v>
      </c>
      <c r="H11" s="15">
        <v>3828475</v>
      </c>
      <c r="I11" s="15">
        <v>3828475</v>
      </c>
      <c r="J11" s="15">
        <v>1640775</v>
      </c>
      <c r="K11" s="16">
        <v>1640775</v>
      </c>
      <c r="L11" s="14">
        <f t="shared" si="0"/>
        <v>5469250</v>
      </c>
      <c r="M11" s="14">
        <f t="shared" si="0"/>
        <v>5469250</v>
      </c>
      <c r="N11" s="38">
        <v>50</v>
      </c>
    </row>
    <row r="12" spans="1:14" ht="63.75" customHeight="1">
      <c r="A12" s="4" t="s">
        <v>10</v>
      </c>
      <c r="B12" s="3" t="s">
        <v>72</v>
      </c>
      <c r="C12" s="3" t="s">
        <v>73</v>
      </c>
      <c r="D12" s="3" t="s">
        <v>3</v>
      </c>
      <c r="E12" s="3" t="s">
        <v>132</v>
      </c>
      <c r="F12" s="32" t="s">
        <v>160</v>
      </c>
      <c r="G12" s="34">
        <v>9483670</v>
      </c>
      <c r="H12" s="15">
        <v>3319284.5</v>
      </c>
      <c r="I12" s="15">
        <v>3319284.5</v>
      </c>
      <c r="J12" s="15">
        <v>1422550.5</v>
      </c>
      <c r="K12" s="16">
        <v>1422550.5</v>
      </c>
      <c r="L12" s="14">
        <f t="shared" si="0"/>
        <v>4741835</v>
      </c>
      <c r="M12" s="14">
        <f t="shared" si="0"/>
        <v>4741835</v>
      </c>
      <c r="N12" s="38">
        <v>50</v>
      </c>
    </row>
    <row r="13" spans="1:14" ht="72.75" customHeight="1">
      <c r="A13" s="4" t="s">
        <v>11</v>
      </c>
      <c r="B13" s="3" t="s">
        <v>74</v>
      </c>
      <c r="C13" s="3" t="s">
        <v>44</v>
      </c>
      <c r="D13" s="3" t="s">
        <v>3</v>
      </c>
      <c r="E13" s="3" t="s">
        <v>45</v>
      </c>
      <c r="F13" s="32" t="s">
        <v>161</v>
      </c>
      <c r="G13" s="34">
        <v>4200000</v>
      </c>
      <c r="H13" s="15">
        <v>1470000</v>
      </c>
      <c r="I13" s="15">
        <v>1470000</v>
      </c>
      <c r="J13" s="15">
        <v>630000</v>
      </c>
      <c r="K13" s="16">
        <v>630000</v>
      </c>
      <c r="L13" s="14">
        <f t="shared" si="0"/>
        <v>2100000</v>
      </c>
      <c r="M13" s="14">
        <f t="shared" si="0"/>
        <v>2100000</v>
      </c>
      <c r="N13" s="38">
        <v>50</v>
      </c>
    </row>
    <row r="14" spans="1:14" ht="36">
      <c r="A14" s="4" t="s">
        <v>12</v>
      </c>
      <c r="B14" s="3" t="s">
        <v>75</v>
      </c>
      <c r="C14" s="3" t="s">
        <v>76</v>
      </c>
      <c r="D14" s="3" t="s">
        <v>3</v>
      </c>
      <c r="E14" s="3" t="s">
        <v>49</v>
      </c>
      <c r="F14" s="32" t="s">
        <v>162</v>
      </c>
      <c r="G14" s="34">
        <v>9786000</v>
      </c>
      <c r="H14" s="15">
        <v>3425100</v>
      </c>
      <c r="I14" s="15">
        <v>3425100</v>
      </c>
      <c r="J14" s="15">
        <v>1467900</v>
      </c>
      <c r="K14" s="16">
        <v>1467900</v>
      </c>
      <c r="L14" s="14">
        <f t="shared" si="0"/>
        <v>4893000</v>
      </c>
      <c r="M14" s="14">
        <f t="shared" si="0"/>
        <v>4893000</v>
      </c>
      <c r="N14" s="38">
        <v>50</v>
      </c>
    </row>
    <row r="15" spans="1:14" ht="60.75" customHeight="1">
      <c r="A15" s="4" t="s">
        <v>13</v>
      </c>
      <c r="B15" s="22" t="s">
        <v>77</v>
      </c>
      <c r="C15" s="22" t="s">
        <v>47</v>
      </c>
      <c r="D15" s="3" t="s">
        <v>3</v>
      </c>
      <c r="E15" s="3" t="s">
        <v>48</v>
      </c>
      <c r="F15" s="32" t="s">
        <v>163</v>
      </c>
      <c r="G15" s="34">
        <v>12600000</v>
      </c>
      <c r="H15" s="15">
        <v>3405500</v>
      </c>
      <c r="I15" s="15">
        <v>3405500</v>
      </c>
      <c r="J15" s="15">
        <v>1459500</v>
      </c>
      <c r="K15" s="16">
        <v>1459500</v>
      </c>
      <c r="L15" s="14">
        <f t="shared" si="0"/>
        <v>4865000</v>
      </c>
      <c r="M15" s="14">
        <f t="shared" si="0"/>
        <v>4865000</v>
      </c>
      <c r="N15" s="38">
        <v>38.61</v>
      </c>
    </row>
    <row r="16" spans="1:14" ht="48">
      <c r="A16" s="4" t="s">
        <v>14</v>
      </c>
      <c r="B16" s="3" t="s">
        <v>78</v>
      </c>
      <c r="C16" s="3" t="s">
        <v>79</v>
      </c>
      <c r="D16" s="3" t="s">
        <v>46</v>
      </c>
      <c r="E16" s="3" t="s">
        <v>133</v>
      </c>
      <c r="F16" s="32" t="s">
        <v>164</v>
      </c>
      <c r="G16" s="34">
        <v>24020000</v>
      </c>
      <c r="H16" s="15">
        <v>8407000</v>
      </c>
      <c r="I16" s="15">
        <v>8407000</v>
      </c>
      <c r="J16" s="15">
        <v>3603000</v>
      </c>
      <c r="K16" s="16">
        <v>3603000</v>
      </c>
      <c r="L16" s="14">
        <f t="shared" si="0"/>
        <v>12010000</v>
      </c>
      <c r="M16" s="14">
        <f t="shared" si="0"/>
        <v>12010000</v>
      </c>
      <c r="N16" s="38">
        <v>50</v>
      </c>
    </row>
    <row r="17" spans="1:14" ht="56.25" customHeight="1">
      <c r="A17" s="4" t="s">
        <v>15</v>
      </c>
      <c r="B17" s="3" t="s">
        <v>80</v>
      </c>
      <c r="C17" s="3" t="s">
        <v>81</v>
      </c>
      <c r="D17" s="3" t="s">
        <v>3</v>
      </c>
      <c r="E17" s="3" t="s">
        <v>134</v>
      </c>
      <c r="F17" s="32" t="s">
        <v>165</v>
      </c>
      <c r="G17" s="34">
        <v>18000000</v>
      </c>
      <c r="H17" s="15">
        <v>6300000</v>
      </c>
      <c r="I17" s="15">
        <v>6300000</v>
      </c>
      <c r="J17" s="15">
        <v>2700000</v>
      </c>
      <c r="K17" s="16">
        <v>2700000</v>
      </c>
      <c r="L17" s="14">
        <f t="shared" si="0"/>
        <v>9000000</v>
      </c>
      <c r="M17" s="14">
        <f t="shared" si="0"/>
        <v>9000000</v>
      </c>
      <c r="N17" s="38">
        <v>50</v>
      </c>
    </row>
    <row r="18" spans="1:14" ht="81" customHeight="1">
      <c r="A18" s="4" t="s">
        <v>16</v>
      </c>
      <c r="B18" s="3" t="s">
        <v>82</v>
      </c>
      <c r="C18" s="3" t="s">
        <v>83</v>
      </c>
      <c r="D18" s="3" t="s">
        <v>3</v>
      </c>
      <c r="E18" s="3" t="s">
        <v>135</v>
      </c>
      <c r="F18" s="32" t="s">
        <v>166</v>
      </c>
      <c r="G18" s="34">
        <v>9002000</v>
      </c>
      <c r="H18" s="15">
        <v>3150700</v>
      </c>
      <c r="I18" s="15">
        <v>3150700</v>
      </c>
      <c r="J18" s="15">
        <v>1350300</v>
      </c>
      <c r="K18" s="16">
        <v>1350300</v>
      </c>
      <c r="L18" s="14">
        <f t="shared" si="0"/>
        <v>4501000</v>
      </c>
      <c r="M18" s="14">
        <f t="shared" si="0"/>
        <v>4501000</v>
      </c>
      <c r="N18" s="38">
        <v>50</v>
      </c>
    </row>
    <row r="19" spans="1:14" ht="78.75" customHeight="1">
      <c r="A19" s="4" t="s">
        <v>17</v>
      </c>
      <c r="B19" s="3" t="s">
        <v>84</v>
      </c>
      <c r="C19" s="3" t="s">
        <v>85</v>
      </c>
      <c r="D19" s="3" t="s">
        <v>54</v>
      </c>
      <c r="E19" s="3" t="s">
        <v>136</v>
      </c>
      <c r="F19" s="32" t="s">
        <v>167</v>
      </c>
      <c r="G19" s="34">
        <v>2894220</v>
      </c>
      <c r="H19" s="15">
        <v>1012977</v>
      </c>
      <c r="I19" s="15">
        <v>1012977</v>
      </c>
      <c r="J19" s="15">
        <v>434133</v>
      </c>
      <c r="K19" s="16">
        <v>434133</v>
      </c>
      <c r="L19" s="14">
        <f t="shared" si="0"/>
        <v>1447110</v>
      </c>
      <c r="M19" s="14">
        <f t="shared" si="0"/>
        <v>1447110</v>
      </c>
      <c r="N19" s="38">
        <v>50</v>
      </c>
    </row>
    <row r="20" spans="1:14" ht="60.75" customHeight="1">
      <c r="A20" s="4" t="s">
        <v>18</v>
      </c>
      <c r="B20" s="3" t="s">
        <v>86</v>
      </c>
      <c r="C20" s="3" t="s">
        <v>87</v>
      </c>
      <c r="D20" s="3" t="s">
        <v>3</v>
      </c>
      <c r="E20" s="3" t="s">
        <v>137</v>
      </c>
      <c r="F20" s="32" t="s">
        <v>168</v>
      </c>
      <c r="G20" s="34">
        <v>5158500</v>
      </c>
      <c r="H20" s="15">
        <v>1805475</v>
      </c>
      <c r="I20" s="15">
        <v>1805475</v>
      </c>
      <c r="J20" s="15">
        <v>773775</v>
      </c>
      <c r="K20" s="16">
        <v>773775</v>
      </c>
      <c r="L20" s="14">
        <f t="shared" si="0"/>
        <v>2579250</v>
      </c>
      <c r="M20" s="14">
        <f t="shared" si="0"/>
        <v>2579250</v>
      </c>
      <c r="N20" s="38">
        <v>50</v>
      </c>
    </row>
    <row r="21" spans="1:14" ht="87" customHeight="1">
      <c r="A21" s="4" t="s">
        <v>19</v>
      </c>
      <c r="B21" s="3" t="s">
        <v>88</v>
      </c>
      <c r="C21" s="3" t="s">
        <v>89</v>
      </c>
      <c r="D21" s="3" t="s">
        <v>3</v>
      </c>
      <c r="E21" s="3" t="s">
        <v>138</v>
      </c>
      <c r="F21" s="32" t="s">
        <v>169</v>
      </c>
      <c r="G21" s="34">
        <v>25387000</v>
      </c>
      <c r="H21" s="15">
        <v>8885450</v>
      </c>
      <c r="I21" s="15">
        <v>8885450</v>
      </c>
      <c r="J21" s="15">
        <v>3808050</v>
      </c>
      <c r="K21" s="16">
        <v>3808050</v>
      </c>
      <c r="L21" s="14">
        <f t="shared" si="0"/>
        <v>12693500</v>
      </c>
      <c r="M21" s="14">
        <f t="shared" si="0"/>
        <v>12693500</v>
      </c>
      <c r="N21" s="38">
        <v>50</v>
      </c>
    </row>
    <row r="22" spans="1:14" ht="72">
      <c r="A22" s="4" t="s">
        <v>20</v>
      </c>
      <c r="B22" s="3" t="s">
        <v>90</v>
      </c>
      <c r="C22" s="3" t="s">
        <v>91</v>
      </c>
      <c r="D22" s="3" t="s">
        <v>3</v>
      </c>
      <c r="E22" s="3" t="s">
        <v>139</v>
      </c>
      <c r="F22" s="32" t="s">
        <v>170</v>
      </c>
      <c r="G22" s="34">
        <v>8389619</v>
      </c>
      <c r="H22" s="15">
        <v>2936366.65</v>
      </c>
      <c r="I22" s="15">
        <v>2936366.65</v>
      </c>
      <c r="J22" s="15">
        <v>1258442.85</v>
      </c>
      <c r="K22" s="16">
        <v>1258442.85</v>
      </c>
      <c r="L22" s="14">
        <f t="shared" si="0"/>
        <v>4194809.5</v>
      </c>
      <c r="M22" s="14">
        <f t="shared" si="0"/>
        <v>4194809.5</v>
      </c>
      <c r="N22" s="38">
        <v>50</v>
      </c>
    </row>
    <row r="23" spans="1:14" ht="48">
      <c r="A23" s="4" t="s">
        <v>21</v>
      </c>
      <c r="B23" s="3" t="s">
        <v>92</v>
      </c>
      <c r="C23" s="3" t="s">
        <v>93</v>
      </c>
      <c r="D23" s="3" t="s">
        <v>3</v>
      </c>
      <c r="E23" s="3" t="s">
        <v>140</v>
      </c>
      <c r="F23" s="32" t="s">
        <v>343</v>
      </c>
      <c r="G23" s="34">
        <v>8000000</v>
      </c>
      <c r="H23" s="15">
        <v>2800000</v>
      </c>
      <c r="I23" s="15">
        <v>2800000</v>
      </c>
      <c r="J23" s="15">
        <v>1200000</v>
      </c>
      <c r="K23" s="16">
        <v>1200000</v>
      </c>
      <c r="L23" s="14">
        <f t="shared" si="0"/>
        <v>4000000</v>
      </c>
      <c r="M23" s="14">
        <f t="shared" si="0"/>
        <v>4000000</v>
      </c>
      <c r="N23" s="45">
        <v>50</v>
      </c>
    </row>
    <row r="24" spans="1:14" ht="96">
      <c r="A24" s="4" t="s">
        <v>22</v>
      </c>
      <c r="B24" s="3" t="s">
        <v>94</v>
      </c>
      <c r="C24" s="3" t="s">
        <v>50</v>
      </c>
      <c r="D24" s="3" t="s">
        <v>3</v>
      </c>
      <c r="E24" s="3" t="s">
        <v>51</v>
      </c>
      <c r="F24" s="32" t="s">
        <v>171</v>
      </c>
      <c r="G24" s="34">
        <v>23066420</v>
      </c>
      <c r="H24" s="15">
        <v>8073247</v>
      </c>
      <c r="I24" s="15">
        <v>8073247</v>
      </c>
      <c r="J24" s="15">
        <v>3459963</v>
      </c>
      <c r="K24" s="16">
        <v>3459963</v>
      </c>
      <c r="L24" s="14">
        <f t="shared" si="0"/>
        <v>11533210</v>
      </c>
      <c r="M24" s="14">
        <f t="shared" si="0"/>
        <v>11533210</v>
      </c>
      <c r="N24" s="38">
        <v>50</v>
      </c>
    </row>
    <row r="25" spans="1:14" ht="60">
      <c r="A25" s="4" t="s">
        <v>23</v>
      </c>
      <c r="B25" s="39" t="s">
        <v>95</v>
      </c>
      <c r="C25" s="39" t="s">
        <v>96</v>
      </c>
      <c r="D25" s="39" t="s">
        <v>3</v>
      </c>
      <c r="E25" s="39" t="s">
        <v>141</v>
      </c>
      <c r="F25" s="26" t="s">
        <v>172</v>
      </c>
      <c r="G25" s="40">
        <v>2438000</v>
      </c>
      <c r="H25" s="41">
        <v>853300</v>
      </c>
      <c r="I25" s="41">
        <v>853300</v>
      </c>
      <c r="J25" s="41">
        <v>365700</v>
      </c>
      <c r="K25" s="42">
        <v>365700</v>
      </c>
      <c r="L25" s="14">
        <f t="shared" si="0"/>
        <v>1219000</v>
      </c>
      <c r="M25" s="14">
        <f t="shared" si="0"/>
        <v>1219000</v>
      </c>
      <c r="N25" s="43">
        <v>50</v>
      </c>
    </row>
    <row r="26" spans="1:14" ht="36">
      <c r="A26" s="4" t="s">
        <v>36</v>
      </c>
      <c r="B26" s="39" t="s">
        <v>97</v>
      </c>
      <c r="C26" s="39" t="s">
        <v>98</v>
      </c>
      <c r="D26" s="39" t="s">
        <v>54</v>
      </c>
      <c r="E26" s="39" t="s">
        <v>142</v>
      </c>
      <c r="F26" s="26" t="s">
        <v>173</v>
      </c>
      <c r="G26" s="40">
        <v>8273200</v>
      </c>
      <c r="H26" s="41">
        <v>2895620</v>
      </c>
      <c r="I26" s="41">
        <v>2895620</v>
      </c>
      <c r="J26" s="41">
        <v>1240980</v>
      </c>
      <c r="K26" s="42">
        <v>1240980</v>
      </c>
      <c r="L26" s="14">
        <f t="shared" si="0"/>
        <v>4136600</v>
      </c>
      <c r="M26" s="14">
        <f t="shared" si="0"/>
        <v>4136600</v>
      </c>
      <c r="N26" s="43">
        <v>50</v>
      </c>
    </row>
    <row r="27" spans="1:14" ht="96">
      <c r="A27" s="4" t="s">
        <v>37</v>
      </c>
      <c r="B27" s="39" t="s">
        <v>99</v>
      </c>
      <c r="C27" s="39" t="s">
        <v>100</v>
      </c>
      <c r="D27" s="39" t="s">
        <v>3</v>
      </c>
      <c r="E27" s="39" t="s">
        <v>143</v>
      </c>
      <c r="F27" s="26" t="s">
        <v>174</v>
      </c>
      <c r="G27" s="40">
        <v>9040000</v>
      </c>
      <c r="H27" s="41">
        <v>3164000</v>
      </c>
      <c r="I27" s="41">
        <v>3164000</v>
      </c>
      <c r="J27" s="41">
        <v>1356000</v>
      </c>
      <c r="K27" s="42">
        <v>1356000</v>
      </c>
      <c r="L27" s="14">
        <f t="shared" si="0"/>
        <v>4520000</v>
      </c>
      <c r="M27" s="14">
        <f t="shared" si="0"/>
        <v>4520000</v>
      </c>
      <c r="N27" s="43">
        <v>50</v>
      </c>
    </row>
    <row r="28" spans="1:14" ht="60">
      <c r="A28" s="4" t="s">
        <v>38</v>
      </c>
      <c r="B28" s="39" t="s">
        <v>101</v>
      </c>
      <c r="C28" s="39" t="s">
        <v>102</v>
      </c>
      <c r="D28" s="39" t="s">
        <v>3</v>
      </c>
      <c r="E28" s="39" t="s">
        <v>55</v>
      </c>
      <c r="F28" s="26" t="s">
        <v>175</v>
      </c>
      <c r="G28" s="40">
        <v>10630148</v>
      </c>
      <c r="H28" s="41">
        <v>3720552</v>
      </c>
      <c r="I28" s="41">
        <v>3720552</v>
      </c>
      <c r="J28" s="41">
        <v>1594522</v>
      </c>
      <c r="K28" s="42">
        <v>1594522</v>
      </c>
      <c r="L28" s="14">
        <f t="shared" si="0"/>
        <v>5315074</v>
      </c>
      <c r="M28" s="14">
        <f t="shared" si="0"/>
        <v>5315074</v>
      </c>
      <c r="N28" s="43">
        <v>50</v>
      </c>
    </row>
    <row r="29" spans="1:14" ht="61.5" customHeight="1">
      <c r="A29" s="4" t="s">
        <v>39</v>
      </c>
      <c r="B29" s="39" t="s">
        <v>103</v>
      </c>
      <c r="C29" s="39" t="s">
        <v>104</v>
      </c>
      <c r="D29" s="39" t="s">
        <v>3</v>
      </c>
      <c r="E29" s="39" t="s">
        <v>144</v>
      </c>
      <c r="F29" s="26" t="s">
        <v>176</v>
      </c>
      <c r="G29" s="40">
        <v>18197570</v>
      </c>
      <c r="H29" s="41">
        <v>6369149.5</v>
      </c>
      <c r="I29" s="41">
        <v>6369149.5</v>
      </c>
      <c r="J29" s="41">
        <v>2729635.5</v>
      </c>
      <c r="K29" s="42">
        <v>2729635.5</v>
      </c>
      <c r="L29" s="14">
        <f t="shared" si="0"/>
        <v>9098785</v>
      </c>
      <c r="M29" s="14">
        <f t="shared" si="0"/>
        <v>9098785</v>
      </c>
      <c r="N29" s="43">
        <v>50</v>
      </c>
    </row>
    <row r="30" spans="1:14" ht="36">
      <c r="A30" s="4" t="s">
        <v>40</v>
      </c>
      <c r="B30" s="39" t="s">
        <v>105</v>
      </c>
      <c r="C30" s="39" t="s">
        <v>106</v>
      </c>
      <c r="D30" s="39" t="s">
        <v>3</v>
      </c>
      <c r="E30" s="39" t="s">
        <v>145</v>
      </c>
      <c r="F30" s="26" t="s">
        <v>177</v>
      </c>
      <c r="G30" s="40">
        <v>25770000</v>
      </c>
      <c r="H30" s="41">
        <v>9019500</v>
      </c>
      <c r="I30" s="41">
        <v>9019500</v>
      </c>
      <c r="J30" s="41">
        <v>3865500</v>
      </c>
      <c r="K30" s="42">
        <v>3865500</v>
      </c>
      <c r="L30" s="14">
        <f t="shared" si="0"/>
        <v>12885000</v>
      </c>
      <c r="M30" s="14">
        <f t="shared" si="0"/>
        <v>12885000</v>
      </c>
      <c r="N30" s="43">
        <v>50</v>
      </c>
    </row>
    <row r="31" spans="1:14" ht="72">
      <c r="A31" s="4" t="s">
        <v>41</v>
      </c>
      <c r="B31" s="39" t="s">
        <v>107</v>
      </c>
      <c r="C31" s="39" t="s">
        <v>108</v>
      </c>
      <c r="D31" s="39" t="s">
        <v>3</v>
      </c>
      <c r="E31" s="39" t="s">
        <v>146</v>
      </c>
      <c r="F31" s="26" t="s">
        <v>178</v>
      </c>
      <c r="G31" s="40">
        <v>9932500</v>
      </c>
      <c r="H31" s="41">
        <v>3476375</v>
      </c>
      <c r="I31" s="41">
        <v>3476375</v>
      </c>
      <c r="J31" s="41">
        <v>1489875</v>
      </c>
      <c r="K31" s="42">
        <v>1489875</v>
      </c>
      <c r="L31" s="14">
        <f t="shared" si="0"/>
        <v>4966250</v>
      </c>
      <c r="M31" s="14">
        <f t="shared" si="0"/>
        <v>4966250</v>
      </c>
      <c r="N31" s="43">
        <v>50</v>
      </c>
    </row>
    <row r="32" spans="1:14" ht="48">
      <c r="A32" s="4" t="s">
        <v>42</v>
      </c>
      <c r="B32" s="39" t="s">
        <v>109</v>
      </c>
      <c r="C32" s="39" t="s">
        <v>110</v>
      </c>
      <c r="D32" s="39" t="s">
        <v>3</v>
      </c>
      <c r="E32" s="39" t="s">
        <v>147</v>
      </c>
      <c r="F32" s="26" t="s">
        <v>179</v>
      </c>
      <c r="G32" s="40">
        <v>11348000</v>
      </c>
      <c r="H32" s="41">
        <v>3971800</v>
      </c>
      <c r="I32" s="41">
        <v>3971800</v>
      </c>
      <c r="J32" s="41">
        <v>1702200</v>
      </c>
      <c r="K32" s="42">
        <v>1702200</v>
      </c>
      <c r="L32" s="14">
        <f t="shared" si="0"/>
        <v>5674000</v>
      </c>
      <c r="M32" s="14">
        <f t="shared" si="0"/>
        <v>5674000</v>
      </c>
      <c r="N32" s="43">
        <v>50</v>
      </c>
    </row>
    <row r="33" spans="1:14" ht="84">
      <c r="A33" s="4" t="s">
        <v>43</v>
      </c>
      <c r="B33" s="39" t="s">
        <v>111</v>
      </c>
      <c r="C33" s="39" t="s">
        <v>112</v>
      </c>
      <c r="D33" s="39" t="s">
        <v>3</v>
      </c>
      <c r="E33" s="39" t="s">
        <v>148</v>
      </c>
      <c r="F33" s="26" t="s">
        <v>180</v>
      </c>
      <c r="G33" s="40">
        <v>23721790</v>
      </c>
      <c r="H33" s="41">
        <v>8302626.499999999</v>
      </c>
      <c r="I33" s="41">
        <v>8302626.499999999</v>
      </c>
      <c r="J33" s="41">
        <v>3558268.5</v>
      </c>
      <c r="K33" s="42">
        <v>3558268.5</v>
      </c>
      <c r="L33" s="14">
        <f t="shared" si="0"/>
        <v>11860895</v>
      </c>
      <c r="M33" s="14">
        <f t="shared" si="0"/>
        <v>11860895</v>
      </c>
      <c r="N33" s="43">
        <v>50</v>
      </c>
    </row>
    <row r="34" spans="1:14" ht="36">
      <c r="A34" s="4" t="s">
        <v>57</v>
      </c>
      <c r="B34" s="39" t="s">
        <v>113</v>
      </c>
      <c r="C34" s="39" t="s">
        <v>114</v>
      </c>
      <c r="D34" s="39" t="s">
        <v>46</v>
      </c>
      <c r="E34" s="39" t="s">
        <v>149</v>
      </c>
      <c r="F34" s="26" t="s">
        <v>181</v>
      </c>
      <c r="G34" s="40">
        <v>8840000</v>
      </c>
      <c r="H34" s="41">
        <v>3094000</v>
      </c>
      <c r="I34" s="41">
        <v>3094000</v>
      </c>
      <c r="J34" s="41">
        <v>1326000</v>
      </c>
      <c r="K34" s="42">
        <v>1326000</v>
      </c>
      <c r="L34" s="14">
        <f t="shared" si="0"/>
        <v>4420000</v>
      </c>
      <c r="M34" s="14">
        <f t="shared" si="0"/>
        <v>4420000</v>
      </c>
      <c r="N34" s="43">
        <v>50</v>
      </c>
    </row>
    <row r="35" spans="1:14" ht="36">
      <c r="A35" s="4" t="s">
        <v>58</v>
      </c>
      <c r="B35" s="39" t="s">
        <v>115</v>
      </c>
      <c r="C35" s="39" t="s">
        <v>116</v>
      </c>
      <c r="D35" s="39" t="s">
        <v>3</v>
      </c>
      <c r="E35" s="39" t="s">
        <v>150</v>
      </c>
      <c r="F35" s="26" t="s">
        <v>182</v>
      </c>
      <c r="G35" s="40">
        <v>92200850</v>
      </c>
      <c r="H35" s="41">
        <v>14700000</v>
      </c>
      <c r="I35" s="41">
        <v>14700000</v>
      </c>
      <c r="J35" s="41">
        <v>6300000</v>
      </c>
      <c r="K35" s="42">
        <v>6300000</v>
      </c>
      <c r="L35" s="14">
        <f t="shared" si="0"/>
        <v>21000000</v>
      </c>
      <c r="M35" s="14">
        <f t="shared" si="0"/>
        <v>21000000</v>
      </c>
      <c r="N35" s="43">
        <v>22.77</v>
      </c>
    </row>
    <row r="36" spans="1:14" ht="72">
      <c r="A36" s="4" t="s">
        <v>59</v>
      </c>
      <c r="B36" s="39" t="s">
        <v>117</v>
      </c>
      <c r="C36" s="39" t="s">
        <v>118</v>
      </c>
      <c r="D36" s="39" t="s">
        <v>3</v>
      </c>
      <c r="E36" s="39" t="s">
        <v>151</v>
      </c>
      <c r="F36" s="26" t="s">
        <v>183</v>
      </c>
      <c r="G36" s="40">
        <v>15290000</v>
      </c>
      <c r="H36" s="41">
        <v>5351500</v>
      </c>
      <c r="I36" s="41">
        <v>5351500</v>
      </c>
      <c r="J36" s="41">
        <v>2293500</v>
      </c>
      <c r="K36" s="42">
        <v>2293500</v>
      </c>
      <c r="L36" s="14">
        <f t="shared" si="0"/>
        <v>7645000</v>
      </c>
      <c r="M36" s="14">
        <f t="shared" si="0"/>
        <v>7645000</v>
      </c>
      <c r="N36" s="43">
        <v>50</v>
      </c>
    </row>
    <row r="37" spans="1:14" ht="36">
      <c r="A37" s="4" t="s">
        <v>60</v>
      </c>
      <c r="B37" s="39" t="s">
        <v>119</v>
      </c>
      <c r="C37" s="39" t="s">
        <v>120</v>
      </c>
      <c r="D37" s="39" t="s">
        <v>54</v>
      </c>
      <c r="E37" s="39" t="s">
        <v>152</v>
      </c>
      <c r="F37" s="26" t="s">
        <v>184</v>
      </c>
      <c r="G37" s="40">
        <v>11136020</v>
      </c>
      <c r="H37" s="41">
        <v>3897607</v>
      </c>
      <c r="I37" s="41">
        <v>3897607</v>
      </c>
      <c r="J37" s="41">
        <v>1670403</v>
      </c>
      <c r="K37" s="42">
        <v>1670403</v>
      </c>
      <c r="L37" s="14">
        <f t="shared" si="0"/>
        <v>5568010</v>
      </c>
      <c r="M37" s="14">
        <f t="shared" si="0"/>
        <v>5568010</v>
      </c>
      <c r="N37" s="43">
        <v>50</v>
      </c>
    </row>
    <row r="38" spans="1:14" ht="36">
      <c r="A38" s="4" t="s">
        <v>61</v>
      </c>
      <c r="B38" s="39" t="s">
        <v>121</v>
      </c>
      <c r="C38" s="39" t="s">
        <v>122</v>
      </c>
      <c r="D38" s="39" t="s">
        <v>54</v>
      </c>
      <c r="E38" s="39" t="s">
        <v>153</v>
      </c>
      <c r="F38" s="26" t="s">
        <v>185</v>
      </c>
      <c r="G38" s="40">
        <v>4280000</v>
      </c>
      <c r="H38" s="41">
        <v>1498000</v>
      </c>
      <c r="I38" s="41">
        <v>1498000</v>
      </c>
      <c r="J38" s="41">
        <v>642000</v>
      </c>
      <c r="K38" s="42">
        <v>642000</v>
      </c>
      <c r="L38" s="14">
        <f t="shared" si="0"/>
        <v>2140000</v>
      </c>
      <c r="M38" s="14">
        <f t="shared" si="0"/>
        <v>2140000</v>
      </c>
      <c r="N38" s="43">
        <v>50</v>
      </c>
    </row>
    <row r="39" spans="1:14" ht="72">
      <c r="A39" s="4" t="s">
        <v>62</v>
      </c>
      <c r="B39" s="39" t="s">
        <v>123</v>
      </c>
      <c r="C39" s="39" t="s">
        <v>124</v>
      </c>
      <c r="D39" s="39" t="s">
        <v>3</v>
      </c>
      <c r="E39" s="39" t="s">
        <v>154</v>
      </c>
      <c r="F39" s="26" t="s">
        <v>186</v>
      </c>
      <c r="G39" s="40">
        <v>25235450</v>
      </c>
      <c r="H39" s="41">
        <v>8832408</v>
      </c>
      <c r="I39" s="41">
        <v>8832408</v>
      </c>
      <c r="J39" s="41">
        <v>3785317</v>
      </c>
      <c r="K39" s="42">
        <v>3785317</v>
      </c>
      <c r="L39" s="14">
        <f t="shared" si="0"/>
        <v>12617725</v>
      </c>
      <c r="M39" s="14">
        <f t="shared" si="0"/>
        <v>12617725</v>
      </c>
      <c r="N39" s="43">
        <v>50</v>
      </c>
    </row>
    <row r="40" spans="1:14" ht="60.75" thickBot="1">
      <c r="A40" s="4" t="s">
        <v>63</v>
      </c>
      <c r="B40" s="39" t="s">
        <v>125</v>
      </c>
      <c r="C40" s="39" t="s">
        <v>126</v>
      </c>
      <c r="D40" s="39" t="s">
        <v>46</v>
      </c>
      <c r="E40" s="39" t="s">
        <v>155</v>
      </c>
      <c r="F40" s="26" t="s">
        <v>187</v>
      </c>
      <c r="G40" s="35">
        <v>25040000</v>
      </c>
      <c r="H40" s="23">
        <v>8764000</v>
      </c>
      <c r="I40" s="23">
        <v>8764000</v>
      </c>
      <c r="J40" s="23">
        <v>3756000</v>
      </c>
      <c r="K40" s="24">
        <v>3756000</v>
      </c>
      <c r="L40" s="25">
        <f t="shared" si="0"/>
        <v>12520000</v>
      </c>
      <c r="M40" s="25">
        <f t="shared" si="0"/>
        <v>12520000</v>
      </c>
      <c r="N40" s="44">
        <v>50</v>
      </c>
    </row>
    <row r="41" spans="1:13" ht="13.5" thickTop="1">
      <c r="A41" s="95" t="s">
        <v>31</v>
      </c>
      <c r="B41" s="96"/>
      <c r="C41" s="96"/>
      <c r="D41" s="96"/>
      <c r="E41" s="96"/>
      <c r="F41" s="96"/>
      <c r="G41" s="27"/>
      <c r="H41" s="12">
        <f>SUM(H8:H40)</f>
        <v>158012385.35</v>
      </c>
      <c r="I41" s="12">
        <f>SUM(I8:I40)</f>
        <v>158012385.35</v>
      </c>
      <c r="J41" s="12">
        <f>SUM(J8:J40)</f>
        <v>67719592.65</v>
      </c>
      <c r="K41" s="13">
        <f>SUM(K8:K40)</f>
        <v>67719592.65</v>
      </c>
      <c r="L41" s="67">
        <f>H41+J41</f>
        <v>225731978</v>
      </c>
      <c r="M41" s="67">
        <f>I41+K41</f>
        <v>225731978</v>
      </c>
    </row>
    <row r="42" spans="1:13" ht="12.75">
      <c r="A42" s="97" t="s">
        <v>52</v>
      </c>
      <c r="B42" s="98"/>
      <c r="C42" s="98"/>
      <c r="D42" s="98"/>
      <c r="E42" s="98"/>
      <c r="F42" s="98"/>
      <c r="G42" s="20"/>
      <c r="H42" s="15">
        <v>163908187</v>
      </c>
      <c r="I42" s="15">
        <v>163908187</v>
      </c>
      <c r="J42" s="15">
        <v>70246366</v>
      </c>
      <c r="K42" s="15">
        <v>70246366</v>
      </c>
      <c r="L42" s="38">
        <f>H42+J42</f>
        <v>234154553</v>
      </c>
      <c r="M42" s="38">
        <f>I42+K42</f>
        <v>234154553</v>
      </c>
    </row>
    <row r="43" spans="1:13" ht="13.5" thickBot="1">
      <c r="A43" s="99" t="s">
        <v>32</v>
      </c>
      <c r="B43" s="100"/>
      <c r="C43" s="100"/>
      <c r="D43" s="100"/>
      <c r="E43" s="100"/>
      <c r="F43" s="100"/>
      <c r="G43" s="21"/>
      <c r="H43" s="17">
        <f aca="true" t="shared" si="1" ref="H43:M43">H42-H41</f>
        <v>5895801.650000006</v>
      </c>
      <c r="I43" s="17">
        <f t="shared" si="1"/>
        <v>5895801.650000006</v>
      </c>
      <c r="J43" s="17">
        <f t="shared" si="1"/>
        <v>2526773.349999994</v>
      </c>
      <c r="K43" s="54">
        <f t="shared" si="1"/>
        <v>2526773.349999994</v>
      </c>
      <c r="L43" s="66">
        <f t="shared" si="1"/>
        <v>8422575</v>
      </c>
      <c r="M43" s="66">
        <f t="shared" si="1"/>
        <v>8422575</v>
      </c>
    </row>
    <row r="44" spans="1:13" ht="12.75">
      <c r="A44" s="18"/>
      <c r="B44" s="18"/>
      <c r="C44" s="18"/>
      <c r="D44" s="18"/>
      <c r="E44" s="18"/>
      <c r="F44" s="18"/>
      <c r="G44" s="18"/>
      <c r="H44" s="19"/>
      <c r="I44" s="19"/>
      <c r="J44" s="19"/>
      <c r="K44" s="19"/>
      <c r="L44" s="19"/>
      <c r="M44" s="19"/>
    </row>
    <row r="45" spans="1:13" ht="12.75" customHeight="1">
      <c r="A45" s="91" t="s">
        <v>33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 ht="12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8" spans="1:13" ht="12.75" customHeight="1">
      <c r="A48" s="101" t="s">
        <v>34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ht="12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3.5" thickBo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3.5" thickBot="1">
      <c r="A52" s="92" t="s">
        <v>56</v>
      </c>
      <c r="B52" s="93"/>
      <c r="C52" s="93"/>
      <c r="D52" s="93"/>
      <c r="E52" s="93"/>
      <c r="F52" s="93"/>
      <c r="G52" s="88" t="s">
        <v>350</v>
      </c>
      <c r="H52" s="89"/>
      <c r="I52" s="89"/>
      <c r="J52" s="89"/>
      <c r="K52" s="89"/>
      <c r="L52" s="89"/>
      <c r="M52" s="90"/>
    </row>
    <row r="53" spans="1:14" ht="64.5" customHeight="1" thickBot="1">
      <c r="A53" s="7" t="s">
        <v>5</v>
      </c>
      <c r="B53" s="8" t="s">
        <v>24</v>
      </c>
      <c r="C53" s="8" t="s">
        <v>0</v>
      </c>
      <c r="D53" s="8" t="s">
        <v>1</v>
      </c>
      <c r="E53" s="8" t="s">
        <v>2</v>
      </c>
      <c r="F53" s="9" t="s">
        <v>4</v>
      </c>
      <c r="G53" s="7" t="s">
        <v>26</v>
      </c>
      <c r="H53" s="8" t="s">
        <v>340</v>
      </c>
      <c r="I53" s="8" t="s">
        <v>351</v>
      </c>
      <c r="J53" s="8" t="s">
        <v>341</v>
      </c>
      <c r="K53" s="9" t="s">
        <v>352</v>
      </c>
      <c r="L53" s="86" t="s">
        <v>342</v>
      </c>
      <c r="M53" s="36" t="s">
        <v>353</v>
      </c>
      <c r="N53" s="87"/>
    </row>
    <row r="54" spans="1:14" ht="72.75" thickBot="1">
      <c r="A54" s="69" t="s">
        <v>188</v>
      </c>
      <c r="B54" s="70" t="s">
        <v>189</v>
      </c>
      <c r="C54" s="70" t="s">
        <v>190</v>
      </c>
      <c r="D54" s="70" t="s">
        <v>3</v>
      </c>
      <c r="E54" s="70" t="s">
        <v>191</v>
      </c>
      <c r="F54" s="70" t="s">
        <v>192</v>
      </c>
      <c r="G54" s="72">
        <v>24080000</v>
      </c>
      <c r="H54" s="73">
        <v>8428000</v>
      </c>
      <c r="I54" s="73">
        <v>5895801.650000006</v>
      </c>
      <c r="J54" s="73">
        <v>3612000</v>
      </c>
      <c r="K54" s="73">
        <v>2526773.349999994</v>
      </c>
      <c r="L54" s="74">
        <f>H54+J54</f>
        <v>12040000</v>
      </c>
      <c r="M54" s="75">
        <f>I54+K54</f>
        <v>8422575</v>
      </c>
      <c r="N54" s="85"/>
    </row>
    <row r="55" spans="1:14" ht="13.5" thickTop="1">
      <c r="A55" s="95" t="s">
        <v>193</v>
      </c>
      <c r="B55" s="96"/>
      <c r="C55" s="96"/>
      <c r="D55" s="96"/>
      <c r="E55" s="96"/>
      <c r="F55" s="96"/>
      <c r="G55" s="71"/>
      <c r="H55" s="12">
        <f aca="true" t="shared" si="2" ref="H55:M55">H41+H54</f>
        <v>166440385.35</v>
      </c>
      <c r="I55" s="12">
        <f t="shared" si="2"/>
        <v>163908187</v>
      </c>
      <c r="J55" s="12">
        <f t="shared" si="2"/>
        <v>71331592.65</v>
      </c>
      <c r="K55" s="12">
        <f t="shared" si="2"/>
        <v>70246366</v>
      </c>
      <c r="L55" s="13">
        <f t="shared" si="2"/>
        <v>237771978</v>
      </c>
      <c r="M55" s="67">
        <f t="shared" si="2"/>
        <v>234154553</v>
      </c>
      <c r="N55" s="47"/>
    </row>
    <row r="56" spans="1:14" ht="12.75">
      <c r="A56" s="97" t="s">
        <v>52</v>
      </c>
      <c r="B56" s="98"/>
      <c r="C56" s="98"/>
      <c r="D56" s="98"/>
      <c r="E56" s="98"/>
      <c r="F56" s="98"/>
      <c r="G56" s="20"/>
      <c r="H56" s="15">
        <v>163908187</v>
      </c>
      <c r="I56" s="15">
        <v>163908187</v>
      </c>
      <c r="J56" s="15">
        <v>70246366</v>
      </c>
      <c r="K56" s="15">
        <v>70246366</v>
      </c>
      <c r="L56" s="76">
        <f>H56+J56</f>
        <v>234154553</v>
      </c>
      <c r="M56" s="38">
        <f>I56+K56</f>
        <v>234154553</v>
      </c>
      <c r="N56" s="47"/>
    </row>
    <row r="57" spans="1:14" ht="13.5" thickBot="1">
      <c r="A57" s="99" t="s">
        <v>32</v>
      </c>
      <c r="B57" s="100"/>
      <c r="C57" s="100"/>
      <c r="D57" s="100"/>
      <c r="E57" s="100"/>
      <c r="F57" s="100"/>
      <c r="G57" s="21"/>
      <c r="H57" s="17">
        <f aca="true" t="shared" si="3" ref="H57:M57">H56-H55</f>
        <v>-2532198.349999994</v>
      </c>
      <c r="I57" s="17">
        <f t="shared" si="3"/>
        <v>0</v>
      </c>
      <c r="J57" s="17">
        <f t="shared" si="3"/>
        <v>-1085226.650000006</v>
      </c>
      <c r="K57" s="17">
        <f t="shared" si="3"/>
        <v>0</v>
      </c>
      <c r="L57" s="54">
        <f t="shared" si="3"/>
        <v>-3617425</v>
      </c>
      <c r="M57" s="66">
        <f t="shared" si="3"/>
        <v>0</v>
      </c>
      <c r="N57" s="47"/>
    </row>
    <row r="58" spans="1:14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7"/>
    </row>
    <row r="60" ht="16.5" thickBot="1">
      <c r="A60" s="10" t="s">
        <v>30</v>
      </c>
    </row>
    <row r="61" spans="1:14" ht="13.5" thickBot="1">
      <c r="A61" s="92" t="s">
        <v>25</v>
      </c>
      <c r="B61" s="93"/>
      <c r="C61" s="93"/>
      <c r="D61" s="93"/>
      <c r="E61" s="93"/>
      <c r="F61" s="93"/>
      <c r="G61" s="92" t="s">
        <v>347</v>
      </c>
      <c r="H61" s="93"/>
      <c r="I61" s="93"/>
      <c r="J61" s="93"/>
      <c r="K61" s="94"/>
      <c r="L61" s="53"/>
      <c r="M61" s="53"/>
      <c r="N61" s="53"/>
    </row>
    <row r="62" spans="1:14" ht="78" customHeight="1" thickBot="1">
      <c r="A62" s="7" t="s">
        <v>5</v>
      </c>
      <c r="B62" s="8" t="s">
        <v>24</v>
      </c>
      <c r="C62" s="8" t="s">
        <v>0</v>
      </c>
      <c r="D62" s="8" t="s">
        <v>1</v>
      </c>
      <c r="E62" s="8" t="s">
        <v>2</v>
      </c>
      <c r="F62" s="9" t="s">
        <v>4</v>
      </c>
      <c r="G62" s="7" t="s">
        <v>26</v>
      </c>
      <c r="H62" s="8" t="s">
        <v>27</v>
      </c>
      <c r="I62" s="9" t="s">
        <v>28</v>
      </c>
      <c r="J62" s="36" t="s">
        <v>29</v>
      </c>
      <c r="K62" s="36" t="s">
        <v>35</v>
      </c>
      <c r="N62" s="47"/>
    </row>
    <row r="63" spans="1:14" ht="78" customHeight="1">
      <c r="A63" s="60" t="s">
        <v>6</v>
      </c>
      <c r="B63" s="61" t="s">
        <v>196</v>
      </c>
      <c r="C63" s="61" t="s">
        <v>197</v>
      </c>
      <c r="D63" s="61" t="s">
        <v>3</v>
      </c>
      <c r="E63" s="61" t="s">
        <v>268</v>
      </c>
      <c r="F63" s="61" t="s">
        <v>304</v>
      </c>
      <c r="G63" s="62">
        <v>14609000</v>
      </c>
      <c r="H63" s="62">
        <v>5113150</v>
      </c>
      <c r="I63" s="63">
        <v>2191350</v>
      </c>
      <c r="J63" s="64">
        <f>H63+I63</f>
        <v>7304500</v>
      </c>
      <c r="K63" s="79">
        <v>50</v>
      </c>
      <c r="N63" s="47"/>
    </row>
    <row r="64" spans="1:14" ht="78" customHeight="1">
      <c r="A64" s="4" t="s">
        <v>7</v>
      </c>
      <c r="B64" s="6" t="s">
        <v>198</v>
      </c>
      <c r="C64" s="6" t="s">
        <v>199</v>
      </c>
      <c r="D64" s="6" t="s">
        <v>3</v>
      </c>
      <c r="E64" s="6" t="s">
        <v>269</v>
      </c>
      <c r="F64" s="6" t="s">
        <v>305</v>
      </c>
      <c r="G64" s="12">
        <v>26000000</v>
      </c>
      <c r="H64" s="12">
        <v>8400000</v>
      </c>
      <c r="I64" s="13">
        <v>3600000</v>
      </c>
      <c r="J64" s="58">
        <f aca="true" t="shared" si="4" ref="J64:J98">H64+I64</f>
        <v>12000000</v>
      </c>
      <c r="K64" s="80">
        <v>46.16</v>
      </c>
      <c r="N64" s="47"/>
    </row>
    <row r="65" spans="1:14" ht="78" customHeight="1" thickBot="1">
      <c r="A65" s="50" t="s">
        <v>8</v>
      </c>
      <c r="B65" s="6" t="s">
        <v>200</v>
      </c>
      <c r="C65" s="6" t="s">
        <v>201</v>
      </c>
      <c r="D65" s="6" t="s">
        <v>3</v>
      </c>
      <c r="E65" s="6" t="s">
        <v>270</v>
      </c>
      <c r="F65" s="6" t="s">
        <v>306</v>
      </c>
      <c r="G65" s="12">
        <v>78747341</v>
      </c>
      <c r="H65" s="12">
        <v>27561569</v>
      </c>
      <c r="I65" s="13">
        <v>11812101</v>
      </c>
      <c r="J65" s="58">
        <f t="shared" si="4"/>
        <v>39373670</v>
      </c>
      <c r="K65" s="80">
        <v>50</v>
      </c>
      <c r="N65" s="47"/>
    </row>
    <row r="66" spans="1:14" ht="78" customHeight="1">
      <c r="A66" s="4" t="s">
        <v>9</v>
      </c>
      <c r="B66" s="6" t="s">
        <v>202</v>
      </c>
      <c r="C66" s="6" t="s">
        <v>203</v>
      </c>
      <c r="D66" s="6" t="s">
        <v>46</v>
      </c>
      <c r="E66" s="6" t="s">
        <v>271</v>
      </c>
      <c r="F66" s="6" t="s">
        <v>307</v>
      </c>
      <c r="G66" s="12">
        <v>14640000</v>
      </c>
      <c r="H66" s="12">
        <v>4900000</v>
      </c>
      <c r="I66" s="13">
        <v>2100000</v>
      </c>
      <c r="J66" s="58">
        <f t="shared" si="4"/>
        <v>7000000</v>
      </c>
      <c r="K66" s="80">
        <v>47.81</v>
      </c>
      <c r="N66" s="47"/>
    </row>
    <row r="67" spans="1:14" ht="78" customHeight="1">
      <c r="A67" s="4" t="s">
        <v>10</v>
      </c>
      <c r="B67" s="6" t="s">
        <v>204</v>
      </c>
      <c r="C67" s="6" t="s">
        <v>205</v>
      </c>
      <c r="D67" s="6" t="s">
        <v>3</v>
      </c>
      <c r="E67" s="6" t="s">
        <v>272</v>
      </c>
      <c r="F67" s="6" t="s">
        <v>308</v>
      </c>
      <c r="G67" s="12">
        <v>20086000</v>
      </c>
      <c r="H67" s="12">
        <v>7030100</v>
      </c>
      <c r="I67" s="13">
        <v>3012900</v>
      </c>
      <c r="J67" s="58">
        <f t="shared" si="4"/>
        <v>10043000</v>
      </c>
      <c r="K67" s="80">
        <v>50</v>
      </c>
      <c r="N67" s="47"/>
    </row>
    <row r="68" spans="1:14" ht="78" customHeight="1">
      <c r="A68" s="5" t="s">
        <v>11</v>
      </c>
      <c r="B68" s="6" t="s">
        <v>206</v>
      </c>
      <c r="C68" s="6" t="s">
        <v>207</v>
      </c>
      <c r="D68" s="6" t="s">
        <v>3</v>
      </c>
      <c r="E68" s="6" t="s">
        <v>273</v>
      </c>
      <c r="F68" s="6" t="s">
        <v>309</v>
      </c>
      <c r="G68" s="12">
        <v>18659590</v>
      </c>
      <c r="H68" s="12">
        <v>6530856.5</v>
      </c>
      <c r="I68" s="13">
        <v>2798938.5</v>
      </c>
      <c r="J68" s="58">
        <f t="shared" si="4"/>
        <v>9329795</v>
      </c>
      <c r="K68" s="80">
        <v>50</v>
      </c>
      <c r="N68" s="47"/>
    </row>
    <row r="69" spans="1:14" ht="78" customHeight="1">
      <c r="A69" s="4" t="s">
        <v>12</v>
      </c>
      <c r="B69" s="6" t="s">
        <v>208</v>
      </c>
      <c r="C69" s="6" t="s">
        <v>209</v>
      </c>
      <c r="D69" s="6" t="s">
        <v>3</v>
      </c>
      <c r="E69" s="6" t="s">
        <v>274</v>
      </c>
      <c r="F69" s="6" t="s">
        <v>310</v>
      </c>
      <c r="G69" s="12">
        <v>2210000</v>
      </c>
      <c r="H69" s="12">
        <v>773500</v>
      </c>
      <c r="I69" s="13">
        <v>331500</v>
      </c>
      <c r="J69" s="58">
        <f t="shared" si="4"/>
        <v>1105000</v>
      </c>
      <c r="K69" s="80">
        <v>50</v>
      </c>
      <c r="N69" s="47"/>
    </row>
    <row r="70" spans="1:14" ht="78" customHeight="1">
      <c r="A70" s="5" t="s">
        <v>13</v>
      </c>
      <c r="B70" s="6" t="s">
        <v>210</v>
      </c>
      <c r="C70" s="6" t="s">
        <v>211</v>
      </c>
      <c r="D70" s="6" t="s">
        <v>3</v>
      </c>
      <c r="E70" s="6" t="s">
        <v>275</v>
      </c>
      <c r="F70" s="6" t="s">
        <v>311</v>
      </c>
      <c r="G70" s="12">
        <v>8460000</v>
      </c>
      <c r="H70" s="12">
        <v>2940000</v>
      </c>
      <c r="I70" s="13">
        <v>1260000</v>
      </c>
      <c r="J70" s="58">
        <f t="shared" si="4"/>
        <v>4200000</v>
      </c>
      <c r="K70" s="80">
        <v>49.64</v>
      </c>
      <c r="N70" s="47"/>
    </row>
    <row r="71" spans="1:14" ht="78" customHeight="1">
      <c r="A71" s="4" t="s">
        <v>14</v>
      </c>
      <c r="B71" s="3" t="s">
        <v>212</v>
      </c>
      <c r="C71" s="6" t="s">
        <v>213</v>
      </c>
      <c r="D71" s="6" t="s">
        <v>3</v>
      </c>
      <c r="E71" s="6" t="s">
        <v>276</v>
      </c>
      <c r="F71" s="6" t="s">
        <v>312</v>
      </c>
      <c r="G71" s="12">
        <v>18346250</v>
      </c>
      <c r="H71" s="12">
        <v>5599986</v>
      </c>
      <c r="I71" s="13">
        <v>2399994</v>
      </c>
      <c r="J71" s="58">
        <f t="shared" si="4"/>
        <v>7999980</v>
      </c>
      <c r="K71" s="80">
        <v>43.6</v>
      </c>
      <c r="N71" s="47"/>
    </row>
    <row r="72" spans="1:14" ht="64.5" customHeight="1">
      <c r="A72" s="5" t="s">
        <v>15</v>
      </c>
      <c r="B72" s="6" t="s">
        <v>214</v>
      </c>
      <c r="C72" s="6" t="s">
        <v>215</v>
      </c>
      <c r="D72" s="6" t="s">
        <v>3</v>
      </c>
      <c r="E72" s="6" t="s">
        <v>277</v>
      </c>
      <c r="F72" s="31" t="s">
        <v>313</v>
      </c>
      <c r="G72" s="56">
        <v>46935560</v>
      </c>
      <c r="H72" s="12">
        <v>9800000</v>
      </c>
      <c r="I72" s="13">
        <v>4200000</v>
      </c>
      <c r="J72" s="58">
        <f t="shared" si="4"/>
        <v>14000000</v>
      </c>
      <c r="K72" s="81">
        <v>29.83</v>
      </c>
      <c r="N72" s="48"/>
    </row>
    <row r="73" spans="1:14" ht="72">
      <c r="A73" s="4" t="s">
        <v>16</v>
      </c>
      <c r="B73" s="3" t="s">
        <v>216</v>
      </c>
      <c r="C73" s="3" t="s">
        <v>217</v>
      </c>
      <c r="D73" s="3" t="s">
        <v>3</v>
      </c>
      <c r="E73" s="3" t="s">
        <v>278</v>
      </c>
      <c r="F73" s="32" t="s">
        <v>314</v>
      </c>
      <c r="G73" s="59">
        <v>30282000</v>
      </c>
      <c r="H73" s="15">
        <v>5250000</v>
      </c>
      <c r="I73" s="16">
        <v>1750000</v>
      </c>
      <c r="J73" s="58">
        <f t="shared" si="4"/>
        <v>7000000</v>
      </c>
      <c r="K73" s="82">
        <v>23.12</v>
      </c>
      <c r="N73" s="49"/>
    </row>
    <row r="74" spans="1:14" ht="36">
      <c r="A74" s="5" t="s">
        <v>17</v>
      </c>
      <c r="B74" s="39" t="s">
        <v>218</v>
      </c>
      <c r="C74" s="39" t="s">
        <v>219</v>
      </c>
      <c r="D74" s="39" t="s">
        <v>3</v>
      </c>
      <c r="E74" s="39" t="s">
        <v>279</v>
      </c>
      <c r="F74" s="26" t="s">
        <v>315</v>
      </c>
      <c r="G74" s="78">
        <v>3990500</v>
      </c>
      <c r="H74" s="41">
        <v>1396675</v>
      </c>
      <c r="I74" s="42">
        <v>598575</v>
      </c>
      <c r="J74" s="58">
        <f t="shared" si="4"/>
        <v>1995250</v>
      </c>
      <c r="K74" s="83">
        <v>50</v>
      </c>
      <c r="N74" s="49"/>
    </row>
    <row r="75" spans="1:14" ht="84">
      <c r="A75" s="4" t="s">
        <v>18</v>
      </c>
      <c r="B75" s="39" t="s">
        <v>220</v>
      </c>
      <c r="C75" s="39" t="s">
        <v>221</v>
      </c>
      <c r="D75" s="39" t="s">
        <v>3</v>
      </c>
      <c r="E75" s="39" t="s">
        <v>280</v>
      </c>
      <c r="F75" s="26" t="s">
        <v>316</v>
      </c>
      <c r="G75" s="78">
        <v>5580500</v>
      </c>
      <c r="H75" s="41">
        <v>1953175</v>
      </c>
      <c r="I75" s="42">
        <v>837075</v>
      </c>
      <c r="J75" s="58">
        <f t="shared" si="4"/>
        <v>2790250</v>
      </c>
      <c r="K75" s="83">
        <v>50</v>
      </c>
      <c r="N75" s="49"/>
    </row>
    <row r="76" spans="1:14" ht="60">
      <c r="A76" s="5" t="s">
        <v>19</v>
      </c>
      <c r="B76" s="39" t="s">
        <v>222</v>
      </c>
      <c r="C76" s="39" t="s">
        <v>223</v>
      </c>
      <c r="D76" s="39" t="s">
        <v>3</v>
      </c>
      <c r="E76" s="39" t="s">
        <v>281</v>
      </c>
      <c r="F76" s="26" t="s">
        <v>317</v>
      </c>
      <c r="G76" s="78">
        <v>3175774</v>
      </c>
      <c r="H76" s="41">
        <v>1111520</v>
      </c>
      <c r="I76" s="42">
        <v>476366</v>
      </c>
      <c r="J76" s="58">
        <f t="shared" si="4"/>
        <v>1587886</v>
      </c>
      <c r="K76" s="83">
        <v>50</v>
      </c>
      <c r="N76" s="49"/>
    </row>
    <row r="77" spans="1:14" ht="108">
      <c r="A77" s="4" t="s">
        <v>20</v>
      </c>
      <c r="B77" s="39" t="s">
        <v>224</v>
      </c>
      <c r="C77" s="39" t="s">
        <v>225</v>
      </c>
      <c r="D77" s="39" t="s">
        <v>46</v>
      </c>
      <c r="E77" s="39" t="s">
        <v>282</v>
      </c>
      <c r="F77" s="26" t="s">
        <v>318</v>
      </c>
      <c r="G77" s="78">
        <v>10609000</v>
      </c>
      <c r="H77" s="41">
        <v>3639090</v>
      </c>
      <c r="I77" s="42">
        <v>1559610</v>
      </c>
      <c r="J77" s="58">
        <f t="shared" si="4"/>
        <v>5198700</v>
      </c>
      <c r="K77" s="83">
        <v>49</v>
      </c>
      <c r="N77" s="49"/>
    </row>
    <row r="78" spans="1:14" ht="72">
      <c r="A78" s="5" t="s">
        <v>21</v>
      </c>
      <c r="B78" s="39" t="s">
        <v>226</v>
      </c>
      <c r="C78" s="39" t="s">
        <v>227</v>
      </c>
      <c r="D78" s="39" t="s">
        <v>3</v>
      </c>
      <c r="E78" s="39" t="s">
        <v>283</v>
      </c>
      <c r="F78" s="26" t="s">
        <v>319</v>
      </c>
      <c r="G78" s="78">
        <v>12050000</v>
      </c>
      <c r="H78" s="41">
        <v>4217500</v>
      </c>
      <c r="I78" s="42">
        <v>1807500</v>
      </c>
      <c r="J78" s="58">
        <f t="shared" si="4"/>
        <v>6025000</v>
      </c>
      <c r="K78" s="83">
        <v>50</v>
      </c>
      <c r="N78" s="49"/>
    </row>
    <row r="79" spans="1:14" ht="48">
      <c r="A79" s="4" t="s">
        <v>22</v>
      </c>
      <c r="B79" s="39" t="s">
        <v>228</v>
      </c>
      <c r="C79" s="39" t="s">
        <v>229</v>
      </c>
      <c r="D79" s="39" t="s">
        <v>54</v>
      </c>
      <c r="E79" s="39" t="s">
        <v>284</v>
      </c>
      <c r="F79" s="26" t="s">
        <v>320</v>
      </c>
      <c r="G79" s="78">
        <v>20988000</v>
      </c>
      <c r="H79" s="41">
        <v>5320000</v>
      </c>
      <c r="I79" s="42">
        <v>2280000</v>
      </c>
      <c r="J79" s="58">
        <f t="shared" si="4"/>
        <v>7600000</v>
      </c>
      <c r="K79" s="83">
        <v>36.21</v>
      </c>
      <c r="N79" s="49"/>
    </row>
    <row r="80" spans="1:14" ht="36">
      <c r="A80" s="5" t="s">
        <v>23</v>
      </c>
      <c r="B80" s="39" t="s">
        <v>230</v>
      </c>
      <c r="C80" s="39" t="s">
        <v>231</v>
      </c>
      <c r="D80" s="39" t="s">
        <v>46</v>
      </c>
      <c r="E80" s="39" t="s">
        <v>285</v>
      </c>
      <c r="F80" s="26" t="s">
        <v>321</v>
      </c>
      <c r="G80" s="78">
        <v>29320000</v>
      </c>
      <c r="H80" s="41">
        <v>10262000</v>
      </c>
      <c r="I80" s="42">
        <v>4398000</v>
      </c>
      <c r="J80" s="58">
        <f t="shared" si="4"/>
        <v>14660000</v>
      </c>
      <c r="K80" s="83">
        <v>50</v>
      </c>
      <c r="N80" s="49"/>
    </row>
    <row r="81" spans="1:14" ht="72">
      <c r="A81" s="4" t="s">
        <v>36</v>
      </c>
      <c r="B81" s="39" t="s">
        <v>232</v>
      </c>
      <c r="C81" s="39" t="s">
        <v>233</v>
      </c>
      <c r="D81" s="39" t="s">
        <v>3</v>
      </c>
      <c r="E81" s="39" t="s">
        <v>286</v>
      </c>
      <c r="F81" s="26" t="s">
        <v>322</v>
      </c>
      <c r="G81" s="78">
        <v>16015000</v>
      </c>
      <c r="H81" s="41">
        <v>5605250</v>
      </c>
      <c r="I81" s="42">
        <v>2402250</v>
      </c>
      <c r="J81" s="58">
        <f t="shared" si="4"/>
        <v>8007500</v>
      </c>
      <c r="K81" s="83">
        <v>50</v>
      </c>
      <c r="N81" s="49"/>
    </row>
    <row r="82" spans="1:14" ht="36">
      <c r="A82" s="5" t="s">
        <v>37</v>
      </c>
      <c r="B82" s="39" t="s">
        <v>234</v>
      </c>
      <c r="C82" s="39" t="s">
        <v>235</v>
      </c>
      <c r="D82" s="39" t="s">
        <v>3</v>
      </c>
      <c r="E82" s="39" t="s">
        <v>287</v>
      </c>
      <c r="F82" s="26" t="s">
        <v>323</v>
      </c>
      <c r="G82" s="78">
        <v>22049000</v>
      </c>
      <c r="H82" s="41">
        <v>7700000</v>
      </c>
      <c r="I82" s="42">
        <v>3300000</v>
      </c>
      <c r="J82" s="58">
        <f t="shared" si="4"/>
        <v>11000000</v>
      </c>
      <c r="K82" s="83">
        <v>49.89</v>
      </c>
      <c r="N82" s="49"/>
    </row>
    <row r="83" spans="1:14" ht="72">
      <c r="A83" s="4" t="s">
        <v>38</v>
      </c>
      <c r="B83" s="39" t="s">
        <v>236</v>
      </c>
      <c r="C83" s="39" t="s">
        <v>237</v>
      </c>
      <c r="D83" s="39" t="s">
        <v>3</v>
      </c>
      <c r="E83" s="39" t="s">
        <v>288</v>
      </c>
      <c r="F83" s="26" t="s">
        <v>324</v>
      </c>
      <c r="G83" s="78">
        <v>7029000</v>
      </c>
      <c r="H83" s="41">
        <v>2460150</v>
      </c>
      <c r="I83" s="42">
        <v>1054350</v>
      </c>
      <c r="J83" s="58">
        <f t="shared" si="4"/>
        <v>3514500</v>
      </c>
      <c r="K83" s="83">
        <v>50</v>
      </c>
      <c r="N83" s="49"/>
    </row>
    <row r="84" spans="1:14" ht="36">
      <c r="A84" s="5" t="s">
        <v>39</v>
      </c>
      <c r="B84" s="39" t="s">
        <v>238</v>
      </c>
      <c r="C84" s="39" t="s">
        <v>239</v>
      </c>
      <c r="D84" s="39" t="s">
        <v>3</v>
      </c>
      <c r="E84" s="39" t="s">
        <v>289</v>
      </c>
      <c r="F84" s="26" t="s">
        <v>325</v>
      </c>
      <c r="G84" s="78">
        <v>5091132</v>
      </c>
      <c r="H84" s="41">
        <v>1781896.2</v>
      </c>
      <c r="I84" s="42">
        <v>763669.8</v>
      </c>
      <c r="J84" s="58">
        <f t="shared" si="4"/>
        <v>2545566</v>
      </c>
      <c r="K84" s="83">
        <v>50</v>
      </c>
      <c r="N84" s="49"/>
    </row>
    <row r="85" spans="1:14" ht="36">
      <c r="A85" s="4" t="s">
        <v>40</v>
      </c>
      <c r="B85" s="39" t="s">
        <v>240</v>
      </c>
      <c r="C85" s="39" t="s">
        <v>241</v>
      </c>
      <c r="D85" s="39" t="s">
        <v>3</v>
      </c>
      <c r="E85" s="39" t="s">
        <v>290</v>
      </c>
      <c r="F85" s="26" t="s">
        <v>326</v>
      </c>
      <c r="G85" s="78">
        <v>16738000</v>
      </c>
      <c r="H85" s="41">
        <v>5858300</v>
      </c>
      <c r="I85" s="42">
        <v>2510700</v>
      </c>
      <c r="J85" s="58">
        <f t="shared" si="4"/>
        <v>8369000</v>
      </c>
      <c r="K85" s="83">
        <v>50</v>
      </c>
      <c r="N85" s="49"/>
    </row>
    <row r="86" spans="1:14" ht="36">
      <c r="A86" s="5" t="s">
        <v>41</v>
      </c>
      <c r="B86" s="39" t="s">
        <v>242</v>
      </c>
      <c r="C86" s="39" t="s">
        <v>243</v>
      </c>
      <c r="D86" s="39" t="s">
        <v>46</v>
      </c>
      <c r="E86" s="39" t="s">
        <v>291</v>
      </c>
      <c r="F86" s="26" t="s">
        <v>327</v>
      </c>
      <c r="G86" s="78">
        <v>23058700</v>
      </c>
      <c r="H86" s="41">
        <v>6300000</v>
      </c>
      <c r="I86" s="42">
        <v>2700000</v>
      </c>
      <c r="J86" s="58">
        <f t="shared" si="4"/>
        <v>9000000</v>
      </c>
      <c r="K86" s="83">
        <v>39.03</v>
      </c>
      <c r="N86" s="49"/>
    </row>
    <row r="87" spans="1:14" ht="72">
      <c r="A87" s="4" t="s">
        <v>42</v>
      </c>
      <c r="B87" s="39" t="s">
        <v>244</v>
      </c>
      <c r="C87" s="39" t="s">
        <v>245</v>
      </c>
      <c r="D87" s="39" t="s">
        <v>3</v>
      </c>
      <c r="E87" s="39" t="s">
        <v>292</v>
      </c>
      <c r="F87" s="26" t="s">
        <v>328</v>
      </c>
      <c r="G87" s="78">
        <v>39850000</v>
      </c>
      <c r="H87" s="41">
        <v>13947500</v>
      </c>
      <c r="I87" s="42">
        <v>5977500</v>
      </c>
      <c r="J87" s="58">
        <f t="shared" si="4"/>
        <v>19925000</v>
      </c>
      <c r="K87" s="83">
        <v>0</v>
      </c>
      <c r="N87" s="49"/>
    </row>
    <row r="88" spans="1:14" ht="72">
      <c r="A88" s="5" t="s">
        <v>43</v>
      </c>
      <c r="B88" s="39" t="s">
        <v>246</v>
      </c>
      <c r="C88" s="39" t="s">
        <v>247</v>
      </c>
      <c r="D88" s="39" t="s">
        <v>46</v>
      </c>
      <c r="E88" s="39" t="s">
        <v>293</v>
      </c>
      <c r="F88" s="26" t="s">
        <v>329</v>
      </c>
      <c r="G88" s="78">
        <v>11014000</v>
      </c>
      <c r="H88" s="41">
        <v>3854900</v>
      </c>
      <c r="I88" s="42">
        <v>1652100</v>
      </c>
      <c r="J88" s="58">
        <f t="shared" si="4"/>
        <v>5507000</v>
      </c>
      <c r="K88" s="83">
        <v>50</v>
      </c>
      <c r="N88" s="49"/>
    </row>
    <row r="89" spans="1:14" ht="36">
      <c r="A89" s="4" t="s">
        <v>57</v>
      </c>
      <c r="B89" s="39" t="s">
        <v>248</v>
      </c>
      <c r="C89" s="39" t="s">
        <v>249</v>
      </c>
      <c r="D89" s="39" t="s">
        <v>3</v>
      </c>
      <c r="E89" s="39" t="s">
        <v>294</v>
      </c>
      <c r="F89" s="26" t="s">
        <v>330</v>
      </c>
      <c r="G89" s="78">
        <v>7760400</v>
      </c>
      <c r="H89" s="41">
        <v>2716140</v>
      </c>
      <c r="I89" s="42">
        <v>1164060</v>
      </c>
      <c r="J89" s="58">
        <f t="shared" si="4"/>
        <v>3880200</v>
      </c>
      <c r="K89" s="83">
        <v>50</v>
      </c>
      <c r="N89" s="49"/>
    </row>
    <row r="90" spans="1:14" ht="60">
      <c r="A90" s="5" t="s">
        <v>58</v>
      </c>
      <c r="B90" s="39" t="s">
        <v>250</v>
      </c>
      <c r="C90" s="39" t="s">
        <v>251</v>
      </c>
      <c r="D90" s="39" t="s">
        <v>3</v>
      </c>
      <c r="E90" s="39" t="s">
        <v>295</v>
      </c>
      <c r="F90" s="26" t="s">
        <v>331</v>
      </c>
      <c r="G90" s="78">
        <v>4230000</v>
      </c>
      <c r="H90" s="41">
        <v>1480500</v>
      </c>
      <c r="I90" s="42">
        <v>634500</v>
      </c>
      <c r="J90" s="58">
        <f t="shared" si="4"/>
        <v>2115000</v>
      </c>
      <c r="K90" s="83">
        <v>50</v>
      </c>
      <c r="N90" s="49"/>
    </row>
    <row r="91" spans="1:14" ht="36">
      <c r="A91" s="4" t="s">
        <v>59</v>
      </c>
      <c r="B91" s="39" t="s">
        <v>252</v>
      </c>
      <c r="C91" s="39" t="s">
        <v>253</v>
      </c>
      <c r="D91" s="39" t="s">
        <v>3</v>
      </c>
      <c r="E91" s="39" t="s">
        <v>296</v>
      </c>
      <c r="F91" s="26" t="s">
        <v>332</v>
      </c>
      <c r="G91" s="78">
        <v>5600000</v>
      </c>
      <c r="H91" s="41">
        <v>1960000</v>
      </c>
      <c r="I91" s="42">
        <v>840000</v>
      </c>
      <c r="J91" s="58">
        <f t="shared" si="4"/>
        <v>2800000</v>
      </c>
      <c r="K91" s="83">
        <v>50</v>
      </c>
      <c r="N91" s="49"/>
    </row>
    <row r="92" spans="1:14" ht="48">
      <c r="A92" s="5" t="s">
        <v>60</v>
      </c>
      <c r="B92" s="39" t="s">
        <v>254</v>
      </c>
      <c r="C92" s="39" t="s">
        <v>255</v>
      </c>
      <c r="D92" s="39" t="s">
        <v>3</v>
      </c>
      <c r="E92" s="39" t="s">
        <v>297</v>
      </c>
      <c r="F92" s="26" t="s">
        <v>333</v>
      </c>
      <c r="G92" s="78">
        <v>10114204</v>
      </c>
      <c r="H92" s="41">
        <v>3539971.4</v>
      </c>
      <c r="I92" s="42">
        <v>1517130.6</v>
      </c>
      <c r="J92" s="58">
        <f t="shared" si="4"/>
        <v>5057102</v>
      </c>
      <c r="K92" s="83">
        <v>50</v>
      </c>
      <c r="N92" s="49"/>
    </row>
    <row r="93" spans="1:14" ht="72">
      <c r="A93" s="4" t="s">
        <v>61</v>
      </c>
      <c r="B93" s="39" t="s">
        <v>256</v>
      </c>
      <c r="C93" s="39" t="s">
        <v>257</v>
      </c>
      <c r="D93" s="39" t="s">
        <v>46</v>
      </c>
      <c r="E93" s="39" t="s">
        <v>298</v>
      </c>
      <c r="F93" s="26" t="s">
        <v>334</v>
      </c>
      <c r="G93" s="78">
        <v>44119800</v>
      </c>
      <c r="H93" s="41">
        <v>15441929.999999998</v>
      </c>
      <c r="I93" s="42">
        <v>6617970</v>
      </c>
      <c r="J93" s="58">
        <f t="shared" si="4"/>
        <v>22059900</v>
      </c>
      <c r="K93" s="83">
        <v>50</v>
      </c>
      <c r="N93" s="49"/>
    </row>
    <row r="94" spans="1:14" ht="48">
      <c r="A94" s="5" t="s">
        <v>62</v>
      </c>
      <c r="B94" s="39" t="s">
        <v>258</v>
      </c>
      <c r="C94" s="39" t="s">
        <v>259</v>
      </c>
      <c r="D94" s="39" t="s">
        <v>3</v>
      </c>
      <c r="E94" s="39" t="s">
        <v>299</v>
      </c>
      <c r="F94" s="26" t="s">
        <v>335</v>
      </c>
      <c r="G94" s="78">
        <v>8095084.84</v>
      </c>
      <c r="H94" s="41">
        <v>2793000</v>
      </c>
      <c r="I94" s="42">
        <v>1197000</v>
      </c>
      <c r="J94" s="58">
        <f t="shared" si="4"/>
        <v>3990000</v>
      </c>
      <c r="K94" s="83">
        <v>49.29</v>
      </c>
      <c r="N94" s="49"/>
    </row>
    <row r="95" spans="1:14" ht="72">
      <c r="A95" s="4" t="s">
        <v>63</v>
      </c>
      <c r="B95" s="39" t="s">
        <v>260</v>
      </c>
      <c r="C95" s="39" t="s">
        <v>261</v>
      </c>
      <c r="D95" s="39" t="s">
        <v>3</v>
      </c>
      <c r="E95" s="39" t="s">
        <v>300</v>
      </c>
      <c r="F95" s="26" t="s">
        <v>336</v>
      </c>
      <c r="G95" s="78">
        <v>8828500</v>
      </c>
      <c r="H95" s="41">
        <v>3089975</v>
      </c>
      <c r="I95" s="42">
        <v>1324275</v>
      </c>
      <c r="J95" s="58">
        <f t="shared" si="4"/>
        <v>4414250</v>
      </c>
      <c r="K95" s="83">
        <v>50</v>
      </c>
      <c r="N95" s="49"/>
    </row>
    <row r="96" spans="1:14" ht="60">
      <c r="A96" s="5" t="s">
        <v>188</v>
      </c>
      <c r="B96" s="39" t="s">
        <v>262</v>
      </c>
      <c r="C96" s="39" t="s">
        <v>263</v>
      </c>
      <c r="D96" s="39" t="s">
        <v>3</v>
      </c>
      <c r="E96" s="39" t="s">
        <v>301</v>
      </c>
      <c r="F96" s="26" t="s">
        <v>337</v>
      </c>
      <c r="G96" s="78">
        <v>16933796</v>
      </c>
      <c r="H96" s="41">
        <v>5926828.6</v>
      </c>
      <c r="I96" s="42">
        <v>2540069.4</v>
      </c>
      <c r="J96" s="58">
        <f t="shared" si="4"/>
        <v>8466898</v>
      </c>
      <c r="K96" s="83">
        <v>50</v>
      </c>
      <c r="N96" s="49"/>
    </row>
    <row r="97" spans="1:14" ht="36">
      <c r="A97" s="4" t="s">
        <v>194</v>
      </c>
      <c r="B97" s="39" t="s">
        <v>264</v>
      </c>
      <c r="C97" s="39" t="s">
        <v>265</v>
      </c>
      <c r="D97" s="39" t="s">
        <v>3</v>
      </c>
      <c r="E97" s="39" t="s">
        <v>302</v>
      </c>
      <c r="F97" s="26" t="s">
        <v>338</v>
      </c>
      <c r="G97" s="78">
        <v>9395000</v>
      </c>
      <c r="H97" s="41">
        <v>3288250</v>
      </c>
      <c r="I97" s="42">
        <v>1409250</v>
      </c>
      <c r="J97" s="58">
        <f t="shared" si="4"/>
        <v>4697500</v>
      </c>
      <c r="K97" s="83">
        <v>50</v>
      </c>
      <c r="N97" s="49"/>
    </row>
    <row r="98" spans="1:14" ht="62.25" customHeight="1" thickBot="1">
      <c r="A98" s="65" t="s">
        <v>195</v>
      </c>
      <c r="B98" s="51" t="s">
        <v>266</v>
      </c>
      <c r="C98" s="51" t="s">
        <v>267</v>
      </c>
      <c r="D98" s="51" t="s">
        <v>46</v>
      </c>
      <c r="E98" s="51" t="s">
        <v>303</v>
      </c>
      <c r="F98" s="52" t="s">
        <v>339</v>
      </c>
      <c r="G98" s="57">
        <v>17881000</v>
      </c>
      <c r="H98" s="17">
        <v>4898600</v>
      </c>
      <c r="I98" s="54">
        <v>2099400</v>
      </c>
      <c r="J98" s="77">
        <f t="shared" si="4"/>
        <v>6998000</v>
      </c>
      <c r="K98" s="84">
        <v>39.14</v>
      </c>
      <c r="N98" s="48"/>
    </row>
    <row r="99" spans="1:13" ht="12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1:13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5" spans="1:8" ht="12.75">
      <c r="A105" s="1"/>
      <c r="B105" s="1"/>
      <c r="C105" s="1"/>
      <c r="D105" s="1"/>
      <c r="E105" s="1"/>
      <c r="F105" s="1"/>
      <c r="G105" s="1"/>
      <c r="H105" s="2"/>
    </row>
    <row r="106" spans="1:8" ht="12.75">
      <c r="A106" s="1"/>
      <c r="B106" s="1"/>
      <c r="C106" s="1"/>
      <c r="D106" s="1"/>
      <c r="E106" s="1"/>
      <c r="F106" s="1"/>
      <c r="G106" s="1"/>
      <c r="H106" s="2"/>
    </row>
    <row r="107" spans="1:8" ht="12.75">
      <c r="A107" s="1"/>
      <c r="B107" s="1"/>
      <c r="C107" s="1"/>
      <c r="D107" s="1"/>
      <c r="E107" s="1"/>
      <c r="F107" s="1"/>
      <c r="G107" s="1"/>
      <c r="H107" s="2"/>
    </row>
    <row r="108" spans="1:8" ht="12.75">
      <c r="A108" s="1"/>
      <c r="B108" s="1"/>
      <c r="C108" s="1"/>
      <c r="D108" s="1"/>
      <c r="E108" s="1"/>
      <c r="F108" s="1"/>
      <c r="G108" s="1"/>
      <c r="H108" s="2"/>
    </row>
    <row r="109" spans="1:8" ht="12.75">
      <c r="A109" s="1"/>
      <c r="B109" s="1"/>
      <c r="C109" s="1"/>
      <c r="D109" s="1"/>
      <c r="E109" s="1"/>
      <c r="F109" s="1"/>
      <c r="G109" s="1"/>
      <c r="H109" s="2"/>
    </row>
    <row r="110" spans="1:8" ht="12.75">
      <c r="A110" s="1"/>
      <c r="B110" s="1"/>
      <c r="C110" s="1"/>
      <c r="D110" s="1"/>
      <c r="E110" s="1"/>
      <c r="F110" s="1"/>
      <c r="G110" s="1"/>
      <c r="H110" s="2"/>
    </row>
    <row r="111" spans="1:8" ht="12.75">
      <c r="A111" s="1"/>
      <c r="B111" s="1"/>
      <c r="C111" s="1"/>
      <c r="D111" s="1"/>
      <c r="E111" s="1"/>
      <c r="F111" s="1"/>
      <c r="G111" s="1"/>
      <c r="H111" s="2"/>
    </row>
    <row r="112" spans="1:8" ht="12.75">
      <c r="A112" s="1"/>
      <c r="B112" s="1"/>
      <c r="C112" s="1"/>
      <c r="D112" s="1"/>
      <c r="E112" s="1"/>
      <c r="F112" s="1"/>
      <c r="G112" s="1"/>
      <c r="H112" s="2"/>
    </row>
    <row r="113" spans="1:8" ht="12.75">
      <c r="A113" s="1"/>
      <c r="B113" s="1"/>
      <c r="C113" s="1"/>
      <c r="D113" s="1"/>
      <c r="E113" s="1"/>
      <c r="F113" s="1"/>
      <c r="G113" s="1"/>
      <c r="H113" s="2"/>
    </row>
    <row r="114" spans="1:8" ht="12.75">
      <c r="A114" s="1"/>
      <c r="B114" s="1"/>
      <c r="C114" s="1"/>
      <c r="D114" s="1"/>
      <c r="E114" s="1"/>
      <c r="F114" s="1"/>
      <c r="G114" s="1"/>
      <c r="H114" s="2"/>
    </row>
    <row r="115" spans="1:8" ht="12.75">
      <c r="A115" s="1"/>
      <c r="B115" s="1"/>
      <c r="C115" s="1"/>
      <c r="D115" s="1"/>
      <c r="E115" s="1"/>
      <c r="F115" s="1"/>
      <c r="G115" s="1"/>
      <c r="H115" s="2"/>
    </row>
    <row r="116" spans="1:8" ht="12.75">
      <c r="A116" s="1"/>
      <c r="B116" s="1"/>
      <c r="C116" s="1"/>
      <c r="D116" s="1"/>
      <c r="E116" s="1"/>
      <c r="F116" s="1"/>
      <c r="G116" s="1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</sheetData>
  <mergeCells count="15">
    <mergeCell ref="A6:F6"/>
    <mergeCell ref="A48:M49"/>
    <mergeCell ref="A41:F41"/>
    <mergeCell ref="A42:F42"/>
    <mergeCell ref="A43:F43"/>
    <mergeCell ref="G6:N6"/>
    <mergeCell ref="G52:M52"/>
    <mergeCell ref="A99:M100"/>
    <mergeCell ref="A45:M46"/>
    <mergeCell ref="A61:F61"/>
    <mergeCell ref="G61:K61"/>
    <mergeCell ref="A55:F55"/>
    <mergeCell ref="A56:F56"/>
    <mergeCell ref="A57:F57"/>
    <mergeCell ref="A52:F5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1"/>
  <headerFooter alignWithMargins="0">
    <oddHeader>&amp;L&amp;"Times New Roman CE,tučné"&amp;14Usnesení č. 15/1346/1 - Příloha č. 1
&amp;"Times New Roman CE,obyčejné"Počet stran přílohy: 10&amp;"Arial CE,obyčejné"&amp;10
&amp;R&amp;"Times New Roman CE,obyčejné"&amp;14Strana &amp;P</oddHeader>
  </headerFooter>
  <rowBreaks count="9" manualBreakCount="9">
    <brk id="12" max="14" man="1"/>
    <brk id="20" max="13" man="1"/>
    <brk id="29" max="13" man="1"/>
    <brk id="43" max="255" man="1"/>
    <brk id="58" max="255" man="1"/>
    <brk id="66" max="13" man="1"/>
    <brk id="74" max="14" man="1"/>
    <brk id="84" max="14" man="1"/>
    <brk id="9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jeziorska</dc:creator>
  <cp:keywords/>
  <dc:description/>
  <cp:lastModifiedBy>novotna</cp:lastModifiedBy>
  <cp:lastPrinted>2006-12-27T10:07:03Z</cp:lastPrinted>
  <dcterms:created xsi:type="dcterms:W3CDTF">2006-02-19T16:09:02Z</dcterms:created>
  <dcterms:modified xsi:type="dcterms:W3CDTF">2006-12-27T10:08:51Z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