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<sst xmlns="http://schemas.openxmlformats.org/spreadsheetml/2006/main" count="200" uniqueCount="140">
  <si>
    <t>Žadatel</t>
  </si>
  <si>
    <t>IČ</t>
  </si>
  <si>
    <t>Název akce</t>
  </si>
  <si>
    <t xml:space="preserve"> ROZDÍL (v Kč)</t>
  </si>
  <si>
    <t>P.</t>
  </si>
  <si>
    <t>1.</t>
  </si>
  <si>
    <t>2.</t>
  </si>
  <si>
    <t>3.</t>
  </si>
  <si>
    <t>4.</t>
  </si>
  <si>
    <t>5.</t>
  </si>
  <si>
    <t>6.</t>
  </si>
  <si>
    <t>Reg. číslo</t>
  </si>
  <si>
    <t>Celkové uznatelné náklady</t>
  </si>
  <si>
    <t>CELKEM za akce (v Kč)</t>
  </si>
  <si>
    <t>Disponibilní zdroje (v Kč)</t>
  </si>
  <si>
    <t>9.</t>
  </si>
  <si>
    <t>Případné úpravy budou promítnuty v rozpočtu akce a zohledněny do Smluv o financování akce. Maximální podíl celkové dotace na celkových uznatelných nákladech zůstane zachován. Stanovená výše dotace je maximální.</t>
  </si>
  <si>
    <t>Podíl celkové dotace na celkových uznatelných nákladech (%)</t>
  </si>
  <si>
    <t>V návaznosti na kontrole podrobnějších rozpočtů a provedení ex-ante kontrol u úspěšných akcí může zůstat více disponibilních prostředků a mohou tak být podpořeny i náhradní akce.</t>
  </si>
  <si>
    <t>Právní forma</t>
  </si>
  <si>
    <t>Maximální dotace ze SF</t>
  </si>
  <si>
    <t>Maximální dotace z krajského rozpočtu</t>
  </si>
  <si>
    <t>7.</t>
  </si>
  <si>
    <t>8.</t>
  </si>
  <si>
    <t>10.</t>
  </si>
  <si>
    <t>11.</t>
  </si>
  <si>
    <t>12.</t>
  </si>
  <si>
    <t>13.</t>
  </si>
  <si>
    <t>Navržená maximální dotace ze SF</t>
  </si>
  <si>
    <t>CELKEM za akce včetně hraniční akce (v Kč)</t>
  </si>
  <si>
    <t xml:space="preserve">AKCE GS SROP, podopatření 4.2.2 -  4. kolo výzvy </t>
  </si>
  <si>
    <t>Marie Hanzlová</t>
  </si>
  <si>
    <t>CZ.04.1.05/4.2.87.4/5095</t>
  </si>
  <si>
    <t>FO</t>
  </si>
  <si>
    <t>40327647</t>
  </si>
  <si>
    <t>Výstavba sportovní haly v Českém Těšíně</t>
  </si>
  <si>
    <t>LIMIT INVEST s.r.o.</t>
  </si>
  <si>
    <t>CZ.04.1.05/4.2.87.4/5079</t>
  </si>
  <si>
    <t>s.r.o.</t>
  </si>
  <si>
    <t>26810417</t>
  </si>
  <si>
    <t>Dostavba penzionu a restaurace La Rosa</t>
  </si>
  <si>
    <t>Zvýšení příjezdové turistiky v obci Petrovice u Karviné</t>
  </si>
  <si>
    <t>Výrobní dílny Dakol, s.r.o.</t>
  </si>
  <si>
    <t>CZ.04.1.05/4.2.87.4/5132</t>
  </si>
  <si>
    <t>61944696</t>
  </si>
  <si>
    <t>AD 7,  spol. s r.o.</t>
  </si>
  <si>
    <t>CZ.04.1.05/4.2.87.4/5033</t>
  </si>
  <si>
    <t>25598074</t>
  </si>
  <si>
    <t>Hotel Slezan - zkvalitnění ubytovacích a doprovodných služeb</t>
  </si>
  <si>
    <t>CZ.04.1.05/4.2.87.4/5055</t>
  </si>
  <si>
    <t>Vangelis Simu</t>
  </si>
  <si>
    <t>65522818</t>
  </si>
  <si>
    <t>Hotel Olympia v Kopřivnici - propojení sportovně-rekreačních aktivit s ubytovacími službami ve městě</t>
  </si>
  <si>
    <t>Adaptace hotelového domu Rotchild Palace v Ostravě Vítkovicích</t>
  </si>
  <si>
    <t>CZ.04.1.05/4.2.87.4/5155</t>
  </si>
  <si>
    <t>25350617</t>
  </si>
  <si>
    <t>Modernizace Penzionu U Studánky</t>
  </si>
  <si>
    <t>CZ.04.1.05/4.2.87.4/5066</t>
  </si>
  <si>
    <t>Rozšíření turistické infrastruktury v mikroregionu Slezská Harta</t>
  </si>
  <si>
    <t xml:space="preserve">Josef Lezna </t>
  </si>
  <si>
    <t>CZ.04.1.05/4.2.87.4/5178</t>
  </si>
  <si>
    <t>65883781</t>
  </si>
  <si>
    <t>Vybudování apartmánů a tenisového kurtu v Městě Albrechticích</t>
  </si>
  <si>
    <t>Petr Chovaniok</t>
  </si>
  <si>
    <t>CZ.04.1.05/4.2.87.4/5377</t>
  </si>
  <si>
    <t>12086266</t>
  </si>
  <si>
    <t>66150736</t>
  </si>
  <si>
    <t>Modernizace a zkvalitnění služeb lyžařské školy a půjčovny v Bílé</t>
  </si>
  <si>
    <t>Jiří Nakládal</t>
  </si>
  <si>
    <t>CZ.04.1.05/4.2.87.4/5205</t>
  </si>
  <si>
    <t>Rekonstrukce Larischovy vily - ubytování v soukromí</t>
  </si>
  <si>
    <t>BP BYT s.r.o.</t>
  </si>
  <si>
    <t>25866486</t>
  </si>
  <si>
    <t>CZ.04.1.05/4.2.87.4/5146</t>
  </si>
  <si>
    <t>STAVOKOMP, stavební a.s.</t>
  </si>
  <si>
    <t>a.s.</t>
  </si>
  <si>
    <t>25826379</t>
  </si>
  <si>
    <t>CZ.04.1.05/4.2.87.4/5090</t>
  </si>
  <si>
    <t>Modernizace Horské chaty Bílá</t>
  </si>
  <si>
    <t>KR OSTRAVA a.s.</t>
  </si>
  <si>
    <t>CZ.04.1.05/4.2.87.4/5182</t>
  </si>
  <si>
    <t>Hotel Jan Maria</t>
  </si>
  <si>
    <t>Stanislav Kawulok</t>
  </si>
  <si>
    <t>CZ.04.1.05/4.2.87.4/5152</t>
  </si>
  <si>
    <t>Ing. Richard Kohut</t>
  </si>
  <si>
    <t>Ubytování v soukromí - Mosty u Jablunkova</t>
  </si>
  <si>
    <t>CZ.04.1.05/4.2.87.4/5024</t>
  </si>
  <si>
    <t>Roman Pawlowski</t>
  </si>
  <si>
    <t>Rozšíření a zkvalitnění služeb rekreačního střediska Rohanka</t>
  </si>
  <si>
    <t>CZ.04.1.05/4.2.87.4/5054</t>
  </si>
  <si>
    <t>ŠMEJKAL, s.r.o.</t>
  </si>
  <si>
    <t>Ubytovna "Na Lesní" Nový Jičín</t>
  </si>
  <si>
    <t>CZ.04.1.05/4.2.87.4/5168</t>
  </si>
  <si>
    <t>Technické služby - Mosty u Jablunkova, s.r.o.</t>
  </si>
  <si>
    <t>Modernizace technického vybavení Ski areálu Mosty u Jablunkova</t>
  </si>
  <si>
    <t>CZ.04.1.05/4.2.87.4/5051</t>
  </si>
  <si>
    <t>Milan Ševčík</t>
  </si>
  <si>
    <t>CZ.04.1.05/4.2.87.4/5187</t>
  </si>
  <si>
    <t>Petr Lamich - LAMA</t>
  </si>
  <si>
    <t>Sportovní a rekreační areál LAMA - pořízení technologického a vnitřního vybavení</t>
  </si>
  <si>
    <t>CZ.04.1.05/4.2.87.4/5130</t>
  </si>
  <si>
    <t>Hein &amp; spol. - keramické závody, spol. s r.o.</t>
  </si>
  <si>
    <t>HEI park - Spektrum celoroční nabídky cestovního ruchu pro každého</t>
  </si>
  <si>
    <t>CZ.04.1.05/4.2.87.4/5161</t>
  </si>
  <si>
    <t>Vítkovská zemědělská s.r.o.</t>
  </si>
  <si>
    <t>Sportovně rekreační areál se stravovacím a ubytovacím zázemím v Klokočově</t>
  </si>
  <si>
    <t>CZ.04.1.05/4.2.87.4/5128</t>
  </si>
  <si>
    <t>DUDA s.r.o.</t>
  </si>
  <si>
    <t>Rekreační areál Hřebčín Bělá</t>
  </si>
  <si>
    <t>CZ.04.1.05/4.2.87.4/5195</t>
  </si>
  <si>
    <t>1. Třinecká sportovní, s.r.o.</t>
  </si>
  <si>
    <t>Relax centrum Třinec</t>
  </si>
  <si>
    <t>CZ.04.1.05/4.2.87.4/5036</t>
  </si>
  <si>
    <t>Josef Hájek</t>
  </si>
  <si>
    <t>Hotel Albertovec</t>
  </si>
  <si>
    <t>CZ.04.1.05/4.2.87.4/5183</t>
  </si>
  <si>
    <t>25890981</t>
  </si>
  <si>
    <t>Rozšíření základní a doprovodné infrastruktury cestovního ruchu hotelu Salajka</t>
  </si>
  <si>
    <t>13442635</t>
  </si>
  <si>
    <t>70313547</t>
  </si>
  <si>
    <t>64959180</t>
  </si>
  <si>
    <t>47977426</t>
  </si>
  <si>
    <t>Rekonstrukce kulturní památky hotel Maria čp. 1135, Přívozská 23, Ostrava</t>
  </si>
  <si>
    <t>12663191</t>
  </si>
  <si>
    <t>26810719</t>
  </si>
  <si>
    <t>18988512</t>
  </si>
  <si>
    <t>25838857</t>
  </si>
  <si>
    <t>25367927</t>
  </si>
  <si>
    <t>25399420</t>
  </si>
  <si>
    <t>46577700</t>
  </si>
  <si>
    <t>22961216</t>
  </si>
  <si>
    <t>PRO AURA, spol. s r.o.</t>
  </si>
  <si>
    <t>STABA – SERVIS ANTIKOR, spol. s r.o.</t>
  </si>
  <si>
    <t>V průběhu hodnocení byly zjištěny nejasnosti v uznatelnosti a neuznatelnosti nákladů zahrnutých v rozpočtech akcí. Tyto nejasnosti budou podrobeny dalšímu zkoumání na základě předložení podrobnějších rozpočtů k akcím, v rámci prováděných ex-ante kontrol a vyřešeny před podpisem Smluv o financování akce.</t>
  </si>
  <si>
    <t>včetně výše dotace s dobou uznatelnosti nákladů od data podání žádosti maximálně do 30. 4. 2008</t>
  </si>
  <si>
    <t xml:space="preserve">Seznam akcí schválených k financování a seznam akcí schválených jako náhradních a hraniční akce </t>
  </si>
  <si>
    <t>AKCE SCHVÁLENÉ K FINANCOVÁNÍ</t>
  </si>
  <si>
    <t>Schválená maximální dotace celkem</t>
  </si>
  <si>
    <t>AKCE SCHVÁLENÉ K FINANCOVÁNÍ - HRANIČNÍ AKCE</t>
  </si>
  <si>
    <t>AKCE SCHVÁLENÉ JAKO NÁHRADNÍ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</si>
</sst>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2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0" applyBorder="1">
      <alignment/>
      <protection/>
    </xf>
    <xf numFmtId="4" fontId="1" fillId="0" borderId="0" xfId="20" applyNumberFormat="1" applyBorder="1">
      <alignment/>
      <protection/>
    </xf>
    <xf numFmtId="0" fontId="1" fillId="0" borderId="0" xfId="20">
      <alignment/>
      <protection/>
    </xf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3" borderId="2" xfId="20" applyNumberFormat="1" applyFont="1" applyFill="1" applyBorder="1" applyAlignment="1">
      <alignment horizontal="center" vertical="center" wrapText="1"/>
      <protection/>
    </xf>
    <xf numFmtId="0" fontId="7" fillId="0" borderId="4" xfId="20" applyNumberFormat="1" applyFont="1" applyFill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 wrapText="1"/>
      <protection/>
    </xf>
    <xf numFmtId="0" fontId="7" fillId="0" borderId="6" xfId="20" applyFont="1" applyBorder="1" applyAlignment="1">
      <alignment horizontal="center" vertical="center" wrapText="1"/>
      <protection/>
    </xf>
    <xf numFmtId="49" fontId="7" fillId="0" borderId="6" xfId="20" applyNumberFormat="1" applyFont="1" applyBorder="1" applyAlignment="1">
      <alignment horizontal="center" vertical="center" wrapText="1"/>
      <protection/>
    </xf>
    <xf numFmtId="0" fontId="7" fillId="0" borderId="6" xfId="20" applyNumberFormat="1" applyFont="1" applyBorder="1" applyAlignment="1">
      <alignment horizontal="center" vertical="center" wrapText="1"/>
      <protection/>
    </xf>
    <xf numFmtId="4" fontId="8" fillId="0" borderId="6" xfId="20" applyNumberFormat="1" applyFont="1" applyFill="1" applyBorder="1" applyAlignment="1">
      <alignment horizontal="right" vertical="center"/>
      <protection/>
    </xf>
    <xf numFmtId="4" fontId="8" fillId="0" borderId="6" xfId="20" applyNumberFormat="1" applyFont="1" applyBorder="1" applyAlignment="1">
      <alignment horizontal="right" vertical="center"/>
      <protection/>
    </xf>
    <xf numFmtId="4" fontId="8" fillId="0" borderId="5" xfId="20" applyNumberFormat="1" applyFont="1" applyBorder="1" applyAlignment="1">
      <alignment vertical="center"/>
      <protection/>
    </xf>
    <xf numFmtId="4" fontId="8" fillId="0" borderId="6" xfId="20" applyNumberFormat="1" applyFont="1" applyFill="1" applyBorder="1" applyAlignment="1">
      <alignment horizontal="right" vertical="center" wrapText="1"/>
      <protection/>
    </xf>
    <xf numFmtId="4" fontId="8" fillId="0" borderId="6" xfId="20" applyNumberFormat="1" applyFont="1" applyBorder="1" applyAlignment="1">
      <alignment vertical="center"/>
      <protection/>
    </xf>
    <xf numFmtId="0" fontId="7" fillId="0" borderId="7" xfId="20" applyFont="1" applyBorder="1" applyAlignment="1">
      <alignment horizontal="center" vertical="center" wrapText="1"/>
      <protection/>
    </xf>
    <xf numFmtId="49" fontId="7" fillId="0" borderId="6" xfId="20" applyNumberFormat="1" applyFont="1" applyFill="1" applyBorder="1" applyAlignment="1">
      <alignment horizontal="center" vertical="center" wrapText="1"/>
      <protection/>
    </xf>
    <xf numFmtId="0" fontId="7" fillId="0" borderId="6" xfId="20" applyNumberFormat="1" applyFont="1" applyFill="1" applyBorder="1" applyAlignment="1">
      <alignment horizontal="center" vertical="center" wrapText="1"/>
      <protection/>
    </xf>
    <xf numFmtId="0" fontId="7" fillId="0" borderId="8" xfId="20" applyNumberFormat="1" applyFont="1" applyFill="1" applyBorder="1" applyAlignment="1">
      <alignment horizontal="center" vertical="center" wrapText="1"/>
      <protection/>
    </xf>
    <xf numFmtId="4" fontId="7" fillId="0" borderId="9" xfId="20" applyNumberFormat="1" applyFont="1" applyFill="1" applyBorder="1" applyAlignment="1">
      <alignment horizontal="right" vertical="center"/>
      <protection/>
    </xf>
    <xf numFmtId="4" fontId="7" fillId="0" borderId="10" xfId="20" applyNumberFormat="1" applyFont="1" applyFill="1" applyBorder="1" applyAlignment="1">
      <alignment horizontal="right" vertical="center"/>
      <protection/>
    </xf>
    <xf numFmtId="0" fontId="10" fillId="0" borderId="10" xfId="20" applyFont="1" applyBorder="1">
      <alignment/>
      <protection/>
    </xf>
    <xf numFmtId="0" fontId="7" fillId="0" borderId="0" xfId="20" applyFont="1" applyBorder="1" applyAlignment="1">
      <alignment horizontal="left" vertical="center" wrapText="1"/>
      <protection/>
    </xf>
    <xf numFmtId="0" fontId="6" fillId="2" borderId="11" xfId="20" applyNumberFormat="1" applyFont="1" applyFill="1" applyBorder="1" applyAlignment="1">
      <alignment horizontal="center" vertical="center" wrapText="1"/>
      <protection/>
    </xf>
    <xf numFmtId="0" fontId="6" fillId="2" borderId="12" xfId="20" applyNumberFormat="1" applyFont="1" applyFill="1" applyBorder="1" applyAlignment="1">
      <alignment horizontal="center" vertical="center" wrapText="1"/>
      <protection/>
    </xf>
    <xf numFmtId="0" fontId="6" fillId="3" borderId="11" xfId="20" applyNumberFormat="1" applyFont="1" applyFill="1" applyBorder="1" applyAlignment="1">
      <alignment horizontal="center" vertical="center" wrapText="1"/>
      <protection/>
    </xf>
    <xf numFmtId="0" fontId="6" fillId="2" borderId="13" xfId="20" applyNumberFormat="1" applyFont="1" applyFill="1" applyBorder="1" applyAlignment="1">
      <alignment horizontal="center" vertical="center" wrapText="1"/>
      <protection/>
    </xf>
    <xf numFmtId="0" fontId="7" fillId="0" borderId="14" xfId="20" applyNumberFormat="1" applyFont="1" applyFill="1" applyBorder="1" applyAlignment="1">
      <alignment horizontal="center" vertical="center" wrapText="1"/>
      <protection/>
    </xf>
    <xf numFmtId="4" fontId="9" fillId="0" borderId="15" xfId="20" applyNumberFormat="1" applyFont="1" applyFill="1" applyBorder="1" applyAlignment="1">
      <alignment horizontal="right" vertical="center"/>
      <protection/>
    </xf>
    <xf numFmtId="4" fontId="9" fillId="0" borderId="6" xfId="20" applyNumberFormat="1" applyFont="1" applyBorder="1" applyAlignment="1">
      <alignment horizontal="right" vertical="center"/>
      <protection/>
    </xf>
    <xf numFmtId="4" fontId="9" fillId="3" borderId="16" xfId="20" applyNumberFormat="1" applyFont="1" applyFill="1" applyBorder="1" applyAlignment="1">
      <alignment horizontal="right" vertical="center"/>
      <protection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0" fontId="6" fillId="2" borderId="20" xfId="20" applyNumberFormat="1" applyFont="1" applyFill="1" applyBorder="1" applyAlignment="1">
      <alignment horizontal="center" vertical="center" wrapText="1"/>
      <protection/>
    </xf>
    <xf numFmtId="0" fontId="6" fillId="2" borderId="21" xfId="20" applyNumberFormat="1" applyFont="1" applyFill="1" applyBorder="1" applyAlignment="1">
      <alignment horizontal="center" vertical="center" wrapText="1"/>
      <protection/>
    </xf>
    <xf numFmtId="0" fontId="6" fillId="2" borderId="22" xfId="20" applyNumberFormat="1" applyFont="1" applyFill="1" applyBorder="1" applyAlignment="1">
      <alignment horizontal="center" vertical="center" wrapText="1"/>
      <protection/>
    </xf>
    <xf numFmtId="0" fontId="6" fillId="2" borderId="23" xfId="20" applyNumberFormat="1" applyFont="1" applyFill="1" applyBorder="1" applyAlignment="1">
      <alignment horizontal="center" vertical="center" wrapText="1"/>
      <protection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4" xfId="20" applyNumberFormat="1" applyFont="1" applyFill="1" applyBorder="1" applyAlignment="1">
      <alignment horizontal="center" vertical="center" wrapText="1"/>
      <protection/>
    </xf>
    <xf numFmtId="0" fontId="6" fillId="3" borderId="2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7" fillId="0" borderId="27" xfId="0" applyNumberFormat="1" applyFont="1" applyFill="1" applyBorder="1" applyAlignment="1">
      <alignment horizontal="right" vertical="center"/>
    </xf>
    <xf numFmtId="0" fontId="7" fillId="0" borderId="28" xfId="20" applyNumberFormat="1" applyFont="1" applyFill="1" applyBorder="1" applyAlignment="1">
      <alignment horizontal="center" vertical="center" wrapText="1"/>
      <protection/>
    </xf>
    <xf numFmtId="0" fontId="8" fillId="0" borderId="6" xfId="0" applyNumberFormat="1" applyFont="1" applyBorder="1" applyAlignment="1">
      <alignment horizontal="center" vertical="center" wrapText="1"/>
    </xf>
    <xf numFmtId="4" fontId="7" fillId="0" borderId="29" xfId="20" applyNumberFormat="1" applyFont="1" applyFill="1" applyBorder="1" applyAlignment="1">
      <alignment horizontal="right" vertical="center"/>
      <protection/>
    </xf>
    <xf numFmtId="0" fontId="7" fillId="0" borderId="8" xfId="20" applyNumberFormat="1" applyFont="1" applyFill="1" applyBorder="1" applyAlignment="1">
      <alignment horizontal="center" vertical="center" wrapText="1"/>
      <protection/>
    </xf>
    <xf numFmtId="0" fontId="8" fillId="0" borderId="2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7" fillId="0" borderId="16" xfId="20" applyNumberFormat="1" applyFont="1" applyFill="1" applyBorder="1" applyAlignment="1">
      <alignment horizontal="right" vertical="center"/>
      <protection/>
    </xf>
    <xf numFmtId="0" fontId="7" fillId="0" borderId="6" xfId="0" applyFont="1" applyBorder="1" applyAlignment="1">
      <alignment horizontal="center" vertical="center" wrapText="1"/>
    </xf>
    <xf numFmtId="0" fontId="7" fillId="0" borderId="8" xfId="20" applyNumberFormat="1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/>
    </xf>
    <xf numFmtId="4" fontId="6" fillId="0" borderId="5" xfId="20" applyNumberFormat="1" applyFont="1" applyBorder="1">
      <alignment/>
      <protection/>
    </xf>
    <xf numFmtId="0" fontId="6" fillId="2" borderId="1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7" xfId="20" applyNumberFormat="1" applyFont="1" applyFill="1" applyBorder="1" applyAlignment="1">
      <alignment horizontal="right" vertical="center" wrapText="1"/>
      <protection/>
    </xf>
    <xf numFmtId="4" fontId="8" fillId="0" borderId="15" xfId="20" applyNumberFormat="1" applyFont="1" applyFill="1" applyBorder="1" applyAlignment="1">
      <alignment horizontal="right" vertical="center"/>
      <protection/>
    </xf>
    <xf numFmtId="4" fontId="9" fillId="3" borderId="17" xfId="0" applyNumberFormat="1" applyFont="1" applyFill="1" applyBorder="1" applyAlignment="1">
      <alignment/>
    </xf>
    <xf numFmtId="4" fontId="9" fillId="3" borderId="6" xfId="0" applyNumberFormat="1" applyFont="1" applyFill="1" applyBorder="1" applyAlignment="1">
      <alignment/>
    </xf>
    <xf numFmtId="4" fontId="9" fillId="3" borderId="15" xfId="0" applyNumberFormat="1" applyFont="1" applyFill="1" applyBorder="1" applyAlignment="1">
      <alignment/>
    </xf>
    <xf numFmtId="4" fontId="9" fillId="3" borderId="31" xfId="0" applyNumberFormat="1" applyFont="1" applyFill="1" applyBorder="1" applyAlignment="1">
      <alignment horizontal="right" vertical="center"/>
    </xf>
    <xf numFmtId="4" fontId="9" fillId="3" borderId="6" xfId="0" applyNumberFormat="1" applyFont="1" applyFill="1" applyBorder="1" applyAlignment="1">
      <alignment horizontal="right" vertical="center"/>
    </xf>
    <xf numFmtId="4" fontId="7" fillId="0" borderId="5" xfId="20" applyNumberFormat="1" applyFont="1" applyBorder="1">
      <alignment/>
      <protection/>
    </xf>
    <xf numFmtId="4" fontId="9" fillId="3" borderId="32" xfId="0" applyNumberFormat="1" applyFont="1" applyFill="1" applyBorder="1" applyAlignment="1">
      <alignment horizontal="righ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right" vertical="center" wrapText="1"/>
    </xf>
    <xf numFmtId="4" fontId="8" fillId="0" borderId="33" xfId="0" applyNumberFormat="1" applyFont="1" applyBorder="1" applyAlignment="1">
      <alignment horizontal="right" vertical="center"/>
    </xf>
    <xf numFmtId="4" fontId="9" fillId="3" borderId="35" xfId="0" applyNumberFormat="1" applyFont="1" applyFill="1" applyBorder="1" applyAlignment="1">
      <alignment horizontal="right" vertical="center"/>
    </xf>
    <xf numFmtId="4" fontId="7" fillId="0" borderId="36" xfId="20" applyNumberFormat="1" applyFont="1" applyFill="1" applyBorder="1" applyAlignment="1">
      <alignment horizontal="right" vertical="center"/>
      <protection/>
    </xf>
    <xf numFmtId="4" fontId="9" fillId="3" borderId="7" xfId="20" applyNumberFormat="1" applyFont="1" applyFill="1" applyBorder="1" applyAlignment="1">
      <alignment horizontal="right" vertical="center" wrapText="1"/>
      <protection/>
    </xf>
    <xf numFmtId="4" fontId="9" fillId="3" borderId="15" xfId="20" applyNumberFormat="1" applyFont="1" applyFill="1" applyBorder="1" applyAlignment="1">
      <alignment horizontal="right" vertical="center"/>
      <protection/>
    </xf>
    <xf numFmtId="4" fontId="9" fillId="3" borderId="37" xfId="20" applyNumberFormat="1" applyFont="1" applyFill="1" applyBorder="1" applyAlignment="1">
      <alignment horizontal="right" vertical="center"/>
      <protection/>
    </xf>
    <xf numFmtId="4" fontId="9" fillId="3" borderId="6" xfId="20" applyNumberFormat="1" applyFont="1" applyFill="1" applyBorder="1" applyAlignment="1">
      <alignment horizontal="right" vertical="center"/>
      <protection/>
    </xf>
    <xf numFmtId="4" fontId="9" fillId="3" borderId="38" xfId="20" applyNumberFormat="1" applyFont="1" applyFill="1" applyBorder="1" applyAlignment="1">
      <alignment horizontal="right" vertical="center"/>
      <protection/>
    </xf>
    <xf numFmtId="4" fontId="8" fillId="0" borderId="29" xfId="20" applyNumberFormat="1" applyFont="1" applyFill="1" applyBorder="1" applyAlignment="1">
      <alignment horizontal="right" vertical="center"/>
      <protection/>
    </xf>
    <xf numFmtId="4" fontId="8" fillId="0" borderId="39" xfId="20" applyNumberFormat="1" applyFont="1" applyFill="1" applyBorder="1" applyAlignment="1">
      <alignment horizontal="right" vertical="center"/>
      <protection/>
    </xf>
    <xf numFmtId="4" fontId="8" fillId="0" borderId="16" xfId="20" applyNumberFormat="1" applyFont="1" applyFill="1" applyBorder="1" applyAlignment="1">
      <alignment horizontal="right" vertical="center"/>
      <protection/>
    </xf>
    <xf numFmtId="0" fontId="7" fillId="0" borderId="40" xfId="20" applyFont="1" applyBorder="1" applyAlignment="1">
      <alignment horizontal="center" vertical="center" wrapText="1"/>
      <protection/>
    </xf>
    <xf numFmtId="4" fontId="8" fillId="0" borderId="27" xfId="20" applyNumberFormat="1" applyFont="1" applyFill="1" applyBorder="1" applyAlignment="1">
      <alignment horizontal="right" vertical="center"/>
      <protection/>
    </xf>
    <xf numFmtId="0" fontId="7" fillId="0" borderId="41" xfId="20" applyNumberFormat="1" applyFont="1" applyFill="1" applyBorder="1" applyAlignment="1">
      <alignment horizontal="center" vertical="center" wrapText="1"/>
      <protection/>
    </xf>
    <xf numFmtId="0" fontId="8" fillId="0" borderId="5" xfId="0" applyFont="1" applyBorder="1" applyAlignment="1">
      <alignment horizontal="center" vertical="center" wrapText="1"/>
    </xf>
    <xf numFmtId="0" fontId="8" fillId="0" borderId="4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/>
    </xf>
    <xf numFmtId="0" fontId="1" fillId="0" borderId="10" xfId="20" applyBorder="1">
      <alignment/>
      <protection/>
    </xf>
    <xf numFmtId="4" fontId="9" fillId="3" borderId="24" xfId="0" applyNumberFormat="1" applyFont="1" applyFill="1" applyBorder="1" applyAlignment="1">
      <alignment horizontal="right" vertical="center"/>
    </xf>
    <xf numFmtId="4" fontId="7" fillId="0" borderId="3" xfId="20" applyNumberFormat="1" applyFont="1" applyFill="1" applyBorder="1" applyAlignment="1">
      <alignment horizontal="right" vertical="center"/>
      <protection/>
    </xf>
    <xf numFmtId="0" fontId="6" fillId="0" borderId="43" xfId="20" applyNumberFormat="1" applyFont="1" applyBorder="1" applyAlignment="1">
      <alignment horizontal="center" vertical="center" wrapText="1"/>
      <protection/>
    </xf>
    <xf numFmtId="0" fontId="6" fillId="0" borderId="17" xfId="20" applyNumberFormat="1" applyFont="1" applyBorder="1" applyAlignment="1">
      <alignment horizontal="center" vertical="center" wrapText="1"/>
      <protection/>
    </xf>
    <xf numFmtId="0" fontId="7" fillId="0" borderId="17" xfId="20" applyNumberFormat="1" applyFont="1" applyBorder="1" applyAlignment="1">
      <alignment horizontal="center"/>
      <protection/>
    </xf>
    <xf numFmtId="0" fontId="7" fillId="0" borderId="44" xfId="20" applyNumberFormat="1" applyFont="1" applyBorder="1" applyAlignment="1">
      <alignment horizontal="center"/>
      <protection/>
    </xf>
    <xf numFmtId="0" fontId="7" fillId="0" borderId="8" xfId="20" applyNumberFormat="1" applyFont="1" applyBorder="1" applyAlignment="1">
      <alignment horizontal="center"/>
      <protection/>
    </xf>
    <xf numFmtId="0" fontId="7" fillId="0" borderId="6" xfId="20" applyNumberFormat="1" applyFont="1" applyBorder="1" applyAlignment="1">
      <alignment horizontal="center"/>
      <protection/>
    </xf>
    <xf numFmtId="0" fontId="7" fillId="0" borderId="32" xfId="20" applyNumberFormat="1" applyFont="1" applyBorder="1" applyAlignment="1">
      <alignment horizontal="center"/>
      <protection/>
    </xf>
    <xf numFmtId="0" fontId="6" fillId="0" borderId="9" xfId="20" applyFont="1" applyBorder="1" applyAlignment="1">
      <alignment horizontal="center" vertical="center"/>
      <protection/>
    </xf>
    <xf numFmtId="0" fontId="11" fillId="0" borderId="20" xfId="20" applyFont="1" applyBorder="1" applyAlignment="1">
      <alignment horizontal="center" vertical="center"/>
      <protection/>
    </xf>
    <xf numFmtId="0" fontId="10" fillId="0" borderId="13" xfId="20" applyFont="1" applyBorder="1" applyAlignment="1">
      <alignment/>
      <protection/>
    </xf>
    <xf numFmtId="0" fontId="11" fillId="0" borderId="1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0" fillId="0" borderId="45" xfId="20" applyFont="1" applyBorder="1" applyAlignment="1">
      <alignment/>
      <protection/>
    </xf>
    <xf numFmtId="0" fontId="6" fillId="0" borderId="46" xfId="20" applyNumberFormat="1" applyFont="1" applyBorder="1" applyAlignment="1">
      <alignment horizontal="center" wrapText="1"/>
      <protection/>
    </xf>
    <xf numFmtId="0" fontId="7" fillId="0" borderId="47" xfId="20" applyFont="1" applyBorder="1" applyAlignment="1">
      <alignment wrapText="1"/>
      <protection/>
    </xf>
    <xf numFmtId="0" fontId="7" fillId="0" borderId="37" xfId="20" applyFont="1" applyBorder="1" applyAlignment="1">
      <alignment wrapText="1"/>
      <protection/>
    </xf>
    <xf numFmtId="0" fontId="7" fillId="0" borderId="42" xfId="20" applyFont="1" applyBorder="1" applyAlignment="1">
      <alignment wrapText="1"/>
      <protection/>
    </xf>
    <xf numFmtId="0" fontId="7" fillId="0" borderId="0" xfId="20" applyFont="1" applyBorder="1" applyAlignment="1">
      <alignment horizontal="left" vertical="center" wrapText="1"/>
      <protection/>
    </xf>
    <xf numFmtId="0" fontId="9" fillId="0" borderId="4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49" xfId="20" applyFont="1" applyBorder="1" applyAlignment="1">
      <alignment horizontal="center" vertical="center" wrapText="1"/>
      <protection/>
    </xf>
    <xf numFmtId="0" fontId="6" fillId="0" borderId="50" xfId="20" applyFont="1" applyBorder="1" applyAlignment="1">
      <alignment horizontal="center" vertical="center" wrapText="1"/>
      <protection/>
    </xf>
    <xf numFmtId="0" fontId="6" fillId="0" borderId="51" xfId="20" applyFont="1" applyBorder="1" applyAlignment="1">
      <alignment horizontal="center" vertical="center" wrapText="1"/>
      <protection/>
    </xf>
    <xf numFmtId="0" fontId="6" fillId="0" borderId="49" xfId="20" applyFont="1" applyBorder="1" applyAlignment="1">
      <alignment horizontal="center" vertical="center"/>
      <protection/>
    </xf>
    <xf numFmtId="0" fontId="6" fillId="0" borderId="50" xfId="20" applyFont="1" applyBorder="1" applyAlignment="1">
      <alignment horizontal="center" vertical="center"/>
      <protection/>
    </xf>
    <xf numFmtId="0" fontId="6" fillId="0" borderId="51" xfId="20" applyFont="1" applyBorder="1" applyAlignment="1">
      <alignment horizontal="center" vertical="center"/>
      <protection/>
    </xf>
    <xf numFmtId="0" fontId="9" fillId="0" borderId="4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2" xfId="20" applyNumberFormat="1" applyFont="1" applyBorder="1" applyAlignment="1">
      <alignment horizontal="center" vertical="center" wrapText="1"/>
      <protection/>
    </xf>
    <xf numFmtId="0" fontId="9" fillId="0" borderId="53" xfId="20" applyNumberFormat="1" applyFont="1" applyBorder="1" applyAlignment="1">
      <alignment horizontal="center" vertical="center" wrapText="1"/>
      <protection/>
    </xf>
    <xf numFmtId="0" fontId="9" fillId="0" borderId="54" xfId="20" applyNumberFormat="1" applyFont="1" applyBorder="1" applyAlignment="1">
      <alignment horizontal="center" vertical="center" wrapText="1"/>
      <protection/>
    </xf>
    <xf numFmtId="0" fontId="6" fillId="0" borderId="9" xfId="20" applyNumberFormat="1" applyFont="1" applyBorder="1" applyAlignment="1">
      <alignment horizontal="center" vertical="center" wrapText="1"/>
      <protection/>
    </xf>
    <xf numFmtId="0" fontId="6" fillId="0" borderId="20" xfId="20" applyNumberFormat="1" applyFont="1" applyBorder="1" applyAlignment="1">
      <alignment horizontal="center" vertical="center" wrapText="1"/>
      <protection/>
    </xf>
    <xf numFmtId="0" fontId="6" fillId="0" borderId="13" xfId="20" applyNumberFormat="1" applyFont="1" applyBorder="1" applyAlignment="1">
      <alignment horizontal="center" vertical="center" wrapText="1"/>
      <protection/>
    </xf>
    <xf numFmtId="0" fontId="6" fillId="0" borderId="55" xfId="20" applyNumberFormat="1" applyFont="1" applyBorder="1" applyAlignment="1">
      <alignment horizontal="center" vertical="center" wrapText="1"/>
      <protection/>
    </xf>
    <xf numFmtId="0" fontId="6" fillId="0" borderId="37" xfId="20" applyNumberFormat="1" applyFont="1" applyBorder="1" applyAlignment="1">
      <alignment horizontal="center" vertical="center" wrapText="1"/>
      <protection/>
    </xf>
    <xf numFmtId="0" fontId="6" fillId="0" borderId="56" xfId="20" applyNumberFormat="1" applyFont="1" applyBorder="1" applyAlignment="1">
      <alignment horizontal="center" vertical="center" wrapText="1"/>
      <protection/>
    </xf>
    <xf numFmtId="0" fontId="9" fillId="0" borderId="57" xfId="20" applyNumberFormat="1" applyFont="1" applyBorder="1" applyAlignment="1">
      <alignment horizontal="center" vertical="center" wrapText="1"/>
      <protection/>
    </xf>
    <xf numFmtId="0" fontId="9" fillId="0" borderId="38" xfId="20" applyNumberFormat="1" applyFont="1" applyBorder="1" applyAlignment="1">
      <alignment horizontal="center" vertical="center" wrapText="1"/>
      <protection/>
    </xf>
    <xf numFmtId="0" fontId="9" fillId="0" borderId="26" xfId="20" applyNumberFormat="1" applyFont="1" applyBorder="1" applyAlignment="1">
      <alignment horizontal="center" vertical="center" wrapText="1"/>
      <protection/>
    </xf>
    <xf numFmtId="0" fontId="6" fillId="0" borderId="9" xfId="20" applyFont="1" applyBorder="1" applyAlignment="1">
      <alignment horizontal="center" vertical="center"/>
      <protection/>
    </xf>
    <xf numFmtId="0" fontId="6" fillId="0" borderId="20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6" fillId="0" borderId="55" xfId="20" applyFont="1" applyBorder="1" applyAlignment="1">
      <alignment horizontal="center" vertical="center"/>
      <protection/>
    </xf>
    <xf numFmtId="0" fontId="6" fillId="0" borderId="37" xfId="20" applyFont="1" applyBorder="1" applyAlignment="1">
      <alignment horizontal="center" vertical="center"/>
      <protection/>
    </xf>
    <xf numFmtId="0" fontId="6" fillId="0" borderId="56" xfId="20" applyFont="1" applyBorder="1" applyAlignment="1">
      <alignment horizontal="center" vertical="center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2.875" style="0" customWidth="1"/>
    <col min="3" max="3" width="13.75390625" style="0" customWidth="1"/>
    <col min="4" max="4" width="9.75390625" style="0" customWidth="1"/>
    <col min="5" max="5" width="7.625" style="0" customWidth="1"/>
    <col min="6" max="6" width="12.875" style="0" customWidth="1"/>
    <col min="7" max="7" width="12.00390625" style="0" customWidth="1"/>
    <col min="8" max="8" width="12.375" style="0" customWidth="1"/>
    <col min="9" max="9" width="13.125" style="0" customWidth="1"/>
    <col min="10" max="10" width="13.625" style="0" customWidth="1"/>
    <col min="11" max="11" width="20.125" style="0" customWidth="1"/>
  </cols>
  <sheetData>
    <row r="1" spans="1:11" ht="18.75">
      <c r="A1" s="1" t="s">
        <v>135</v>
      </c>
      <c r="B1" s="2"/>
      <c r="C1" s="3"/>
      <c r="D1" s="3"/>
      <c r="E1" s="3"/>
      <c r="F1" s="3"/>
      <c r="G1" s="4"/>
      <c r="H1" s="4"/>
      <c r="I1" s="4"/>
      <c r="J1" s="4"/>
      <c r="K1" s="5"/>
    </row>
    <row r="2" spans="1:11" ht="18.75">
      <c r="A2" s="1" t="s">
        <v>134</v>
      </c>
      <c r="B2" s="2"/>
      <c r="C2" s="3"/>
      <c r="D2" s="3"/>
      <c r="E2" s="3"/>
      <c r="F2" s="3"/>
      <c r="G2" s="4"/>
      <c r="H2" s="4"/>
      <c r="I2" s="4"/>
      <c r="J2" s="4"/>
      <c r="K2" s="5"/>
    </row>
    <row r="3" spans="1:11" ht="19.5" thickBot="1">
      <c r="A3" s="1"/>
      <c r="B3" s="2"/>
      <c r="C3" s="3"/>
      <c r="D3" s="3"/>
      <c r="E3" s="3"/>
      <c r="F3" s="3"/>
      <c r="G3" s="4"/>
      <c r="H3" s="4"/>
      <c r="I3" s="4"/>
      <c r="J3" s="4"/>
      <c r="K3" s="5"/>
    </row>
    <row r="4" spans="1:11" ht="12.75">
      <c r="A4" s="150" t="s">
        <v>30</v>
      </c>
      <c r="B4" s="151"/>
      <c r="C4" s="151"/>
      <c r="D4" s="151"/>
      <c r="E4" s="151"/>
      <c r="F4" s="152"/>
      <c r="G4" s="159" t="s">
        <v>136</v>
      </c>
      <c r="H4" s="160"/>
      <c r="I4" s="160"/>
      <c r="J4" s="160"/>
      <c r="K4" s="161"/>
    </row>
    <row r="5" spans="1:11" ht="12.75">
      <c r="A5" s="153"/>
      <c r="B5" s="154"/>
      <c r="C5" s="154"/>
      <c r="D5" s="154"/>
      <c r="E5" s="154"/>
      <c r="F5" s="155"/>
      <c r="G5" s="162"/>
      <c r="H5" s="163"/>
      <c r="I5" s="163"/>
      <c r="J5" s="163"/>
      <c r="K5" s="164"/>
    </row>
    <row r="6" spans="1:11" ht="66.75" customHeight="1" thickBot="1">
      <c r="A6" s="6" t="s">
        <v>4</v>
      </c>
      <c r="B6" s="7" t="s">
        <v>11</v>
      </c>
      <c r="C6" s="7" t="s">
        <v>0</v>
      </c>
      <c r="D6" s="7" t="s">
        <v>19</v>
      </c>
      <c r="E6" s="7" t="s">
        <v>1</v>
      </c>
      <c r="F6" s="8" t="s">
        <v>2</v>
      </c>
      <c r="G6" s="6" t="s">
        <v>12</v>
      </c>
      <c r="H6" s="7" t="s">
        <v>20</v>
      </c>
      <c r="I6" s="7" t="s">
        <v>21</v>
      </c>
      <c r="J6" s="9" t="s">
        <v>137</v>
      </c>
      <c r="K6" s="8" t="s">
        <v>17</v>
      </c>
    </row>
    <row r="7" spans="1:11" ht="36.75" thickTop="1">
      <c r="A7" s="10" t="s">
        <v>5</v>
      </c>
      <c r="B7" s="11" t="s">
        <v>57</v>
      </c>
      <c r="C7" s="20" t="s">
        <v>131</v>
      </c>
      <c r="D7" s="105" t="s">
        <v>38</v>
      </c>
      <c r="E7" s="21">
        <v>25833243</v>
      </c>
      <c r="F7" s="22" t="s">
        <v>56</v>
      </c>
      <c r="G7" s="18">
        <v>3580000</v>
      </c>
      <c r="H7" s="16">
        <v>1253000</v>
      </c>
      <c r="I7" s="19">
        <v>537000</v>
      </c>
      <c r="J7" s="99">
        <v>1790000</v>
      </c>
      <c r="K7" s="106">
        <v>50</v>
      </c>
    </row>
    <row r="8" spans="1:11" ht="60">
      <c r="A8" s="23" t="s">
        <v>6</v>
      </c>
      <c r="B8" s="12" t="s">
        <v>60</v>
      </c>
      <c r="C8" s="14" t="s">
        <v>59</v>
      </c>
      <c r="D8" s="12" t="s">
        <v>33</v>
      </c>
      <c r="E8" s="13" t="s">
        <v>61</v>
      </c>
      <c r="F8" s="14" t="s">
        <v>58</v>
      </c>
      <c r="G8" s="18">
        <v>16430318</v>
      </c>
      <c r="H8" s="16">
        <v>5750611</v>
      </c>
      <c r="I8" s="19">
        <v>2464548</v>
      </c>
      <c r="J8" s="101">
        <v>8215159</v>
      </c>
      <c r="K8" s="104">
        <v>50</v>
      </c>
    </row>
    <row r="9" spans="1:11" ht="48">
      <c r="A9" s="10" t="s">
        <v>7</v>
      </c>
      <c r="B9" s="11" t="s">
        <v>37</v>
      </c>
      <c r="C9" s="20" t="s">
        <v>36</v>
      </c>
      <c r="D9" s="20" t="s">
        <v>38</v>
      </c>
      <c r="E9" s="21" t="s">
        <v>39</v>
      </c>
      <c r="F9" s="22" t="s">
        <v>40</v>
      </c>
      <c r="G9" s="18">
        <v>21289304</v>
      </c>
      <c r="H9" s="16">
        <v>7451256.4</v>
      </c>
      <c r="I9" s="19">
        <v>3193395.6</v>
      </c>
      <c r="J9" s="99">
        <v>10644652</v>
      </c>
      <c r="K9" s="103">
        <v>50</v>
      </c>
    </row>
    <row r="10" spans="1:11" ht="108">
      <c r="A10" s="23" t="s">
        <v>8</v>
      </c>
      <c r="B10" s="11" t="s">
        <v>49</v>
      </c>
      <c r="C10" s="12" t="s">
        <v>50</v>
      </c>
      <c r="D10" s="12" t="s">
        <v>33</v>
      </c>
      <c r="E10" s="21" t="s">
        <v>51</v>
      </c>
      <c r="F10" s="22" t="s">
        <v>52</v>
      </c>
      <c r="G10" s="15">
        <v>21120000</v>
      </c>
      <c r="H10" s="16">
        <v>7392000</v>
      </c>
      <c r="I10" s="19">
        <v>3168000</v>
      </c>
      <c r="J10" s="99">
        <v>10560000</v>
      </c>
      <c r="K10" s="104">
        <v>50</v>
      </c>
    </row>
    <row r="11" spans="1:11" ht="60">
      <c r="A11" s="23" t="s">
        <v>9</v>
      </c>
      <c r="B11" s="12" t="s">
        <v>64</v>
      </c>
      <c r="C11" s="14" t="s">
        <v>63</v>
      </c>
      <c r="D11" s="12" t="s">
        <v>33</v>
      </c>
      <c r="E11" s="13" t="s">
        <v>65</v>
      </c>
      <c r="F11" s="14" t="s">
        <v>62</v>
      </c>
      <c r="G11" s="15">
        <v>8164146</v>
      </c>
      <c r="H11" s="16">
        <v>2857451</v>
      </c>
      <c r="I11" s="19">
        <v>1224622</v>
      </c>
      <c r="J11" s="100">
        <v>4082073</v>
      </c>
      <c r="K11" s="104">
        <v>50</v>
      </c>
    </row>
    <row r="12" spans="1:11" ht="60">
      <c r="A12" s="23" t="s">
        <v>10</v>
      </c>
      <c r="B12" s="12" t="s">
        <v>46</v>
      </c>
      <c r="C12" s="12" t="s">
        <v>45</v>
      </c>
      <c r="D12" s="12" t="s">
        <v>38</v>
      </c>
      <c r="E12" s="21" t="s">
        <v>47</v>
      </c>
      <c r="F12" s="22" t="s">
        <v>48</v>
      </c>
      <c r="G12" s="18">
        <v>11570000</v>
      </c>
      <c r="H12" s="16">
        <v>4049500</v>
      </c>
      <c r="I12" s="19">
        <v>1735500</v>
      </c>
      <c r="J12" s="101">
        <v>5785000</v>
      </c>
      <c r="K12" s="104">
        <v>50</v>
      </c>
    </row>
    <row r="13" spans="1:11" ht="60">
      <c r="A13" s="23" t="s">
        <v>22</v>
      </c>
      <c r="B13" s="11" t="s">
        <v>69</v>
      </c>
      <c r="C13" s="11" t="s">
        <v>68</v>
      </c>
      <c r="D13" s="12" t="s">
        <v>33</v>
      </c>
      <c r="E13" s="21" t="s">
        <v>66</v>
      </c>
      <c r="F13" s="22" t="s">
        <v>67</v>
      </c>
      <c r="G13" s="15">
        <v>2475200</v>
      </c>
      <c r="H13" s="16">
        <v>866320</v>
      </c>
      <c r="I13" s="19">
        <v>371280</v>
      </c>
      <c r="J13" s="99">
        <v>1237600</v>
      </c>
      <c r="K13" s="102">
        <v>50</v>
      </c>
    </row>
    <row r="14" spans="1:11" ht="36">
      <c r="A14" s="23" t="s">
        <v>23</v>
      </c>
      <c r="B14" s="11" t="s">
        <v>32</v>
      </c>
      <c r="C14" s="12" t="s">
        <v>31</v>
      </c>
      <c r="D14" s="11" t="s">
        <v>33</v>
      </c>
      <c r="E14" s="13" t="s">
        <v>34</v>
      </c>
      <c r="F14" s="14" t="s">
        <v>35</v>
      </c>
      <c r="G14" s="15">
        <v>21893953</v>
      </c>
      <c r="H14" s="16">
        <v>7662883.2</v>
      </c>
      <c r="I14" s="17">
        <v>3284092.8</v>
      </c>
      <c r="J14" s="99">
        <v>10946976</v>
      </c>
      <c r="K14" s="102">
        <v>50</v>
      </c>
    </row>
    <row r="15" spans="1:11" ht="60">
      <c r="A15" s="23" t="s">
        <v>15</v>
      </c>
      <c r="B15" s="12" t="s">
        <v>43</v>
      </c>
      <c r="C15" s="12" t="s">
        <v>42</v>
      </c>
      <c r="D15" s="12" t="s">
        <v>38</v>
      </c>
      <c r="E15" s="21" t="s">
        <v>44</v>
      </c>
      <c r="F15" s="22" t="s">
        <v>41</v>
      </c>
      <c r="G15" s="15">
        <v>15905835</v>
      </c>
      <c r="H15" s="16">
        <v>5567042.25</v>
      </c>
      <c r="I15" s="19">
        <v>2385875.25</v>
      </c>
      <c r="J15" s="101">
        <v>7952917.5</v>
      </c>
      <c r="K15" s="104">
        <v>50</v>
      </c>
    </row>
    <row r="16" spans="1:11" ht="60">
      <c r="A16" s="23" t="s">
        <v>24</v>
      </c>
      <c r="B16" s="11" t="s">
        <v>54</v>
      </c>
      <c r="C16" s="11" t="s">
        <v>132</v>
      </c>
      <c r="D16" s="12" t="s">
        <v>38</v>
      </c>
      <c r="E16" s="21" t="s">
        <v>55</v>
      </c>
      <c r="F16" s="22" t="s">
        <v>53</v>
      </c>
      <c r="G16" s="15">
        <v>84692307</v>
      </c>
      <c r="H16" s="16">
        <v>20650000</v>
      </c>
      <c r="I16" s="19">
        <v>8850000</v>
      </c>
      <c r="J16" s="99">
        <v>29500000</v>
      </c>
      <c r="K16" s="102">
        <v>34.83</v>
      </c>
    </row>
    <row r="17" spans="1:11" ht="48.75" thickBot="1">
      <c r="A17" s="23" t="s">
        <v>25</v>
      </c>
      <c r="B17" s="11" t="s">
        <v>73</v>
      </c>
      <c r="C17" s="11" t="s">
        <v>71</v>
      </c>
      <c r="D17" s="12" t="s">
        <v>38</v>
      </c>
      <c r="E17" s="21" t="s">
        <v>72</v>
      </c>
      <c r="F17" s="22" t="s">
        <v>70</v>
      </c>
      <c r="G17" s="15">
        <v>9927600</v>
      </c>
      <c r="H17" s="16">
        <v>3474000</v>
      </c>
      <c r="I17" s="19">
        <v>1489000</v>
      </c>
      <c r="J17" s="99">
        <v>4963000</v>
      </c>
      <c r="K17" s="102">
        <v>49.99</v>
      </c>
    </row>
    <row r="18" spans="1:11" ht="12.75">
      <c r="A18" s="156" t="s">
        <v>13</v>
      </c>
      <c r="B18" s="157"/>
      <c r="C18" s="157"/>
      <c r="D18" s="157"/>
      <c r="E18" s="157"/>
      <c r="F18" s="158"/>
      <c r="G18" s="80">
        <f>SUM(G8:G17)</f>
        <v>213468663</v>
      </c>
      <c r="H18" s="80">
        <f>SUM(H7:H17)</f>
        <v>66974063.85</v>
      </c>
      <c r="I18" s="80">
        <f>SUM(I7:I17)</f>
        <v>28703313.65</v>
      </c>
      <c r="J18" s="97">
        <f>SUM(J7:J17)</f>
        <v>95677377.5</v>
      </c>
      <c r="K18" s="24"/>
    </row>
    <row r="19" spans="1:11" ht="12.75">
      <c r="A19" s="156" t="s">
        <v>14</v>
      </c>
      <c r="B19" s="157"/>
      <c r="C19" s="157"/>
      <c r="D19" s="157"/>
      <c r="E19" s="157"/>
      <c r="F19" s="158"/>
      <c r="G19" s="34"/>
      <c r="H19" s="16">
        <v>69672485</v>
      </c>
      <c r="I19" s="16">
        <v>29859636</v>
      </c>
      <c r="J19" s="35">
        <f>H19+I19</f>
        <v>99532121</v>
      </c>
      <c r="K19" s="25"/>
    </row>
    <row r="20" spans="1:11" ht="13.5" thickBot="1">
      <c r="A20" s="147" t="s">
        <v>3</v>
      </c>
      <c r="B20" s="148"/>
      <c r="C20" s="148"/>
      <c r="D20" s="148"/>
      <c r="E20" s="148"/>
      <c r="F20" s="149"/>
      <c r="G20" s="33"/>
      <c r="H20" s="81">
        <f>(H19-H18)</f>
        <v>2698421.1499999985</v>
      </c>
      <c r="I20" s="81">
        <f>(I19-I18)</f>
        <v>1156322.3500000015</v>
      </c>
      <c r="J20" s="98">
        <f>(J19-J18)</f>
        <v>3854743.5</v>
      </c>
      <c r="K20" s="26"/>
    </row>
    <row r="21" spans="1:11" ht="12.75">
      <c r="A21" s="134" t="s">
        <v>133</v>
      </c>
      <c r="B21" s="134"/>
      <c r="C21" s="134"/>
      <c r="D21" s="134"/>
      <c r="E21" s="134"/>
      <c r="F21" s="134"/>
      <c r="G21" s="134"/>
      <c r="H21" s="134"/>
      <c r="I21" s="134"/>
      <c r="J21" s="134"/>
      <c r="K21" s="5"/>
    </row>
    <row r="22" spans="1:11" ht="21.7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5"/>
    </row>
    <row r="23" spans="1:11" ht="12.75">
      <c r="A23" s="134" t="s">
        <v>16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5"/>
    </row>
    <row r="24" spans="1:11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5"/>
    </row>
    <row r="25" spans="1:11" ht="12.75">
      <c r="A25" s="134" t="s">
        <v>18</v>
      </c>
      <c r="B25" s="134"/>
      <c r="C25" s="134"/>
      <c r="D25" s="134"/>
      <c r="E25" s="134"/>
      <c r="F25" s="134"/>
      <c r="G25" s="134"/>
      <c r="H25" s="134"/>
      <c r="I25" s="134"/>
      <c r="J25" s="134"/>
      <c r="K25" s="5"/>
    </row>
    <row r="26" spans="1:11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5"/>
    </row>
    <row r="27" spans="1:1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5"/>
    </row>
    <row r="28" spans="1:11" ht="15.75" customHeight="1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21" customHeight="1" thickBot="1">
      <c r="A29" s="137" t="s">
        <v>30</v>
      </c>
      <c r="B29" s="138"/>
      <c r="C29" s="138"/>
      <c r="D29" s="138"/>
      <c r="E29" s="138"/>
      <c r="F29" s="139"/>
      <c r="G29" s="140" t="s">
        <v>138</v>
      </c>
      <c r="H29" s="141"/>
      <c r="I29" s="141"/>
      <c r="J29" s="141"/>
      <c r="K29" s="142"/>
    </row>
    <row r="30" spans="1:11" ht="64.5" customHeight="1" thickBot="1">
      <c r="A30" s="43" t="s">
        <v>4</v>
      </c>
      <c r="B30" s="44" t="s">
        <v>11</v>
      </c>
      <c r="C30" s="44" t="s">
        <v>0</v>
      </c>
      <c r="D30" s="44" t="s">
        <v>19</v>
      </c>
      <c r="E30" s="44" t="s">
        <v>1</v>
      </c>
      <c r="F30" s="45" t="s">
        <v>2</v>
      </c>
      <c r="G30" s="42" t="s">
        <v>12</v>
      </c>
      <c r="H30" s="29" t="s">
        <v>28</v>
      </c>
      <c r="I30" s="28" t="s">
        <v>21</v>
      </c>
      <c r="J30" s="30" t="s">
        <v>137</v>
      </c>
      <c r="K30" s="31" t="s">
        <v>17</v>
      </c>
    </row>
    <row r="31" spans="1:11" ht="37.5" thickBot="1" thickTop="1">
      <c r="A31" s="32" t="s">
        <v>5</v>
      </c>
      <c r="B31" s="11" t="s">
        <v>77</v>
      </c>
      <c r="C31" s="11" t="s">
        <v>74</v>
      </c>
      <c r="D31" s="12" t="s">
        <v>75</v>
      </c>
      <c r="E31" s="21" t="s">
        <v>76</v>
      </c>
      <c r="F31" s="22" t="s">
        <v>78</v>
      </c>
      <c r="G31" s="15">
        <v>12400640.69</v>
      </c>
      <c r="H31" s="16">
        <v>4340224.24</v>
      </c>
      <c r="I31" s="19">
        <v>1860096.1</v>
      </c>
      <c r="J31" s="98">
        <v>6200320.34</v>
      </c>
      <c r="K31" s="102">
        <v>50</v>
      </c>
    </row>
    <row r="32" spans="1:11" ht="12.75">
      <c r="A32" s="143" t="s">
        <v>29</v>
      </c>
      <c r="B32" s="144"/>
      <c r="C32" s="144"/>
      <c r="D32" s="144"/>
      <c r="E32" s="144"/>
      <c r="F32" s="144"/>
      <c r="G32" s="36"/>
      <c r="H32" s="77">
        <f>H18+H31</f>
        <v>71314288.09</v>
      </c>
      <c r="I32" s="77">
        <f>I18+I31</f>
        <v>30563409.75</v>
      </c>
      <c r="J32" s="82">
        <f>J18+J31</f>
        <v>101877697.84</v>
      </c>
      <c r="K32" s="37"/>
    </row>
    <row r="33" spans="1:11" ht="12.75">
      <c r="A33" s="145" t="s">
        <v>14</v>
      </c>
      <c r="B33" s="146"/>
      <c r="C33" s="146"/>
      <c r="D33" s="146"/>
      <c r="E33" s="146"/>
      <c r="F33" s="146"/>
      <c r="G33" s="38"/>
      <c r="H33" s="78">
        <f>H19</f>
        <v>69672485</v>
      </c>
      <c r="I33" s="78">
        <f>I19</f>
        <v>29859636</v>
      </c>
      <c r="J33" s="83">
        <f>J19</f>
        <v>99532121</v>
      </c>
      <c r="K33" s="39"/>
    </row>
    <row r="34" spans="1:11" ht="13.5" thickBot="1">
      <c r="A34" s="135" t="s">
        <v>3</v>
      </c>
      <c r="B34" s="136"/>
      <c r="C34" s="136"/>
      <c r="D34" s="136"/>
      <c r="E34" s="136"/>
      <c r="F34" s="136"/>
      <c r="G34" s="40"/>
      <c r="H34" s="79">
        <f>H33-H32</f>
        <v>-1641803.0900000036</v>
      </c>
      <c r="I34" s="79">
        <f>I33-I32</f>
        <v>-703773.75</v>
      </c>
      <c r="J34" s="84">
        <f>J33-J32</f>
        <v>-2345576.8400000036</v>
      </c>
      <c r="K34" s="41"/>
    </row>
    <row r="35" ht="101.25" customHeight="1" thickBot="1"/>
    <row r="36" spans="1:11" ht="12.75">
      <c r="A36" s="117" t="s">
        <v>30</v>
      </c>
      <c r="B36" s="118"/>
      <c r="C36" s="119"/>
      <c r="D36" s="119"/>
      <c r="E36" s="119"/>
      <c r="F36" s="120"/>
      <c r="G36" s="124" t="s">
        <v>139</v>
      </c>
      <c r="H36" s="125"/>
      <c r="I36" s="125"/>
      <c r="J36" s="125"/>
      <c r="K36" s="126"/>
    </row>
    <row r="37" spans="1:11" ht="12.75">
      <c r="A37" s="121"/>
      <c r="B37" s="122"/>
      <c r="C37" s="122"/>
      <c r="D37" s="122"/>
      <c r="E37" s="122"/>
      <c r="F37" s="123"/>
      <c r="G37" s="127"/>
      <c r="H37" s="128"/>
      <c r="I37" s="128"/>
      <c r="J37" s="128"/>
      <c r="K37" s="129"/>
    </row>
    <row r="38" spans="1:11" ht="67.5" customHeight="1" thickBot="1">
      <c r="A38" s="6" t="s">
        <v>4</v>
      </c>
      <c r="B38" s="7" t="s">
        <v>11</v>
      </c>
      <c r="C38" s="7" t="s">
        <v>0</v>
      </c>
      <c r="D38" s="46" t="s">
        <v>19</v>
      </c>
      <c r="E38" s="7" t="s">
        <v>1</v>
      </c>
      <c r="F38" s="47" t="s">
        <v>2</v>
      </c>
      <c r="G38" s="76" t="s">
        <v>12</v>
      </c>
      <c r="H38" s="46" t="s">
        <v>20</v>
      </c>
      <c r="I38" s="46" t="s">
        <v>21</v>
      </c>
      <c r="J38" s="48" t="s">
        <v>137</v>
      </c>
      <c r="K38" s="8" t="s">
        <v>17</v>
      </c>
    </row>
    <row r="39" spans="1:11" ht="36.75" thickTop="1">
      <c r="A39" s="49" t="s">
        <v>5</v>
      </c>
      <c r="B39" s="50" t="s">
        <v>80</v>
      </c>
      <c r="C39" s="51" t="s">
        <v>79</v>
      </c>
      <c r="D39" s="52" t="s">
        <v>75</v>
      </c>
      <c r="E39" s="53" t="s">
        <v>116</v>
      </c>
      <c r="F39" s="54" t="s">
        <v>81</v>
      </c>
      <c r="G39" s="55">
        <v>30661179</v>
      </c>
      <c r="H39" s="56">
        <v>10731412.65</v>
      </c>
      <c r="I39" s="56">
        <v>4599176.85</v>
      </c>
      <c r="J39" s="85">
        <v>15330589.5</v>
      </c>
      <c r="K39" s="57">
        <v>50</v>
      </c>
    </row>
    <row r="40" spans="1:11" ht="72">
      <c r="A40" s="58" t="s">
        <v>6</v>
      </c>
      <c r="B40" s="50" t="s">
        <v>83</v>
      </c>
      <c r="C40" s="59" t="s">
        <v>82</v>
      </c>
      <c r="D40" s="52" t="s">
        <v>33</v>
      </c>
      <c r="E40" s="53" t="s">
        <v>118</v>
      </c>
      <c r="F40" s="54" t="s">
        <v>117</v>
      </c>
      <c r="G40" s="55">
        <v>2520000</v>
      </c>
      <c r="H40" s="56">
        <v>882000</v>
      </c>
      <c r="I40" s="56">
        <v>378000</v>
      </c>
      <c r="J40" s="85">
        <v>1260000</v>
      </c>
      <c r="K40" s="60">
        <v>50</v>
      </c>
    </row>
    <row r="41" spans="1:11" ht="48">
      <c r="A41" s="61" t="s">
        <v>7</v>
      </c>
      <c r="B41" s="50" t="s">
        <v>86</v>
      </c>
      <c r="C41" s="51" t="s">
        <v>84</v>
      </c>
      <c r="D41" s="62" t="s">
        <v>33</v>
      </c>
      <c r="E41" s="63" t="s">
        <v>119</v>
      </c>
      <c r="F41" s="64" t="s">
        <v>85</v>
      </c>
      <c r="G41" s="65">
        <v>2940000</v>
      </c>
      <c r="H41" s="56">
        <v>1029000</v>
      </c>
      <c r="I41" s="56">
        <v>441000</v>
      </c>
      <c r="J41" s="85">
        <v>1470000</v>
      </c>
      <c r="K41" s="66">
        <v>50</v>
      </c>
    </row>
    <row r="42" spans="1:11" ht="72">
      <c r="A42" s="61" t="s">
        <v>8</v>
      </c>
      <c r="B42" s="50" t="s">
        <v>89</v>
      </c>
      <c r="C42" s="51" t="s">
        <v>87</v>
      </c>
      <c r="D42" s="52" t="s">
        <v>33</v>
      </c>
      <c r="E42" s="53" t="s">
        <v>120</v>
      </c>
      <c r="F42" s="54" t="s">
        <v>88</v>
      </c>
      <c r="G42" s="65">
        <v>28421671</v>
      </c>
      <c r="H42" s="56">
        <v>9947584.85</v>
      </c>
      <c r="I42" s="56">
        <v>4263250.65</v>
      </c>
      <c r="J42" s="85">
        <v>14210835.5</v>
      </c>
      <c r="K42" s="66">
        <v>50</v>
      </c>
    </row>
    <row r="43" spans="1:11" ht="36">
      <c r="A43" s="61" t="s">
        <v>9</v>
      </c>
      <c r="B43" s="67" t="s">
        <v>92</v>
      </c>
      <c r="C43" s="51" t="s">
        <v>90</v>
      </c>
      <c r="D43" s="52" t="s">
        <v>38</v>
      </c>
      <c r="E43" s="53" t="s">
        <v>121</v>
      </c>
      <c r="F43" s="54" t="s">
        <v>91</v>
      </c>
      <c r="G43" s="55">
        <v>3284422</v>
      </c>
      <c r="H43" s="56">
        <v>1149547.7</v>
      </c>
      <c r="I43" s="56">
        <v>492663.3</v>
      </c>
      <c r="J43" s="86">
        <v>1642211</v>
      </c>
      <c r="K43" s="66">
        <v>50</v>
      </c>
    </row>
    <row r="44" spans="1:11" ht="72">
      <c r="A44" s="107" t="s">
        <v>10</v>
      </c>
      <c r="B44" s="67" t="s">
        <v>97</v>
      </c>
      <c r="C44" s="51" t="s">
        <v>96</v>
      </c>
      <c r="D44" s="52" t="s">
        <v>33</v>
      </c>
      <c r="E44" s="53" t="s">
        <v>123</v>
      </c>
      <c r="F44" s="54" t="s">
        <v>122</v>
      </c>
      <c r="G44" s="55">
        <v>10050000</v>
      </c>
      <c r="H44" s="56">
        <v>3517500</v>
      </c>
      <c r="I44" s="56">
        <v>1507500</v>
      </c>
      <c r="J44" s="86">
        <v>5025000</v>
      </c>
      <c r="K44" s="66">
        <v>50</v>
      </c>
    </row>
    <row r="45" spans="1:11" ht="60">
      <c r="A45" s="68" t="s">
        <v>22</v>
      </c>
      <c r="B45" s="50" t="s">
        <v>95</v>
      </c>
      <c r="C45" s="108" t="s">
        <v>93</v>
      </c>
      <c r="D45" s="109" t="s">
        <v>38</v>
      </c>
      <c r="E45" s="110" t="s">
        <v>124</v>
      </c>
      <c r="F45" s="111" t="s">
        <v>94</v>
      </c>
      <c r="G45" s="112">
        <v>2275900</v>
      </c>
      <c r="H45" s="113">
        <v>796565</v>
      </c>
      <c r="I45" s="113">
        <v>341385</v>
      </c>
      <c r="J45" s="85">
        <v>1137950</v>
      </c>
      <c r="K45" s="60">
        <v>50</v>
      </c>
    </row>
    <row r="46" spans="1:11" ht="84">
      <c r="A46" s="68" t="s">
        <v>23</v>
      </c>
      <c r="B46" s="67" t="s">
        <v>100</v>
      </c>
      <c r="C46" s="51" t="s">
        <v>98</v>
      </c>
      <c r="D46" s="62" t="s">
        <v>33</v>
      </c>
      <c r="E46" s="63" t="s">
        <v>125</v>
      </c>
      <c r="F46" s="64" t="s">
        <v>99</v>
      </c>
      <c r="G46" s="65">
        <v>8150000</v>
      </c>
      <c r="H46" s="56">
        <v>2852500</v>
      </c>
      <c r="I46" s="56">
        <v>1222500</v>
      </c>
      <c r="J46" s="88">
        <v>4075000</v>
      </c>
      <c r="K46" s="66">
        <v>50</v>
      </c>
    </row>
    <row r="47" spans="1:11" ht="72">
      <c r="A47" s="68" t="s">
        <v>15</v>
      </c>
      <c r="B47" s="50" t="s">
        <v>103</v>
      </c>
      <c r="C47" s="89" t="s">
        <v>101</v>
      </c>
      <c r="D47" s="90" t="s">
        <v>38</v>
      </c>
      <c r="E47" s="91" t="s">
        <v>126</v>
      </c>
      <c r="F47" s="92" t="s">
        <v>102</v>
      </c>
      <c r="G47" s="93">
        <v>25050000</v>
      </c>
      <c r="H47" s="94">
        <v>8767500</v>
      </c>
      <c r="I47" s="94">
        <v>3757500</v>
      </c>
      <c r="J47" s="95">
        <v>12525000</v>
      </c>
      <c r="K47" s="96">
        <v>50</v>
      </c>
    </row>
    <row r="48" spans="1:11" ht="72">
      <c r="A48" s="68" t="s">
        <v>24</v>
      </c>
      <c r="B48" s="50" t="s">
        <v>106</v>
      </c>
      <c r="C48" s="89" t="s">
        <v>104</v>
      </c>
      <c r="D48" s="90" t="s">
        <v>38</v>
      </c>
      <c r="E48" s="91" t="s">
        <v>127</v>
      </c>
      <c r="F48" s="92" t="s">
        <v>105</v>
      </c>
      <c r="G48" s="93">
        <v>4977000</v>
      </c>
      <c r="H48" s="94">
        <v>1741950</v>
      </c>
      <c r="I48" s="94">
        <v>746550</v>
      </c>
      <c r="J48" s="95">
        <v>2488500</v>
      </c>
      <c r="K48" s="96">
        <v>50</v>
      </c>
    </row>
    <row r="49" spans="1:11" ht="36">
      <c r="A49" s="68" t="s">
        <v>25</v>
      </c>
      <c r="B49" s="50" t="s">
        <v>109</v>
      </c>
      <c r="C49" s="89" t="s">
        <v>107</v>
      </c>
      <c r="D49" s="90" t="s">
        <v>38</v>
      </c>
      <c r="E49" s="91" t="s">
        <v>129</v>
      </c>
      <c r="F49" s="92" t="s">
        <v>108</v>
      </c>
      <c r="G49" s="93">
        <v>4312000</v>
      </c>
      <c r="H49" s="94">
        <v>1509200</v>
      </c>
      <c r="I49" s="94">
        <v>646800</v>
      </c>
      <c r="J49" s="95">
        <v>2156000</v>
      </c>
      <c r="K49" s="96">
        <v>50</v>
      </c>
    </row>
    <row r="50" spans="1:11" ht="36">
      <c r="A50" s="68" t="s">
        <v>26</v>
      </c>
      <c r="B50" s="50" t="s">
        <v>112</v>
      </c>
      <c r="C50" s="89" t="s">
        <v>110</v>
      </c>
      <c r="D50" s="90" t="s">
        <v>38</v>
      </c>
      <c r="E50" s="91" t="s">
        <v>128</v>
      </c>
      <c r="F50" s="92" t="s">
        <v>111</v>
      </c>
      <c r="G50" s="93">
        <v>18184000</v>
      </c>
      <c r="H50" s="94">
        <v>5390000</v>
      </c>
      <c r="I50" s="94">
        <v>2310000</v>
      </c>
      <c r="J50" s="95">
        <v>7700000</v>
      </c>
      <c r="K50" s="96">
        <v>42.34</v>
      </c>
    </row>
    <row r="51" spans="1:11" ht="36.75" thickBot="1">
      <c r="A51" s="68" t="s">
        <v>27</v>
      </c>
      <c r="B51" s="50" t="s">
        <v>115</v>
      </c>
      <c r="C51" s="69" t="s">
        <v>113</v>
      </c>
      <c r="D51" s="70" t="s">
        <v>33</v>
      </c>
      <c r="E51" s="71" t="s">
        <v>130</v>
      </c>
      <c r="F51" s="72" t="s">
        <v>114</v>
      </c>
      <c r="G51" s="73">
        <v>35716324</v>
      </c>
      <c r="H51" s="74">
        <v>12500713.4</v>
      </c>
      <c r="I51" s="74">
        <v>5357448.6</v>
      </c>
      <c r="J51" s="115">
        <v>17858162</v>
      </c>
      <c r="K51" s="116">
        <v>50</v>
      </c>
    </row>
    <row r="52" spans="1:11" ht="13.5" thickTop="1">
      <c r="A52" s="130" t="s">
        <v>13</v>
      </c>
      <c r="B52" s="131"/>
      <c r="C52" s="132"/>
      <c r="D52" s="132"/>
      <c r="E52" s="132"/>
      <c r="F52" s="133"/>
      <c r="G52" s="75"/>
      <c r="H52" s="87">
        <f>SUM(H39:H51)</f>
        <v>60815473.6</v>
      </c>
      <c r="I52" s="87">
        <f>SUM(I39:I51)</f>
        <v>26063774.4</v>
      </c>
      <c r="J52" s="75">
        <f>SUM(J39:J51)</f>
        <v>86879248</v>
      </c>
      <c r="K52" s="114"/>
    </row>
  </sheetData>
  <mergeCells count="16">
    <mergeCell ref="A21:J22"/>
    <mergeCell ref="A23:J24"/>
    <mergeCell ref="A20:F20"/>
    <mergeCell ref="A4:F5"/>
    <mergeCell ref="A18:F18"/>
    <mergeCell ref="A19:F19"/>
    <mergeCell ref="G4:K5"/>
    <mergeCell ref="A36:F37"/>
    <mergeCell ref="G36:K37"/>
    <mergeCell ref="A52:F52"/>
    <mergeCell ref="A25:J26"/>
    <mergeCell ref="A34:F34"/>
    <mergeCell ref="A29:F29"/>
    <mergeCell ref="G29:K29"/>
    <mergeCell ref="A32:F32"/>
    <mergeCell ref="A33:F33"/>
  </mergeCells>
  <printOptions/>
  <pageMargins left="0.7874015748031497" right="0.7874015748031497" top="1.1811023622047245" bottom="0.7874015748031497" header="0.5118110236220472" footer="0.5118110236220472"/>
  <pageSetup fitToHeight="5" fitToWidth="1" horizontalDpi="600" verticalDpi="600" orientation="landscape" paperSize="9" r:id="rId1"/>
  <headerFooter alignWithMargins="0">
    <oddHeader>&amp;L&amp;"Times New Roman CE,tučné"&amp;14Usnesení č. 16/1369 - Příloha č. 1&amp;"Times New Roman CE,obyčejné"
Počet stran přílohy: 5&amp;R&amp;"Times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denglova</dc:creator>
  <cp:keywords/>
  <dc:description/>
  <cp:lastModifiedBy>Radka Bartmanová</cp:lastModifiedBy>
  <cp:lastPrinted>2007-03-05T07:30:27Z</cp:lastPrinted>
  <dcterms:created xsi:type="dcterms:W3CDTF">2006-12-15T08:17:29Z</dcterms:created>
  <dcterms:modified xsi:type="dcterms:W3CDTF">2007-03-05T07:31:20Z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862483577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