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5330" windowHeight="505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'List1'!$5:$5</definedName>
    <definedName name="Z_A906E21E_3586_4FE2_8074_1BE56B6FAC71_.wvu.PrintTitles" localSheetId="0" hidden="1">'List1'!$5:$5</definedName>
    <definedName name="Z_B6BB18C7_7268_40D2_B0C7_72EF2B778945_.wvu.PrintTitles" localSheetId="0" hidden="1">'List1'!$5:$5</definedName>
    <definedName name="Z_C8743E98_651B_46F3_9886_5B1DD46966B1_.wvu.PrintTitles" localSheetId="0" hidden="1">'List1'!$5:$5</definedName>
  </definedNames>
  <calcPr fullCalcOnLoad="1"/>
</workbook>
</file>

<file path=xl/sharedStrings.xml><?xml version="1.0" encoding="utf-8"?>
<sst xmlns="http://schemas.openxmlformats.org/spreadsheetml/2006/main" count="170" uniqueCount="133">
  <si>
    <t>Registrační číslo</t>
  </si>
  <si>
    <t>CZ.04.1.05/3.2.85.4/5032</t>
  </si>
  <si>
    <t>Církevní středisko volného času sv. Jana Boska v Havířově</t>
  </si>
  <si>
    <t>Nízkoprahové centrum Církevního střediska volného času sv. Jana Boska v Havířově</t>
  </si>
  <si>
    <t>CZ.04.1.05/3.2.85.4/5037</t>
  </si>
  <si>
    <t>CENTROM</t>
  </si>
  <si>
    <t>Komplexní systém sociální péče CENTROM II</t>
  </si>
  <si>
    <t>CZ.04.1.05/3.2.85.4/5046</t>
  </si>
  <si>
    <t>Charita sv. Alexandra</t>
  </si>
  <si>
    <t>Rozvoj chráněných dílen a posílení integrace OZP/TZP</t>
  </si>
  <si>
    <t>CZ.04.1.05/3.2.85.4/5048</t>
  </si>
  <si>
    <t>Organizace pro pomoc uprchlíkům</t>
  </si>
  <si>
    <t>Integrace azylantů a cizinců s trvalým nebo dlouhodobým pobytem v Moravskoslezském kraji formou vzdělávacích aktivit</t>
  </si>
  <si>
    <t>CZ.04.1.05/3.2.85.4/5052</t>
  </si>
  <si>
    <t>Škola života</t>
  </si>
  <si>
    <t>Integrační pobyty pro rozvoj partnerských vztahů</t>
  </si>
  <si>
    <t>CZ.04.1.05/3.2.85.4/5053</t>
  </si>
  <si>
    <t>Centrum pro rodinu a sociální péči</t>
  </si>
  <si>
    <t>RODINA A HANDICAP - podpora rodin pečujících o svého člena s těžkým zdravotním postižením</t>
  </si>
  <si>
    <t>CZ.04.1.05/3.2.85.4/5058</t>
  </si>
  <si>
    <t>Sdružení křesťanských pomocníků</t>
  </si>
  <si>
    <t>Romské centrum Amaro Del v Orlové</t>
  </si>
  <si>
    <t>CZ.04.1.05/3.2.85.4/5061</t>
  </si>
  <si>
    <t>Harmonie-centrum rezidenčních služeb pro mentálně postižené dospělé</t>
  </si>
  <si>
    <t>Komunitní bydlení s programem návazných aktivit jako prostředek integrace mentálně postižených osob</t>
  </si>
  <si>
    <t>CZ.04.1.05/3.2.85.4/5065</t>
  </si>
  <si>
    <t>Statutární město Opava</t>
  </si>
  <si>
    <t>Zpracování Komunitního plánu rozvoje sociálních služeb v Opavě a zahájení jeho implementace</t>
  </si>
  <si>
    <t>CZ.04.1.05/3.2.85.4/5096</t>
  </si>
  <si>
    <t>Slezská diakonie</t>
  </si>
  <si>
    <t>Naděje pro rodinu</t>
  </si>
  <si>
    <t>CZ.04.1.05/3.2.85.4/5100</t>
  </si>
  <si>
    <t>Asociace TRIGON</t>
  </si>
  <si>
    <t>Vytvoření rehabilitačního a motivačního střediska pro lidi ohoržené sociálním vyloučením v návaznosti na možnost pracovního uplatnění v programech chráněných dílen a na otevřeném trhu práce</t>
  </si>
  <si>
    <t>CZ.04.1.05/3.2.85.4/5108</t>
  </si>
  <si>
    <t>Charita Opava</t>
  </si>
  <si>
    <t>NOVÝ SYSTÉM BYDLENÍ, PRÁCE A PODPORY PRO LIDI SE ZRAKOVÝM POSTIŽENÍM A LIDI DUŠEVNĚ NEMOCNÉ</t>
  </si>
  <si>
    <t>CZ.04.1.05/3.2.85.4/5109</t>
  </si>
  <si>
    <t>Statutární město Havířov</t>
  </si>
  <si>
    <t>Služby sociální asistence pro rodiny s dětmi v Havířově</t>
  </si>
  <si>
    <t>CZ.04.1.05/3.2.85.4/5110</t>
  </si>
  <si>
    <t>KERIT, o. s.</t>
  </si>
  <si>
    <t>Sociální integrace obětí domácího násilí</t>
  </si>
  <si>
    <t>CZ.04.1.05/3.2.85.4/5111</t>
  </si>
  <si>
    <t>Institut Euroschola</t>
  </si>
  <si>
    <t>Mobilní vzdělávání</t>
  </si>
  <si>
    <t>CZ.04.1.05/3.2.85.4/5133</t>
  </si>
  <si>
    <t>Centrum sociálních služeb, příspěvková organizace</t>
  </si>
  <si>
    <t>Aktivizační programy pro klienty azylových zařízení CSS Poruba</t>
  </si>
  <si>
    <t>CZ.04.1.05/3.2.85.4/5137</t>
  </si>
  <si>
    <t>ERGON - Chráněná dílna</t>
  </si>
  <si>
    <t>ERGON – chráněná motivační, integrační a pracovně rehabilitační dílna</t>
  </si>
  <si>
    <t>CZ.04.1.05/3.2.85.4/5139</t>
  </si>
  <si>
    <t>Asociace rodičů a přátel  zdravotně postižených dětí v ČR, Klub Stonožka Ostrava</t>
  </si>
  <si>
    <t>Rozvoj služeb podporovaného zaměstnání osob se sníženou soběstačností v oblasti veřejně prospěšných prací a sociálně terapeutických dílen</t>
  </si>
  <si>
    <t>CZ.04.1.05/3.2.85.4/5141</t>
  </si>
  <si>
    <t>Rovná šance – projekt podporovaného zaměstnávání III.</t>
  </si>
  <si>
    <t>CZ.04.1.05/3.2.85.4/5145</t>
  </si>
  <si>
    <t>Společenství Romů na Moravě o.p.s.</t>
  </si>
  <si>
    <t>Integrace Romů v Moravskoslezském kraji</t>
  </si>
  <si>
    <t>CZ.04.1.05/3.2.85.4/5154</t>
  </si>
  <si>
    <t>„Kontakt III -projekt integrace romské menšiny“</t>
  </si>
  <si>
    <t>CZ.04.1.05/3.2.85.4/5156</t>
  </si>
  <si>
    <t>Kofoedova škola, občanské sdružení.</t>
  </si>
  <si>
    <t>Jistota úspěchu II. - komplexní sociálně-vzdělávací program pro nezaměstnané</t>
  </si>
  <si>
    <t>Orchidej, o.p.s.</t>
  </si>
  <si>
    <t>CZ.04.1.05/3.2.85.4/5160</t>
  </si>
  <si>
    <t>Orchidej pro Dětřichov</t>
  </si>
  <si>
    <t>CZ.04.1.05/3.2.85.4/5162</t>
  </si>
  <si>
    <t>Obec Rudná pod Pradědem</t>
  </si>
  <si>
    <t>Nízkoprahové centrum - Rudná pod Pradědem</t>
  </si>
  <si>
    <t>CZ.04.1.05/3.2.85.4/5165</t>
  </si>
  <si>
    <t>Město Vrbno pod Pradědem</t>
  </si>
  <si>
    <t>Nízkoprahový klub - Nalezněte sami sebe</t>
  </si>
  <si>
    <t>CZ.04.1.05/3.2.85.4/5180</t>
  </si>
  <si>
    <t>Diecézní charita ostravsko - opavská</t>
  </si>
  <si>
    <t>Rozvoj programů zaměstnanosti a prevence sociálně patologických jevů ve Vesničce soužití</t>
  </si>
  <si>
    <t>CZ.04.1.05/3.2.85.4/5184</t>
  </si>
  <si>
    <t>Jezdecký klub Stáje ,,NANKA" Orlová</t>
  </si>
  <si>
    <t>HIPOTERAPIE DĚTEM - Rozvoj a aplikace hipoterapeutických aktivit v oblasti Orlová a regionu Moravskoslezsko.</t>
  </si>
  <si>
    <t>CZ.04.1.05/3.2.85.4/5186</t>
  </si>
  <si>
    <t>REINTEGRA</t>
  </si>
  <si>
    <t>Integrační program pro dlouhodobě nezaměstnané</t>
  </si>
  <si>
    <t>CZ.04.1.05/3.2.85.4/5188</t>
  </si>
  <si>
    <t>AKLUB Centrum vzdělávání a poradenství</t>
  </si>
  <si>
    <t>Integrační vzdělávací program pro mladistvé vracející se z výchovných zařízení</t>
  </si>
  <si>
    <t>CZ.04.1.05/3.2.85.4/5189</t>
  </si>
  <si>
    <t>Bílý nosorožec o. p. s.</t>
  </si>
  <si>
    <t>Programy vzdělávání vedoucí k integraci osob romského etnika</t>
  </si>
  <si>
    <t>CZ.04.1.05/3.2.85.4/5190</t>
  </si>
  <si>
    <t>Centrum pro zdravotně postižené Moravskoslezského kraje</t>
  </si>
  <si>
    <t>Komplexní sociální služby pro osoby zdravotně postižené</t>
  </si>
  <si>
    <t>Sestava vytvořena IS Monit.</t>
  </si>
  <si>
    <t>CZ.04.1.05/3.2.85.4/5193</t>
  </si>
  <si>
    <t>Občanské sdružení ZIP (Zábava, Informace, Poradenství a pomoc)</t>
  </si>
  <si>
    <t>Rozvoj nízkoprahového zařízení pro děti a mládež v Havířově - Klub 3NYTY</t>
  </si>
  <si>
    <t>CZ.04.1.05/3.2.85.4/5194</t>
  </si>
  <si>
    <t>Náš svět - centrum pro lidi s mentálním postižením</t>
  </si>
  <si>
    <t>SPOLEČNÝ SVĚT – Rozvoj terapeutických a sociálních aktivit pro osoby s postižením</t>
  </si>
  <si>
    <t>CZ.04.1.05/3.2.85.4/5196</t>
  </si>
  <si>
    <t>Modré z nebe dětem, o.p.s.</t>
  </si>
  <si>
    <t>Poskytování osobní asistence zdravotně postiženým  dětem s tělesným handicapem -  zachování možnosti rodičům zůstat ve svém společenském prostředí</t>
  </si>
  <si>
    <t>CZ.04.1.05/3.2.85.4/5728</t>
  </si>
  <si>
    <t>LIGA</t>
  </si>
  <si>
    <t>Dříč 2</t>
  </si>
  <si>
    <t>x</t>
  </si>
  <si>
    <t>P.</t>
  </si>
  <si>
    <t>Podíl celkové dotace na celkových uznatelných nákladech (%)</t>
  </si>
  <si>
    <t>Maximální dotace z krajského rozpočtu</t>
  </si>
  <si>
    <t>Maximální dotace ze SF</t>
  </si>
  <si>
    <t>Celkové uznatelné náklady</t>
  </si>
  <si>
    <t>Název akce</t>
  </si>
  <si>
    <t>IČ</t>
  </si>
  <si>
    <t>Právní forma</t>
  </si>
  <si>
    <t>Žadatel</t>
  </si>
  <si>
    <t>Maximální dotace ze státního rozpočtu</t>
  </si>
  <si>
    <t>obec</t>
  </si>
  <si>
    <t>sdružení</t>
  </si>
  <si>
    <t>o.p.s.</t>
  </si>
  <si>
    <t>příspěvková organizace</t>
  </si>
  <si>
    <t>církevní organizace</t>
  </si>
  <si>
    <t>maximálně do 30. 4. 2008</t>
  </si>
  <si>
    <t xml:space="preserve">AKCE GS SROP, opatření 3.2 -  4. kolo výzvy </t>
  </si>
  <si>
    <t>CELKEM za akce (v Kč)</t>
  </si>
  <si>
    <t>Disponibilní zdroje (v Kč)</t>
  </si>
  <si>
    <t xml:space="preserve"> ROZDÍL (v Kč)</t>
  </si>
  <si>
    <t>školská právnická osoba</t>
  </si>
  <si>
    <t>Příspěvek z obce</t>
  </si>
  <si>
    <t>Vlastní zdroje žadatele</t>
  </si>
  <si>
    <t>V průběhu hodnocení byly zjištěny nejasnosti v uznatelnosti a neuznatelnosti nákladů zahrnutých v rozpočtech akcí. Tyto nejasnosti budou podrobeny dalšímu zkoumání na základě předložení podrobnějších rozpočtů k akcím, v rámci prováděných ex-ante kontrol a vyřešeny před podpisem smluv o financování akcí. Případné úpravy budou promítnuty v rozpočtu akce a zohledněny do Smluv o financování akce. Maximální podíl celkové dotace na celkových uznatelných nákladech zůstane zachován. Stanovená výše dotace je maximální.</t>
  </si>
  <si>
    <t>Seznam akcí schválených k financování včetně výše dotace s dobou uznatelnosti nákladů od data podání žádosti</t>
  </si>
  <si>
    <t>AKCE SCHVÁLENÉ K FINANCOVÁNÍ</t>
  </si>
  <si>
    <t>Schválená maximální dotace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</si>
</sst>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9">
    <font>
      <sz val="10"/>
      <name val="Arial"/>
      <family val="0"/>
    </font>
    <font>
      <sz val="12"/>
      <color indexed="8"/>
      <name val="Verdana"/>
      <family val="2"/>
    </font>
    <font>
      <sz val="10"/>
      <color indexed="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"/>
      <family val="1"/>
    </font>
    <font>
      <b/>
      <sz val="12"/>
      <name val="Times New Roman CE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2" borderId="0">
      <alignment horizontal="center" vertical="top"/>
      <protection/>
    </xf>
    <xf numFmtId="0" fontId="2" fillId="2" borderId="0">
      <alignment horizontal="center"/>
      <protection/>
    </xf>
    <xf numFmtId="0" fontId="2" fillId="2" borderId="0">
      <alignment horizontal="center"/>
      <protection/>
    </xf>
    <xf numFmtId="0" fontId="3" fillId="2" borderId="0">
      <alignment horizontal="left" vertical="top"/>
      <protection/>
    </xf>
    <xf numFmtId="0" fontId="3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4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right" vertical="top"/>
      <protection/>
    </xf>
    <xf numFmtId="0" fontId="4" fillId="2" borderId="0">
      <alignment horizontal="right" vertical="top"/>
      <protection/>
    </xf>
    <xf numFmtId="0" fontId="4" fillId="2" borderId="0">
      <alignment horizontal="left" vertical="top"/>
      <protection/>
    </xf>
    <xf numFmtId="0" fontId="4" fillId="2" borderId="0">
      <alignment horizontal="left" vertical="top"/>
      <protection/>
    </xf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4" fillId="2" borderId="0" xfId="27" applyNumberFormat="1" applyAlignment="1">
      <alignment horizontal="left" vertical="top" wrapText="1"/>
      <protection/>
    </xf>
    <xf numFmtId="1" fontId="4" fillId="2" borderId="0" xfId="27" applyNumberFormat="1" applyAlignment="1">
      <alignment horizontal="left" vertical="top" wrapText="1"/>
      <protection/>
    </xf>
    <xf numFmtId="164" fontId="4" fillId="2" borderId="0" xfId="27" applyNumberForma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justify" wrapText="1"/>
    </xf>
    <xf numFmtId="4" fontId="6" fillId="0" borderId="1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/>
    </xf>
    <xf numFmtId="4" fontId="12" fillId="2" borderId="2" xfId="28" applyNumberFormat="1" applyFont="1" applyBorder="1" applyAlignment="1">
      <alignment horizontal="right" vertical="center" wrapText="1"/>
      <protection/>
    </xf>
    <xf numFmtId="4" fontId="12" fillId="2" borderId="2" xfId="27" applyNumberFormat="1" applyFont="1" applyBorder="1" applyAlignment="1">
      <alignment horizontal="right" vertical="center" wrapText="1"/>
      <protection/>
    </xf>
    <xf numFmtId="0" fontId="14" fillId="0" borderId="0" xfId="0" applyFont="1" applyAlignment="1">
      <alignment wrapText="1"/>
    </xf>
    <xf numFmtId="0" fontId="16" fillId="0" borderId="0" xfId="20" applyFont="1">
      <alignment/>
      <protection/>
    </xf>
    <xf numFmtId="4" fontId="12" fillId="2" borderId="3" xfId="28" applyNumberFormat="1" applyFont="1" applyBorder="1" applyAlignment="1">
      <alignment horizontal="right" vertical="center" wrapText="1"/>
      <protection/>
    </xf>
    <xf numFmtId="4" fontId="6" fillId="0" borderId="4" xfId="0" applyNumberFormat="1" applyFont="1" applyBorder="1" applyAlignment="1">
      <alignment horizontal="right" vertical="center" wrapText="1"/>
    </xf>
    <xf numFmtId="0" fontId="18" fillId="0" borderId="0" xfId="20" applyFont="1" applyBorder="1" applyAlignment="1">
      <alignment horizontal="left" vertical="center" wrapText="1"/>
      <protection/>
    </xf>
    <xf numFmtId="49" fontId="12" fillId="2" borderId="2" xfId="28" applyNumberFormat="1" applyFont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9" fontId="12" fillId="2" borderId="3" xfId="28" applyNumberFormat="1" applyFont="1" applyBorder="1" applyAlignment="1">
      <alignment horizontal="center" vertical="center" wrapText="1"/>
      <protection/>
    </xf>
    <xf numFmtId="0" fontId="6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9" fontId="12" fillId="2" borderId="2" xfId="27" applyNumberFormat="1" applyFont="1" applyBorder="1" applyAlignment="1">
      <alignment horizontal="center" vertical="center" wrapText="1"/>
      <protection/>
    </xf>
    <xf numFmtId="1" fontId="12" fillId="2" borderId="2" xfId="28" applyNumberFormat="1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center" vertical="center" wrapText="1"/>
    </xf>
    <xf numFmtId="1" fontId="12" fillId="2" borderId="2" xfId="27" applyNumberFormat="1" applyFont="1" applyBorder="1" applyAlignment="1">
      <alignment horizontal="left" vertical="center" wrapText="1"/>
      <protection/>
    </xf>
    <xf numFmtId="0" fontId="12" fillId="2" borderId="2" xfId="28" applyFont="1" applyBorder="1" applyAlignment="1">
      <alignment horizontal="left" vertical="center" wrapText="1"/>
      <protection/>
    </xf>
    <xf numFmtId="1" fontId="12" fillId="2" borderId="3" xfId="28" applyNumberFormat="1" applyFont="1" applyBorder="1" applyAlignment="1">
      <alignment horizontal="left" vertical="center" wrapText="1"/>
      <protection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9" fontId="12" fillId="2" borderId="8" xfId="28" applyNumberFormat="1" applyFont="1" applyBorder="1" applyAlignment="1">
      <alignment horizontal="center" vertical="center" wrapText="1"/>
      <protection/>
    </xf>
    <xf numFmtId="0" fontId="6" fillId="0" borderId="8" xfId="0" applyFont="1" applyFill="1" applyBorder="1" applyAlignment="1">
      <alignment horizontal="center" vertical="center" wrapText="1"/>
    </xf>
    <xf numFmtId="1" fontId="12" fillId="2" borderId="8" xfId="28" applyNumberFormat="1" applyFont="1" applyBorder="1" applyAlignment="1">
      <alignment horizontal="left" vertical="center" wrapText="1"/>
      <protection/>
    </xf>
    <xf numFmtId="4" fontId="12" fillId="2" borderId="8" xfId="28" applyNumberFormat="1" applyFont="1" applyBorder="1" applyAlignment="1">
      <alignment horizontal="right" vertical="center" wrapText="1"/>
      <protection/>
    </xf>
    <xf numFmtId="0" fontId="15" fillId="3" borderId="9" xfId="0" applyFont="1" applyFill="1" applyBorder="1" applyAlignment="1">
      <alignment horizontal="center" vertical="center" wrapText="1"/>
    </xf>
    <xf numFmtId="49" fontId="13" fillId="3" borderId="10" xfId="26" applyNumberFormat="1" applyFont="1" applyFill="1" applyBorder="1" applyAlignment="1">
      <alignment horizontal="center" vertical="center" wrapText="1"/>
      <protection/>
    </xf>
    <xf numFmtId="49" fontId="13" fillId="3" borderId="11" xfId="26" applyNumberFormat="1" applyFont="1" applyFill="1" applyBorder="1" applyAlignment="1">
      <alignment horizontal="center" vertical="center" wrapText="1"/>
      <protection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1" fontId="6" fillId="0" borderId="14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 wrapText="1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0" xfId="20" applyFont="1" applyBorder="1" applyAlignment="1">
      <alignment horizontal="left" vertical="center" wrapText="1"/>
      <protection/>
    </xf>
    <xf numFmtId="0" fontId="16" fillId="0" borderId="9" xfId="20" applyFont="1" applyBorder="1" applyAlignment="1">
      <alignment horizontal="center"/>
      <protection/>
    </xf>
    <xf numFmtId="0" fontId="16" fillId="0" borderId="11" xfId="20" applyFont="1" applyBorder="1" applyAlignment="1">
      <alignment horizontal="center"/>
      <protection/>
    </xf>
    <xf numFmtId="0" fontId="16" fillId="0" borderId="12" xfId="20" applyFont="1" applyBorder="1" applyAlignment="1">
      <alignment horizontal="center"/>
      <protection/>
    </xf>
    <xf numFmtId="0" fontId="17" fillId="0" borderId="9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4" fillId="2" borderId="0" xfId="33" applyNumberFormat="1" applyAlignment="1">
      <alignment horizontal="left" vertical="top" wrapText="1"/>
      <protection/>
    </xf>
    <xf numFmtId="49" fontId="4" fillId="2" borderId="0" xfId="29" applyNumberFormat="1" applyAlignment="1">
      <alignment horizontal="center" vertical="top" wrapText="1"/>
      <protection/>
    </xf>
    <xf numFmtId="49" fontId="4" fillId="2" borderId="0" xfId="31" applyNumberFormat="1" applyAlignment="1">
      <alignment horizontal="right" vertical="top" wrapText="1"/>
      <protection/>
    </xf>
  </cellXfs>
  <cellStyles count="22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S0M1" xfId="22"/>
    <cellStyle name="S0M2" xfId="23"/>
    <cellStyle name="S1M1" xfId="24"/>
    <cellStyle name="S1M2" xfId="25"/>
    <cellStyle name="S2M1" xfId="26"/>
    <cellStyle name="S2M2" xfId="27"/>
    <cellStyle name="S3M1" xfId="28"/>
    <cellStyle name="S3M2" xfId="29"/>
    <cellStyle name="S4M1" xfId="30"/>
    <cellStyle name="S4M2" xfId="31"/>
    <cellStyle name="S5M1" xfId="32"/>
    <cellStyle name="S5M2" xfId="33"/>
    <cellStyle name="S6M1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9</xdr:col>
      <xdr:colOff>1562100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0"/>
          <a:ext cx="137731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5" sqref="M5"/>
    </sheetView>
  </sheetViews>
  <sheetFormatPr defaultColWidth="9.140625" defaultRowHeight="12.75"/>
  <cols>
    <col min="1" max="1" width="3.8515625" style="15" customWidth="1"/>
    <col min="2" max="2" width="8.28125" style="6" customWidth="1"/>
    <col min="3" max="3" width="16.00390625" style="6" customWidth="1"/>
    <col min="4" max="4" width="10.8515625" style="6" customWidth="1"/>
    <col min="5" max="5" width="7.8515625" style="6" customWidth="1"/>
    <col min="6" max="6" width="17.8515625" style="6" customWidth="1"/>
    <col min="7" max="7" width="12.57421875" style="8" customWidth="1"/>
    <col min="8" max="8" width="12.28125" style="8" customWidth="1"/>
    <col min="9" max="9" width="11.8515625" style="8" customWidth="1"/>
    <col min="10" max="10" width="11.57421875" style="8" customWidth="1"/>
    <col min="11" max="11" width="11.00390625" style="8" customWidth="1"/>
    <col min="12" max="12" width="11.140625" style="8" customWidth="1"/>
    <col min="13" max="13" width="13.00390625" style="8" customWidth="1"/>
    <col min="14" max="14" width="11.00390625" style="7" customWidth="1"/>
    <col min="15" max="16384" width="9.140625" style="2" customWidth="1"/>
  </cols>
  <sheetData>
    <row r="1" spans="1:14" ht="28.5" customHeight="1">
      <c r="A1" s="16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6" t="s">
        <v>121</v>
      </c>
      <c r="N2" s="12"/>
    </row>
    <row r="3" spans="1:14" ht="10.5" customHeight="1" thickBot="1">
      <c r="A3" s="16"/>
      <c r="N3" s="12"/>
    </row>
    <row r="4" spans="1:14" ht="19.5" thickBot="1">
      <c r="A4" s="57" t="s">
        <v>122</v>
      </c>
      <c r="B4" s="58"/>
      <c r="C4" s="58"/>
      <c r="D4" s="58"/>
      <c r="E4" s="58"/>
      <c r="F4" s="59"/>
      <c r="G4" s="60" t="s">
        <v>131</v>
      </c>
      <c r="H4" s="61"/>
      <c r="I4" s="61"/>
      <c r="J4" s="61"/>
      <c r="K4" s="61"/>
      <c r="L4" s="61"/>
      <c r="M4" s="61"/>
      <c r="N4" s="62"/>
    </row>
    <row r="5" spans="1:15" s="11" customFormat="1" ht="78" customHeight="1" thickBot="1">
      <c r="A5" s="39" t="s">
        <v>106</v>
      </c>
      <c r="B5" s="40" t="s">
        <v>0</v>
      </c>
      <c r="C5" s="41" t="s">
        <v>114</v>
      </c>
      <c r="D5" s="42" t="s">
        <v>113</v>
      </c>
      <c r="E5" s="41" t="s">
        <v>112</v>
      </c>
      <c r="F5" s="41" t="s">
        <v>111</v>
      </c>
      <c r="G5" s="41" t="s">
        <v>110</v>
      </c>
      <c r="H5" s="41" t="s">
        <v>109</v>
      </c>
      <c r="I5" s="41" t="s">
        <v>115</v>
      </c>
      <c r="J5" s="41" t="s">
        <v>108</v>
      </c>
      <c r="K5" s="41" t="s">
        <v>127</v>
      </c>
      <c r="L5" s="41" t="s">
        <v>128</v>
      </c>
      <c r="M5" s="41" t="s">
        <v>132</v>
      </c>
      <c r="N5" s="43" t="s">
        <v>107</v>
      </c>
      <c r="O5" s="10"/>
    </row>
    <row r="6" spans="1:15" ht="38.25">
      <c r="A6" s="47">
        <v>1</v>
      </c>
      <c r="B6" s="35" t="s">
        <v>7</v>
      </c>
      <c r="C6" s="35" t="s">
        <v>8</v>
      </c>
      <c r="D6" s="36" t="s">
        <v>120</v>
      </c>
      <c r="E6" s="37">
        <v>26520788</v>
      </c>
      <c r="F6" s="35" t="s">
        <v>9</v>
      </c>
      <c r="G6" s="38">
        <v>2934301</v>
      </c>
      <c r="H6" s="38">
        <v>2347440.8</v>
      </c>
      <c r="I6" s="38">
        <v>293430.1</v>
      </c>
      <c r="J6" s="38">
        <v>293430.1</v>
      </c>
      <c r="K6" s="38">
        <v>0</v>
      </c>
      <c r="L6" s="38">
        <v>0</v>
      </c>
      <c r="M6" s="38">
        <f>G6-K6</f>
        <v>2934301</v>
      </c>
      <c r="N6" s="48">
        <v>100</v>
      </c>
      <c r="O6" s="1"/>
    </row>
    <row r="7" spans="1:15" ht="63.75">
      <c r="A7" s="49">
        <v>2</v>
      </c>
      <c r="B7" s="20" t="s">
        <v>1</v>
      </c>
      <c r="C7" s="20" t="s">
        <v>2</v>
      </c>
      <c r="D7" s="28" t="s">
        <v>126</v>
      </c>
      <c r="E7" s="27">
        <v>48806030</v>
      </c>
      <c r="F7" s="20" t="s">
        <v>3</v>
      </c>
      <c r="G7" s="13">
        <v>1965872</v>
      </c>
      <c r="H7" s="13">
        <v>1572697.6</v>
      </c>
      <c r="I7" s="13">
        <v>196587.2</v>
      </c>
      <c r="J7" s="13">
        <v>196587.2</v>
      </c>
      <c r="K7" s="13">
        <v>0</v>
      </c>
      <c r="L7" s="13">
        <v>0</v>
      </c>
      <c r="M7" s="13">
        <f aca="true" t="shared" si="0" ref="M7:M38">G7-K7</f>
        <v>1965872</v>
      </c>
      <c r="N7" s="50">
        <v>100</v>
      </c>
      <c r="O7" s="1"/>
    </row>
    <row r="8" spans="1:15" ht="63.75">
      <c r="A8" s="49">
        <v>3</v>
      </c>
      <c r="B8" s="20" t="s">
        <v>89</v>
      </c>
      <c r="C8" s="20" t="s">
        <v>90</v>
      </c>
      <c r="D8" s="21" t="s">
        <v>117</v>
      </c>
      <c r="E8" s="27">
        <v>26593548</v>
      </c>
      <c r="F8" s="20" t="s">
        <v>91</v>
      </c>
      <c r="G8" s="13">
        <v>3028314</v>
      </c>
      <c r="H8" s="13">
        <v>2422651.2</v>
      </c>
      <c r="I8" s="13">
        <v>302831.4</v>
      </c>
      <c r="J8" s="13">
        <v>302831.4</v>
      </c>
      <c r="K8" s="13">
        <v>0</v>
      </c>
      <c r="L8" s="13">
        <v>0</v>
      </c>
      <c r="M8" s="13">
        <f t="shared" si="0"/>
        <v>3028314</v>
      </c>
      <c r="N8" s="50">
        <v>100</v>
      </c>
      <c r="O8" s="1"/>
    </row>
    <row r="9" spans="1:15" ht="38.25">
      <c r="A9" s="47">
        <v>4</v>
      </c>
      <c r="B9" s="20" t="s">
        <v>40</v>
      </c>
      <c r="C9" s="20" t="s">
        <v>41</v>
      </c>
      <c r="D9" s="21" t="s">
        <v>117</v>
      </c>
      <c r="E9" s="27">
        <v>26658348</v>
      </c>
      <c r="F9" s="20" t="s">
        <v>42</v>
      </c>
      <c r="G9" s="13">
        <v>1297550</v>
      </c>
      <c r="H9" s="13">
        <v>1038040</v>
      </c>
      <c r="I9" s="13">
        <v>129755</v>
      </c>
      <c r="J9" s="13">
        <v>129755</v>
      </c>
      <c r="K9" s="13">
        <v>0</v>
      </c>
      <c r="L9" s="13">
        <v>0</v>
      </c>
      <c r="M9" s="13">
        <f t="shared" si="0"/>
        <v>1297550</v>
      </c>
      <c r="N9" s="50">
        <v>100</v>
      </c>
      <c r="O9" s="1"/>
    </row>
    <row r="10" spans="1:15" ht="63.75">
      <c r="A10" s="49">
        <v>5</v>
      </c>
      <c r="B10" s="26" t="s">
        <v>96</v>
      </c>
      <c r="C10" s="26" t="s">
        <v>97</v>
      </c>
      <c r="D10" s="21" t="s">
        <v>119</v>
      </c>
      <c r="E10" s="29">
        <v>847046</v>
      </c>
      <c r="F10" s="26" t="s">
        <v>98</v>
      </c>
      <c r="G10" s="14">
        <v>13961628</v>
      </c>
      <c r="H10" s="14">
        <v>11169302.4</v>
      </c>
      <c r="I10" s="14">
        <v>1396162.8</v>
      </c>
      <c r="J10" s="14">
        <v>0</v>
      </c>
      <c r="K10" s="34">
        <v>0</v>
      </c>
      <c r="L10" s="14">
        <v>1396162.8</v>
      </c>
      <c r="M10" s="13">
        <f>G10-L10</f>
        <v>12565465.2</v>
      </c>
      <c r="N10" s="50">
        <v>90</v>
      </c>
      <c r="O10" s="1"/>
    </row>
    <row r="11" spans="1:15" ht="51">
      <c r="A11" s="49">
        <v>6</v>
      </c>
      <c r="B11" s="20" t="s">
        <v>55</v>
      </c>
      <c r="C11" s="20" t="s">
        <v>29</v>
      </c>
      <c r="D11" s="21" t="s">
        <v>120</v>
      </c>
      <c r="E11" s="27">
        <v>65468562</v>
      </c>
      <c r="F11" s="20" t="s">
        <v>56</v>
      </c>
      <c r="G11" s="13">
        <v>6903818</v>
      </c>
      <c r="H11" s="13">
        <v>5523054.4</v>
      </c>
      <c r="I11" s="13">
        <v>690381.8</v>
      </c>
      <c r="J11" s="13">
        <v>690381.8</v>
      </c>
      <c r="K11" s="13">
        <v>0</v>
      </c>
      <c r="L11" s="13">
        <v>0</v>
      </c>
      <c r="M11" s="13">
        <f t="shared" si="0"/>
        <v>6903818</v>
      </c>
      <c r="N11" s="50">
        <v>100</v>
      </c>
      <c r="O11" s="1"/>
    </row>
    <row r="12" spans="1:15" ht="51">
      <c r="A12" s="47">
        <v>7</v>
      </c>
      <c r="B12" s="20" t="s">
        <v>86</v>
      </c>
      <c r="C12" s="20" t="s">
        <v>87</v>
      </c>
      <c r="D12" s="21" t="s">
        <v>118</v>
      </c>
      <c r="E12" s="27">
        <v>26863901</v>
      </c>
      <c r="F12" s="20" t="s">
        <v>88</v>
      </c>
      <c r="G12" s="13">
        <v>4404119.5</v>
      </c>
      <c r="H12" s="13">
        <v>3523295.7</v>
      </c>
      <c r="I12" s="13">
        <v>440411.9</v>
      </c>
      <c r="J12" s="13">
        <v>440411.9</v>
      </c>
      <c r="K12" s="13">
        <v>0</v>
      </c>
      <c r="L12" s="13">
        <v>0</v>
      </c>
      <c r="M12" s="13">
        <f t="shared" si="0"/>
        <v>4404119.5</v>
      </c>
      <c r="N12" s="50">
        <v>100</v>
      </c>
      <c r="O12" s="1"/>
    </row>
    <row r="13" spans="1:15" ht="38.25">
      <c r="A13" s="49">
        <v>8</v>
      </c>
      <c r="B13" s="20" t="s">
        <v>28</v>
      </c>
      <c r="C13" s="20" t="s">
        <v>29</v>
      </c>
      <c r="D13" s="21" t="s">
        <v>120</v>
      </c>
      <c r="E13" s="27">
        <v>65468562</v>
      </c>
      <c r="F13" s="20" t="s">
        <v>30</v>
      </c>
      <c r="G13" s="13">
        <v>6327659</v>
      </c>
      <c r="H13" s="13">
        <v>5062127.2</v>
      </c>
      <c r="I13" s="13">
        <v>632765.9</v>
      </c>
      <c r="J13" s="13">
        <v>632765.9</v>
      </c>
      <c r="K13" s="13">
        <v>0</v>
      </c>
      <c r="L13" s="13">
        <v>0</v>
      </c>
      <c r="M13" s="13">
        <f t="shared" si="0"/>
        <v>6327659</v>
      </c>
      <c r="N13" s="50">
        <v>100</v>
      </c>
      <c r="O13" s="1"/>
    </row>
    <row r="14" spans="1:15" ht="38.25">
      <c r="A14" s="49">
        <v>9</v>
      </c>
      <c r="B14" s="20" t="s">
        <v>19</v>
      </c>
      <c r="C14" s="20" t="s">
        <v>20</v>
      </c>
      <c r="D14" s="21" t="s">
        <v>117</v>
      </c>
      <c r="E14" s="27">
        <v>26659182</v>
      </c>
      <c r="F14" s="20" t="s">
        <v>21</v>
      </c>
      <c r="G14" s="13">
        <v>2048537</v>
      </c>
      <c r="H14" s="13">
        <v>1638829.6</v>
      </c>
      <c r="I14" s="13">
        <v>204853.7</v>
      </c>
      <c r="J14" s="13">
        <v>204853.7</v>
      </c>
      <c r="K14" s="13">
        <v>0</v>
      </c>
      <c r="L14" s="13">
        <v>0</v>
      </c>
      <c r="M14" s="13">
        <f t="shared" si="0"/>
        <v>2048537</v>
      </c>
      <c r="N14" s="50">
        <v>100</v>
      </c>
      <c r="O14" s="1"/>
    </row>
    <row r="15" spans="1:15" ht="38.25">
      <c r="A15" s="47">
        <v>10</v>
      </c>
      <c r="B15" s="20" t="s">
        <v>57</v>
      </c>
      <c r="C15" s="20" t="s">
        <v>58</v>
      </c>
      <c r="D15" s="21" t="s">
        <v>118</v>
      </c>
      <c r="E15" s="27">
        <v>26908000</v>
      </c>
      <c r="F15" s="20" t="s">
        <v>59</v>
      </c>
      <c r="G15" s="13">
        <v>4533300</v>
      </c>
      <c r="H15" s="13">
        <v>3626640</v>
      </c>
      <c r="I15" s="13">
        <v>453330</v>
      </c>
      <c r="J15" s="13">
        <v>453330</v>
      </c>
      <c r="K15" s="13">
        <v>0</v>
      </c>
      <c r="L15" s="13">
        <v>0</v>
      </c>
      <c r="M15" s="13">
        <f t="shared" si="0"/>
        <v>4533300</v>
      </c>
      <c r="N15" s="50">
        <v>100</v>
      </c>
      <c r="O15" s="1"/>
    </row>
    <row r="16" spans="1:15" ht="51">
      <c r="A16" s="49">
        <v>11</v>
      </c>
      <c r="B16" s="20" t="s">
        <v>46</v>
      </c>
      <c r="C16" s="20" t="s">
        <v>47</v>
      </c>
      <c r="D16" s="21" t="s">
        <v>119</v>
      </c>
      <c r="E16" s="27">
        <v>71216642</v>
      </c>
      <c r="F16" s="20" t="s">
        <v>48</v>
      </c>
      <c r="G16" s="13">
        <v>5847283</v>
      </c>
      <c r="H16" s="13">
        <v>4677826.4</v>
      </c>
      <c r="I16" s="13">
        <v>0</v>
      </c>
      <c r="J16" s="13">
        <v>584728.3</v>
      </c>
      <c r="K16" s="13">
        <v>584728.3</v>
      </c>
      <c r="L16" s="13">
        <v>0</v>
      </c>
      <c r="M16" s="13">
        <f t="shared" si="0"/>
        <v>5262554.7</v>
      </c>
      <c r="N16" s="50">
        <v>90</v>
      </c>
      <c r="O16" s="1"/>
    </row>
    <row r="17" spans="1:15" ht="89.25">
      <c r="A17" s="49">
        <v>12</v>
      </c>
      <c r="B17" s="20" t="s">
        <v>34</v>
      </c>
      <c r="C17" s="20" t="s">
        <v>35</v>
      </c>
      <c r="D17" s="21" t="s">
        <v>120</v>
      </c>
      <c r="E17" s="27">
        <v>43964591</v>
      </c>
      <c r="F17" s="20" t="s">
        <v>36</v>
      </c>
      <c r="G17" s="13">
        <v>5759436</v>
      </c>
      <c r="H17" s="13">
        <v>4607548.8</v>
      </c>
      <c r="I17" s="13">
        <v>575943.6</v>
      </c>
      <c r="J17" s="13">
        <v>575943.6</v>
      </c>
      <c r="K17" s="13">
        <v>0</v>
      </c>
      <c r="L17" s="13">
        <v>0</v>
      </c>
      <c r="M17" s="13">
        <f t="shared" si="0"/>
        <v>5759436</v>
      </c>
      <c r="N17" s="50">
        <v>100</v>
      </c>
      <c r="O17" s="1"/>
    </row>
    <row r="18" spans="1:15" ht="89.25">
      <c r="A18" s="47">
        <v>13</v>
      </c>
      <c r="B18" s="20" t="s">
        <v>10</v>
      </c>
      <c r="C18" s="20" t="s">
        <v>11</v>
      </c>
      <c r="D18" s="21" t="s">
        <v>118</v>
      </c>
      <c r="E18" s="27">
        <v>45768676</v>
      </c>
      <c r="F18" s="20" t="s">
        <v>12</v>
      </c>
      <c r="G18" s="13">
        <v>2385298</v>
      </c>
      <c r="H18" s="13">
        <v>1908238.4</v>
      </c>
      <c r="I18" s="13">
        <v>238529.8</v>
      </c>
      <c r="J18" s="13">
        <v>238529.8</v>
      </c>
      <c r="K18" s="13">
        <v>0</v>
      </c>
      <c r="L18" s="13">
        <v>0</v>
      </c>
      <c r="M18" s="13">
        <f t="shared" si="0"/>
        <v>2385298</v>
      </c>
      <c r="N18" s="50">
        <v>100</v>
      </c>
      <c r="O18" s="1"/>
    </row>
    <row r="19" spans="1:15" ht="76.5">
      <c r="A19" s="49">
        <v>14</v>
      </c>
      <c r="B19" s="20" t="s">
        <v>22</v>
      </c>
      <c r="C19" s="20" t="s">
        <v>23</v>
      </c>
      <c r="D19" s="21" t="s">
        <v>119</v>
      </c>
      <c r="E19" s="27">
        <v>846384</v>
      </c>
      <c r="F19" s="20" t="s">
        <v>24</v>
      </c>
      <c r="G19" s="13">
        <v>2828579</v>
      </c>
      <c r="H19" s="13">
        <v>2262863.2</v>
      </c>
      <c r="I19" s="13">
        <v>0</v>
      </c>
      <c r="J19" s="13">
        <v>282857.9</v>
      </c>
      <c r="K19" s="34">
        <v>0</v>
      </c>
      <c r="L19" s="13">
        <v>282857.9</v>
      </c>
      <c r="M19" s="13">
        <f>G19-L19</f>
        <v>2545721.1</v>
      </c>
      <c r="N19" s="50">
        <v>90</v>
      </c>
      <c r="O19" s="1"/>
    </row>
    <row r="20" spans="1:15" ht="76.5">
      <c r="A20" s="49">
        <v>15</v>
      </c>
      <c r="B20" s="20" t="s">
        <v>25</v>
      </c>
      <c r="C20" s="20" t="s">
        <v>26</v>
      </c>
      <c r="D20" s="21" t="s">
        <v>116</v>
      </c>
      <c r="E20" s="27">
        <v>300535</v>
      </c>
      <c r="F20" s="20" t="s">
        <v>27</v>
      </c>
      <c r="G20" s="13">
        <v>1870867</v>
      </c>
      <c r="H20" s="13">
        <v>1496693.6</v>
      </c>
      <c r="I20" s="13">
        <v>0</v>
      </c>
      <c r="J20" s="13">
        <v>187086.7</v>
      </c>
      <c r="K20" s="13">
        <v>187086.7</v>
      </c>
      <c r="L20" s="13">
        <v>0</v>
      </c>
      <c r="M20" s="13">
        <f t="shared" si="0"/>
        <v>1683780.3</v>
      </c>
      <c r="N20" s="50">
        <v>90</v>
      </c>
      <c r="O20" s="1"/>
    </row>
    <row r="21" spans="1:15" ht="51">
      <c r="A21" s="47">
        <v>16</v>
      </c>
      <c r="B21" s="20" t="s">
        <v>49</v>
      </c>
      <c r="C21" s="20" t="s">
        <v>50</v>
      </c>
      <c r="D21" s="21" t="s">
        <v>117</v>
      </c>
      <c r="E21" s="27">
        <v>26640899</v>
      </c>
      <c r="F21" s="20" t="s">
        <v>51</v>
      </c>
      <c r="G21" s="13">
        <v>3822500</v>
      </c>
      <c r="H21" s="13">
        <v>3058000</v>
      </c>
      <c r="I21" s="13">
        <v>382250</v>
      </c>
      <c r="J21" s="13">
        <v>382250</v>
      </c>
      <c r="K21" s="13">
        <v>0</v>
      </c>
      <c r="L21" s="13">
        <v>0</v>
      </c>
      <c r="M21" s="13">
        <f t="shared" si="0"/>
        <v>3822500</v>
      </c>
      <c r="N21" s="50">
        <v>100</v>
      </c>
      <c r="O21" s="1"/>
    </row>
    <row r="22" spans="1:15" ht="38.25">
      <c r="A22" s="49">
        <v>17</v>
      </c>
      <c r="B22" s="20" t="s">
        <v>80</v>
      </c>
      <c r="C22" s="20" t="s">
        <v>81</v>
      </c>
      <c r="D22" s="21" t="s">
        <v>117</v>
      </c>
      <c r="E22" s="27">
        <v>68333552</v>
      </c>
      <c r="F22" s="20" t="s">
        <v>82</v>
      </c>
      <c r="G22" s="13">
        <v>2782500</v>
      </c>
      <c r="H22" s="13">
        <v>2226000</v>
      </c>
      <c r="I22" s="13">
        <v>278250</v>
      </c>
      <c r="J22" s="13">
        <v>278250</v>
      </c>
      <c r="K22" s="13">
        <v>0</v>
      </c>
      <c r="L22" s="13">
        <v>0</v>
      </c>
      <c r="M22" s="13">
        <f t="shared" si="0"/>
        <v>2782500</v>
      </c>
      <c r="N22" s="50">
        <v>100</v>
      </c>
      <c r="O22" s="1"/>
    </row>
    <row r="23" spans="1:15" ht="89.25">
      <c r="A23" s="49">
        <v>18</v>
      </c>
      <c r="B23" s="20" t="s">
        <v>16</v>
      </c>
      <c r="C23" s="20" t="s">
        <v>17</v>
      </c>
      <c r="D23" s="21" t="s">
        <v>117</v>
      </c>
      <c r="E23" s="27">
        <v>48804517</v>
      </c>
      <c r="F23" s="20" t="s">
        <v>18</v>
      </c>
      <c r="G23" s="13">
        <v>5897958</v>
      </c>
      <c r="H23" s="13">
        <v>4718366.4</v>
      </c>
      <c r="I23" s="13">
        <v>589795.8</v>
      </c>
      <c r="J23" s="13">
        <v>589795.8</v>
      </c>
      <c r="K23" s="13">
        <v>0</v>
      </c>
      <c r="L23" s="13">
        <v>0</v>
      </c>
      <c r="M23" s="13">
        <f t="shared" si="0"/>
        <v>5897958</v>
      </c>
      <c r="N23" s="50">
        <v>100</v>
      </c>
      <c r="O23" s="1"/>
    </row>
    <row r="24" spans="1:15" ht="114.75">
      <c r="A24" s="47">
        <v>19</v>
      </c>
      <c r="B24" s="20" t="s">
        <v>52</v>
      </c>
      <c r="C24" s="20" t="s">
        <v>53</v>
      </c>
      <c r="D24" s="21" t="s">
        <v>117</v>
      </c>
      <c r="E24" s="27">
        <v>68308892</v>
      </c>
      <c r="F24" s="20" t="s">
        <v>54</v>
      </c>
      <c r="G24" s="13">
        <v>8770876</v>
      </c>
      <c r="H24" s="13">
        <v>7016700.8</v>
      </c>
      <c r="I24" s="13">
        <v>877087.6</v>
      </c>
      <c r="J24" s="13">
        <v>877087.6</v>
      </c>
      <c r="K24" s="13">
        <v>0</v>
      </c>
      <c r="L24" s="13">
        <v>0</v>
      </c>
      <c r="M24" s="13">
        <f t="shared" si="0"/>
        <v>8770876</v>
      </c>
      <c r="N24" s="50">
        <v>100</v>
      </c>
      <c r="O24" s="1"/>
    </row>
    <row r="25" spans="1:15" ht="89.25">
      <c r="A25" s="49">
        <v>20</v>
      </c>
      <c r="B25" s="20" t="s">
        <v>77</v>
      </c>
      <c r="C25" s="20" t="s">
        <v>78</v>
      </c>
      <c r="D25" s="21" t="s">
        <v>117</v>
      </c>
      <c r="E25" s="27">
        <v>64628698</v>
      </c>
      <c r="F25" s="20" t="s">
        <v>79</v>
      </c>
      <c r="G25" s="13">
        <v>1849249</v>
      </c>
      <c r="H25" s="13">
        <v>1479399.2</v>
      </c>
      <c r="I25" s="13">
        <v>184924.9</v>
      </c>
      <c r="J25" s="13">
        <v>184924.9</v>
      </c>
      <c r="K25" s="13">
        <v>0</v>
      </c>
      <c r="L25" s="13">
        <v>0</v>
      </c>
      <c r="M25" s="13">
        <f t="shared" si="0"/>
        <v>1849249</v>
      </c>
      <c r="N25" s="50">
        <v>100</v>
      </c>
      <c r="O25" s="1"/>
    </row>
    <row r="26" spans="1:15" ht="63.75">
      <c r="A26" s="49">
        <v>21</v>
      </c>
      <c r="B26" s="20" t="s">
        <v>83</v>
      </c>
      <c r="C26" s="20" t="s">
        <v>84</v>
      </c>
      <c r="D26" s="21" t="s">
        <v>117</v>
      </c>
      <c r="E26" s="27">
        <v>65888936</v>
      </c>
      <c r="F26" s="20" t="s">
        <v>85</v>
      </c>
      <c r="G26" s="13">
        <v>1800500</v>
      </c>
      <c r="H26" s="13">
        <v>1440400</v>
      </c>
      <c r="I26" s="13">
        <v>180050</v>
      </c>
      <c r="J26" s="13">
        <v>180050</v>
      </c>
      <c r="K26" s="13">
        <v>0</v>
      </c>
      <c r="L26" s="13">
        <v>0</v>
      </c>
      <c r="M26" s="13">
        <f t="shared" si="0"/>
        <v>1800500</v>
      </c>
      <c r="N26" s="50">
        <v>100</v>
      </c>
      <c r="O26" s="1"/>
    </row>
    <row r="27" spans="1:15" ht="38.25">
      <c r="A27" s="47">
        <v>22</v>
      </c>
      <c r="B27" s="20" t="s">
        <v>60</v>
      </c>
      <c r="C27" s="20" t="s">
        <v>29</v>
      </c>
      <c r="D27" s="21" t="s">
        <v>120</v>
      </c>
      <c r="E27" s="27">
        <v>65468562</v>
      </c>
      <c r="F27" s="20" t="s">
        <v>61</v>
      </c>
      <c r="G27" s="13">
        <v>7216522</v>
      </c>
      <c r="H27" s="13">
        <v>5773217.6</v>
      </c>
      <c r="I27" s="13">
        <v>721652.2</v>
      </c>
      <c r="J27" s="13">
        <v>721652.2</v>
      </c>
      <c r="K27" s="13">
        <v>0</v>
      </c>
      <c r="L27" s="13">
        <v>0</v>
      </c>
      <c r="M27" s="13">
        <f t="shared" si="0"/>
        <v>7216522</v>
      </c>
      <c r="N27" s="50">
        <v>100</v>
      </c>
      <c r="O27" s="1"/>
    </row>
    <row r="28" spans="1:15" ht="51">
      <c r="A28" s="49">
        <v>23</v>
      </c>
      <c r="B28" s="20" t="s">
        <v>62</v>
      </c>
      <c r="C28" s="20" t="s">
        <v>63</v>
      </c>
      <c r="D28" s="21" t="s">
        <v>117</v>
      </c>
      <c r="E28" s="27">
        <v>26636751</v>
      </c>
      <c r="F28" s="20" t="s">
        <v>64</v>
      </c>
      <c r="G28" s="13">
        <v>10136559.45</v>
      </c>
      <c r="H28" s="13">
        <v>8109247.5</v>
      </c>
      <c r="I28" s="13">
        <v>1013655.97</v>
      </c>
      <c r="J28" s="13">
        <v>1013655.98</v>
      </c>
      <c r="K28" s="13">
        <v>0</v>
      </c>
      <c r="L28" s="13">
        <v>0</v>
      </c>
      <c r="M28" s="13">
        <f t="shared" si="0"/>
        <v>10136559.45</v>
      </c>
      <c r="N28" s="50">
        <v>100</v>
      </c>
      <c r="O28" s="1"/>
    </row>
    <row r="29" spans="1:15" ht="38.25">
      <c r="A29" s="49">
        <v>24</v>
      </c>
      <c r="B29" s="20" t="s">
        <v>37</v>
      </c>
      <c r="C29" s="20" t="s">
        <v>38</v>
      </c>
      <c r="D29" s="21" t="s">
        <v>116</v>
      </c>
      <c r="E29" s="27">
        <v>297488</v>
      </c>
      <c r="F29" s="20" t="s">
        <v>39</v>
      </c>
      <c r="G29" s="13">
        <v>2479384</v>
      </c>
      <c r="H29" s="13">
        <v>1983507.2</v>
      </c>
      <c r="I29" s="13">
        <v>0</v>
      </c>
      <c r="J29" s="13">
        <v>247938.4</v>
      </c>
      <c r="K29" s="13">
        <v>247938.4</v>
      </c>
      <c r="L29" s="13">
        <v>0</v>
      </c>
      <c r="M29" s="13">
        <f t="shared" si="0"/>
        <v>2231445.6</v>
      </c>
      <c r="N29" s="50">
        <v>90</v>
      </c>
      <c r="O29" s="1"/>
    </row>
    <row r="30" spans="1:15" ht="38.25">
      <c r="A30" s="47">
        <v>25</v>
      </c>
      <c r="B30" s="20" t="s">
        <v>43</v>
      </c>
      <c r="C30" s="20" t="s">
        <v>44</v>
      </c>
      <c r="D30" s="21" t="s">
        <v>117</v>
      </c>
      <c r="E30" s="27">
        <v>70833737</v>
      </c>
      <c r="F30" s="20" t="s">
        <v>45</v>
      </c>
      <c r="G30" s="13">
        <v>3097500</v>
      </c>
      <c r="H30" s="13">
        <v>2478000</v>
      </c>
      <c r="I30" s="13">
        <v>309750</v>
      </c>
      <c r="J30" s="13">
        <v>309750</v>
      </c>
      <c r="K30" s="13">
        <v>0</v>
      </c>
      <c r="L30" s="13">
        <v>0</v>
      </c>
      <c r="M30" s="13">
        <f t="shared" si="0"/>
        <v>3097500</v>
      </c>
      <c r="N30" s="50">
        <v>100</v>
      </c>
      <c r="O30" s="1"/>
    </row>
    <row r="31" spans="1:15" ht="63.75">
      <c r="A31" s="49">
        <v>26</v>
      </c>
      <c r="B31" s="20" t="s">
        <v>74</v>
      </c>
      <c r="C31" s="20" t="s">
        <v>75</v>
      </c>
      <c r="D31" s="21" t="s">
        <v>120</v>
      </c>
      <c r="E31" s="27">
        <v>66181127</v>
      </c>
      <c r="F31" s="20" t="s">
        <v>76</v>
      </c>
      <c r="G31" s="13">
        <v>3687426</v>
      </c>
      <c r="H31" s="13">
        <v>2949940.8</v>
      </c>
      <c r="I31" s="13">
        <v>368742.6</v>
      </c>
      <c r="J31" s="13">
        <v>368742.6</v>
      </c>
      <c r="K31" s="13">
        <v>0</v>
      </c>
      <c r="L31" s="13">
        <v>0</v>
      </c>
      <c r="M31" s="13">
        <f t="shared" si="0"/>
        <v>3687426</v>
      </c>
      <c r="N31" s="50">
        <v>100</v>
      </c>
      <c r="O31" s="1"/>
    </row>
    <row r="32" spans="1:15" ht="165.75">
      <c r="A32" s="49">
        <v>27</v>
      </c>
      <c r="B32" s="20" t="s">
        <v>31</v>
      </c>
      <c r="C32" s="20" t="s">
        <v>32</v>
      </c>
      <c r="D32" s="21" t="s">
        <v>117</v>
      </c>
      <c r="E32" s="30"/>
      <c r="F32" s="20" t="s">
        <v>33</v>
      </c>
      <c r="G32" s="13">
        <v>4907600</v>
      </c>
      <c r="H32" s="13">
        <v>3926080</v>
      </c>
      <c r="I32" s="13">
        <v>490760</v>
      </c>
      <c r="J32" s="13">
        <v>490760</v>
      </c>
      <c r="K32" s="13">
        <v>0</v>
      </c>
      <c r="L32" s="13">
        <v>0</v>
      </c>
      <c r="M32" s="13">
        <f t="shared" si="0"/>
        <v>4907600</v>
      </c>
      <c r="N32" s="50">
        <v>100</v>
      </c>
      <c r="O32" s="1"/>
    </row>
    <row r="33" spans="1:15" ht="38.25">
      <c r="A33" s="47">
        <v>28</v>
      </c>
      <c r="B33" s="20" t="s">
        <v>71</v>
      </c>
      <c r="C33" s="20" t="s">
        <v>72</v>
      </c>
      <c r="D33" s="21" t="s">
        <v>116</v>
      </c>
      <c r="E33" s="27">
        <v>296457</v>
      </c>
      <c r="F33" s="20" t="s">
        <v>73</v>
      </c>
      <c r="G33" s="13">
        <v>1430453</v>
      </c>
      <c r="H33" s="13">
        <v>1144362.4</v>
      </c>
      <c r="I33" s="13">
        <v>0</v>
      </c>
      <c r="J33" s="13">
        <v>143045.3</v>
      </c>
      <c r="K33" s="13">
        <v>143045.3</v>
      </c>
      <c r="L33" s="13">
        <v>0</v>
      </c>
      <c r="M33" s="13">
        <f t="shared" si="0"/>
        <v>1287407.7</v>
      </c>
      <c r="N33" s="50">
        <v>90</v>
      </c>
      <c r="O33" s="1"/>
    </row>
    <row r="34" spans="1:15" ht="38.25">
      <c r="A34" s="49">
        <v>29</v>
      </c>
      <c r="B34" s="20" t="s">
        <v>4</v>
      </c>
      <c r="C34" s="20" t="s">
        <v>5</v>
      </c>
      <c r="D34" s="21" t="s">
        <v>117</v>
      </c>
      <c r="E34" s="27">
        <v>69610371</v>
      </c>
      <c r="F34" s="20" t="s">
        <v>6</v>
      </c>
      <c r="G34" s="13">
        <v>3619724</v>
      </c>
      <c r="H34" s="13">
        <v>2895779.2</v>
      </c>
      <c r="I34" s="13">
        <v>361972.4</v>
      </c>
      <c r="J34" s="13">
        <v>361972.4</v>
      </c>
      <c r="K34" s="13">
        <v>0</v>
      </c>
      <c r="L34" s="13">
        <v>0</v>
      </c>
      <c r="M34" s="13">
        <f t="shared" si="0"/>
        <v>3619724</v>
      </c>
      <c r="N34" s="50">
        <v>100</v>
      </c>
      <c r="O34" s="1"/>
    </row>
    <row r="35" spans="1:15" ht="38.25">
      <c r="A35" s="49">
        <v>30</v>
      </c>
      <c r="B35" s="20" t="s">
        <v>13</v>
      </c>
      <c r="C35" s="20" t="s">
        <v>14</v>
      </c>
      <c r="D35" s="21" t="s">
        <v>117</v>
      </c>
      <c r="E35" s="27">
        <v>66741068</v>
      </c>
      <c r="F35" s="20" t="s">
        <v>15</v>
      </c>
      <c r="G35" s="13">
        <v>459053</v>
      </c>
      <c r="H35" s="13">
        <v>367242.4</v>
      </c>
      <c r="I35" s="13">
        <v>45905.3</v>
      </c>
      <c r="J35" s="13">
        <v>45905.3</v>
      </c>
      <c r="K35" s="13">
        <v>0</v>
      </c>
      <c r="L35" s="13">
        <v>0</v>
      </c>
      <c r="M35" s="13">
        <f t="shared" si="0"/>
        <v>459053</v>
      </c>
      <c r="N35" s="50">
        <v>100</v>
      </c>
      <c r="O35" s="1"/>
    </row>
    <row r="36" spans="1:15" ht="38.25">
      <c r="A36" s="47">
        <v>31</v>
      </c>
      <c r="B36" s="26" t="s">
        <v>102</v>
      </c>
      <c r="C36" s="26" t="s">
        <v>103</v>
      </c>
      <c r="D36" s="21" t="s">
        <v>117</v>
      </c>
      <c r="E36" s="29">
        <v>202380</v>
      </c>
      <c r="F36" s="26" t="s">
        <v>104</v>
      </c>
      <c r="G36" s="14">
        <v>1871318</v>
      </c>
      <c r="H36" s="14">
        <v>1497054.4</v>
      </c>
      <c r="I36" s="14">
        <v>187131.8</v>
      </c>
      <c r="J36" s="14">
        <v>187131.8</v>
      </c>
      <c r="K36" s="14">
        <v>0</v>
      </c>
      <c r="L36" s="14">
        <v>0</v>
      </c>
      <c r="M36" s="13">
        <f t="shared" si="0"/>
        <v>1871318</v>
      </c>
      <c r="N36" s="50">
        <v>100</v>
      </c>
      <c r="O36" s="1"/>
    </row>
    <row r="37" spans="1:15" ht="38.25">
      <c r="A37" s="49">
        <v>32</v>
      </c>
      <c r="B37" s="20" t="s">
        <v>66</v>
      </c>
      <c r="C37" s="20" t="s">
        <v>65</v>
      </c>
      <c r="D37" s="21" t="s">
        <v>118</v>
      </c>
      <c r="E37" s="27">
        <v>26873265</v>
      </c>
      <c r="F37" s="20" t="s">
        <v>67</v>
      </c>
      <c r="G37" s="13">
        <v>699080</v>
      </c>
      <c r="H37" s="13">
        <v>559264</v>
      </c>
      <c r="I37" s="13">
        <v>69908</v>
      </c>
      <c r="J37" s="13">
        <v>69908</v>
      </c>
      <c r="K37" s="13">
        <v>0</v>
      </c>
      <c r="L37" s="13">
        <v>0</v>
      </c>
      <c r="M37" s="13">
        <f t="shared" si="0"/>
        <v>699080</v>
      </c>
      <c r="N37" s="50">
        <v>100</v>
      </c>
      <c r="O37" s="1"/>
    </row>
    <row r="38" spans="1:15" ht="39" thickBot="1">
      <c r="A38" s="49">
        <v>33</v>
      </c>
      <c r="B38" s="22" t="s">
        <v>68</v>
      </c>
      <c r="C38" s="22" t="s">
        <v>69</v>
      </c>
      <c r="D38" s="23" t="s">
        <v>116</v>
      </c>
      <c r="E38" s="31">
        <v>575984</v>
      </c>
      <c r="F38" s="22" t="s">
        <v>70</v>
      </c>
      <c r="G38" s="17">
        <v>671897.5</v>
      </c>
      <c r="H38" s="17">
        <v>537518</v>
      </c>
      <c r="I38" s="17">
        <v>0</v>
      </c>
      <c r="J38" s="17">
        <v>67189.75</v>
      </c>
      <c r="K38" s="17">
        <v>67189.75</v>
      </c>
      <c r="L38" s="17">
        <v>0</v>
      </c>
      <c r="M38" s="17">
        <f t="shared" si="0"/>
        <v>604707.75</v>
      </c>
      <c r="N38" s="51">
        <v>90</v>
      </c>
      <c r="O38" s="1"/>
    </row>
    <row r="39" spans="1:14" ht="12.75">
      <c r="A39" s="63" t="s">
        <v>123</v>
      </c>
      <c r="B39" s="64"/>
      <c r="C39" s="64"/>
      <c r="D39" s="64"/>
      <c r="E39" s="64"/>
      <c r="F39" s="64"/>
      <c r="G39" s="9">
        <f aca="true" t="shared" si="1" ref="G39:M39">SUM(G6:G38)</f>
        <v>131296661.45</v>
      </c>
      <c r="H39" s="9">
        <f t="shared" si="1"/>
        <v>105037329.20000002</v>
      </c>
      <c r="I39" s="9">
        <f t="shared" si="1"/>
        <v>11616819.770000001</v>
      </c>
      <c r="J39" s="9">
        <f t="shared" si="1"/>
        <v>11733503.330000002</v>
      </c>
      <c r="K39" s="9">
        <f>K38+K33+K29+K16</f>
        <v>1042901.75</v>
      </c>
      <c r="L39" s="18">
        <f>SUM(L6:L38)</f>
        <v>1679020.7000000002</v>
      </c>
      <c r="M39" s="18">
        <f t="shared" si="1"/>
        <v>128387652.30000001</v>
      </c>
      <c r="N39" s="32" t="s">
        <v>105</v>
      </c>
    </row>
    <row r="40" spans="1:14" ht="15.75" customHeight="1">
      <c r="A40" s="65" t="s">
        <v>124</v>
      </c>
      <c r="B40" s="66"/>
      <c r="C40" s="66"/>
      <c r="D40" s="66"/>
      <c r="E40" s="66"/>
      <c r="F40" s="66"/>
      <c r="G40" s="24">
        <v>145091020.63</v>
      </c>
      <c r="H40" s="24">
        <v>116072812.5</v>
      </c>
      <c r="I40" s="24">
        <v>9653329.54</v>
      </c>
      <c r="J40" s="24">
        <v>14509098.56</v>
      </c>
      <c r="K40" s="24">
        <v>4855780.03</v>
      </c>
      <c r="L40" s="25">
        <v>1679020.7</v>
      </c>
      <c r="M40" s="25">
        <f>H40+I40+J40</f>
        <v>140235240.6</v>
      </c>
      <c r="N40" s="52" t="s">
        <v>105</v>
      </c>
    </row>
    <row r="41" spans="1:14" ht="13.5" thickBot="1">
      <c r="A41" s="54" t="s">
        <v>125</v>
      </c>
      <c r="B41" s="55"/>
      <c r="C41" s="55"/>
      <c r="D41" s="55"/>
      <c r="E41" s="55"/>
      <c r="F41" s="55"/>
      <c r="G41" s="33">
        <f aca="true" t="shared" si="2" ref="G41:M41">G40-G39</f>
        <v>13794359.179999992</v>
      </c>
      <c r="H41" s="33">
        <f t="shared" si="2"/>
        <v>11035483.299999982</v>
      </c>
      <c r="I41" s="33">
        <f t="shared" si="2"/>
        <v>-1963490.2300000023</v>
      </c>
      <c r="J41" s="33">
        <f t="shared" si="2"/>
        <v>2775595.2299999986</v>
      </c>
      <c r="K41" s="33">
        <f t="shared" si="2"/>
        <v>3812878.2800000003</v>
      </c>
      <c r="L41" s="33">
        <f t="shared" si="2"/>
        <v>0</v>
      </c>
      <c r="M41" s="33">
        <f t="shared" si="2"/>
        <v>11847588.299999982</v>
      </c>
      <c r="N41" s="53" t="s">
        <v>105</v>
      </c>
    </row>
    <row r="42" spans="1:14" ht="15.75">
      <c r="A42" s="44"/>
      <c r="B42" s="44"/>
      <c r="C42" s="44"/>
      <c r="D42" s="44"/>
      <c r="E42" s="44"/>
      <c r="F42" s="44"/>
      <c r="G42" s="45"/>
      <c r="H42" s="45"/>
      <c r="I42" s="45"/>
      <c r="J42" s="45"/>
      <c r="K42" s="45"/>
      <c r="L42" s="45"/>
      <c r="M42" s="45"/>
      <c r="N42" s="46"/>
    </row>
    <row r="43" spans="1:14" ht="18" customHeight="1">
      <c r="A43" s="56" t="s">
        <v>129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</sheetData>
  <mergeCells count="6">
    <mergeCell ref="A41:F41"/>
    <mergeCell ref="A43:N44"/>
    <mergeCell ref="A4:F4"/>
    <mergeCell ref="G4:N4"/>
    <mergeCell ref="A39:F39"/>
    <mergeCell ref="A40:F40"/>
  </mergeCells>
  <printOptions horizontalCentered="1"/>
  <pageMargins left="0.11811023622047245" right="0.1968503937007874" top="0.984251968503937" bottom="0.5118110236220472" header="0.31496062992125984" footer="0.5118110236220472"/>
  <pageSetup horizontalDpi="600" verticalDpi="600" orientation="landscape" paperSize="9" scale="90" r:id="rId1"/>
  <headerFooter alignWithMargins="0">
    <oddHeader>&amp;L&amp;"Times New Roman CE,tučné"&amp;14Usnesení č. 16/1370 - Příloha č. 1&amp;"Times New Roman CE,obyčejné"
Počet stran přílohy: 5&amp;R&amp;"Times New Roman CE,obyčejné"&amp;14Strana &amp;P</oddHeader>
  </headerFooter>
  <ignoredErrors>
    <ignoredError sqref="G52:M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workbookViewId="0" topLeftCell="E1">
      <selection activeCell="A1" sqref="A1:L4"/>
    </sheetView>
  </sheetViews>
  <sheetFormatPr defaultColWidth="9.140625" defaultRowHeight="12.75"/>
  <cols>
    <col min="1" max="1" width="25.140625" style="2" customWidth="1"/>
    <col min="2" max="2" width="32.28125" style="2" customWidth="1"/>
    <col min="3" max="3" width="13.57421875" style="2" customWidth="1"/>
    <col min="4" max="4" width="50.28125" style="2" customWidth="1"/>
    <col min="5" max="6" width="8.8515625" style="2" customWidth="1"/>
    <col min="7" max="7" width="13.140625" style="2" customWidth="1"/>
    <col min="8" max="8" width="14.57421875" style="2" customWidth="1"/>
    <col min="9" max="9" width="16.421875" style="2" customWidth="1"/>
    <col min="10" max="10" width="30.421875" style="2" customWidth="1"/>
    <col min="11" max="11" width="14.00390625" style="2" customWidth="1"/>
    <col min="12" max="12" width="15.57421875" style="2" customWidth="1"/>
    <col min="13" max="13" width="25.140625" style="2" customWidth="1"/>
    <col min="14" max="16384" width="9.140625" style="2" customWidth="1"/>
  </cols>
  <sheetData>
    <row r="1" spans="1:13" ht="21">
      <c r="A1" s="3" t="s">
        <v>93</v>
      </c>
      <c r="B1" s="3" t="s">
        <v>94</v>
      </c>
      <c r="C1" s="4">
        <v>70240205</v>
      </c>
      <c r="D1" s="3" t="s">
        <v>95</v>
      </c>
      <c r="E1" s="4">
        <v>1647512</v>
      </c>
      <c r="F1" s="4">
        <v>1647512</v>
      </c>
      <c r="G1" s="4">
        <v>1318010</v>
      </c>
      <c r="H1" s="5">
        <v>0.8</v>
      </c>
      <c r="I1" s="4">
        <v>164751</v>
      </c>
      <c r="J1" s="4">
        <v>164751</v>
      </c>
      <c r="K1" s="4">
        <v>0</v>
      </c>
      <c r="L1" s="4">
        <v>0</v>
      </c>
      <c r="M1" s="1"/>
    </row>
    <row r="2" spans="1:13" ht="21">
      <c r="A2" s="3" t="s">
        <v>96</v>
      </c>
      <c r="B2" s="3" t="s">
        <v>97</v>
      </c>
      <c r="C2" s="4">
        <v>847046</v>
      </c>
      <c r="D2" s="3" t="s">
        <v>98</v>
      </c>
      <c r="E2" s="4">
        <v>13961628</v>
      </c>
      <c r="F2" s="4">
        <v>13961628</v>
      </c>
      <c r="G2" s="4">
        <v>11169304</v>
      </c>
      <c r="H2" s="5">
        <v>0.8</v>
      </c>
      <c r="I2" s="4">
        <v>1396162</v>
      </c>
      <c r="J2" s="4">
        <v>1396162</v>
      </c>
      <c r="K2" s="4">
        <v>0</v>
      </c>
      <c r="L2" s="4">
        <v>0</v>
      </c>
      <c r="M2" s="1"/>
    </row>
    <row r="3" spans="1:13" ht="31.5">
      <c r="A3" s="3" t="s">
        <v>99</v>
      </c>
      <c r="B3" s="3" t="s">
        <v>100</v>
      </c>
      <c r="C3" s="4">
        <v>26877295</v>
      </c>
      <c r="D3" s="3" t="s">
        <v>101</v>
      </c>
      <c r="E3" s="4">
        <v>2022000</v>
      </c>
      <c r="F3" s="4">
        <v>2022000</v>
      </c>
      <c r="G3" s="4">
        <v>1617600</v>
      </c>
      <c r="H3" s="5">
        <v>0.8</v>
      </c>
      <c r="I3" s="4">
        <v>202200</v>
      </c>
      <c r="J3" s="4">
        <v>202200</v>
      </c>
      <c r="K3" s="4">
        <v>0</v>
      </c>
      <c r="L3" s="4">
        <v>0</v>
      </c>
      <c r="M3" s="1"/>
    </row>
    <row r="4" spans="1:13" ht="12.75">
      <c r="A4" s="3" t="s">
        <v>102</v>
      </c>
      <c r="B4" s="3" t="s">
        <v>103</v>
      </c>
      <c r="C4" s="4">
        <v>202380</v>
      </c>
      <c r="D4" s="3" t="s">
        <v>104</v>
      </c>
      <c r="E4" s="4">
        <v>1919761</v>
      </c>
      <c r="F4" s="4">
        <v>1871318</v>
      </c>
      <c r="G4" s="4">
        <v>1497054</v>
      </c>
      <c r="H4" s="5">
        <v>0.8</v>
      </c>
      <c r="I4" s="4">
        <v>187132</v>
      </c>
      <c r="J4" s="4">
        <v>187132</v>
      </c>
      <c r="K4" s="4">
        <v>0</v>
      </c>
      <c r="L4" s="4">
        <v>0</v>
      </c>
      <c r="M4" s="1"/>
    </row>
    <row r="5" spans="1:13" ht="40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1.25" customHeight="1">
      <c r="A8" s="67" t="s">
        <v>92</v>
      </c>
      <c r="B8" s="67"/>
      <c r="C8" s="68"/>
      <c r="D8" s="68"/>
      <c r="E8" s="1"/>
      <c r="F8" s="1"/>
      <c r="G8" s="1"/>
      <c r="H8" s="69"/>
      <c r="I8" s="69"/>
      <c r="J8" s="69"/>
      <c r="K8" s="1"/>
      <c r="L8" s="1"/>
      <c r="M8" s="1"/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3">
    <mergeCell ref="A8:B8"/>
    <mergeCell ref="C8:D8"/>
    <mergeCell ref="H8:J8"/>
  </mergeCells>
  <printOptions/>
  <pageMargins left="0.125" right="0.125" top="0.125" bottom="0.125" header="0.4921259845" footer="0.4921259845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4921259845" footer="0.492125984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pro regionalni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smigaj</dc:creator>
  <cp:keywords/>
  <dc:description/>
  <cp:lastModifiedBy>Radka Bartmanová</cp:lastModifiedBy>
  <cp:lastPrinted>2007-03-01T11:49:39Z</cp:lastPrinted>
  <dcterms:created xsi:type="dcterms:W3CDTF">2007-01-19T11:50:23Z</dcterms:created>
  <dcterms:modified xsi:type="dcterms:W3CDTF">2007-03-05T07:31:56Z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94424429</vt:i4>
  </property>
  <property fmtid="{D5CDD505-2E9C-101B-9397-08002B2CF9AE}" pid="4" name="_NewReviewCyc">
    <vt:lpwstr/>
  </property>
  <property fmtid="{D5CDD505-2E9C-101B-9397-08002B2CF9AE}" pid="5" name="_EmailSubje">
    <vt:lpwstr>zastupitelstvo.html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