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7845" windowHeight="9060" activeTab="0"/>
  </bookViews>
  <sheets>
    <sheet name="návrh dotace" sheetId="1" r:id="rId1"/>
  </sheets>
  <definedNames/>
  <calcPr fullCalcOnLoad="1"/>
</workbook>
</file>

<file path=xl/sharedStrings.xml><?xml version="1.0" encoding="utf-8"?>
<sst xmlns="http://schemas.openxmlformats.org/spreadsheetml/2006/main" count="289" uniqueCount="206">
  <si>
    <t xml:space="preserve">RER/38968/2007/Tich </t>
  </si>
  <si>
    <t>RER/38974/2007/Tich</t>
  </si>
  <si>
    <t xml:space="preserve">RER/38976/2007/Tich </t>
  </si>
  <si>
    <t>RER/38981/2007/Tich</t>
  </si>
  <si>
    <t xml:space="preserve">RER/38988/2007/Tich </t>
  </si>
  <si>
    <t>RER/38989/2007/Tich</t>
  </si>
  <si>
    <t>RER/38992/2007/Tich</t>
  </si>
  <si>
    <t xml:space="preserve">RER/38993/2007/Tich </t>
  </si>
  <si>
    <t>RER/39018/2007/Tich</t>
  </si>
  <si>
    <t xml:space="preserve">RER/39028/2007/Tich </t>
  </si>
  <si>
    <t xml:space="preserve">RER/39041/2007/Tich </t>
  </si>
  <si>
    <t>RER/39070/2007/Tich</t>
  </si>
  <si>
    <t xml:space="preserve">RER/39072/2007/Tich </t>
  </si>
  <si>
    <t>RER/39074/2007/Tich</t>
  </si>
  <si>
    <t>RER/39083/2007/Tich</t>
  </si>
  <si>
    <t xml:space="preserve">RER/39091/2007/Tich </t>
  </si>
  <si>
    <t>Kompletace páteřní cyklotrasy Ostrava - Beskydy, úsek Baška - Ostravice s odbočkou do Čeladné.</t>
  </si>
  <si>
    <t>Evidenční číslo projektu</t>
  </si>
  <si>
    <t>Název projektu</t>
  </si>
  <si>
    <t>Žádost o dotaci (tis. Kč)       celkem</t>
  </si>
  <si>
    <t>Podíl žadatele na nákladech projektu</t>
  </si>
  <si>
    <t>Náklady žadatele a partnerů (tis. Kč)</t>
  </si>
  <si>
    <t>Celkové uznatelné náklady projektu (tis. Kč)</t>
  </si>
  <si>
    <t>Podíl dotace na uznatelných nákladech projektu</t>
  </si>
  <si>
    <t>IČ</t>
  </si>
  <si>
    <t>Právní forma</t>
  </si>
  <si>
    <t>Kumulativní součet dotací (tis. Kč)</t>
  </si>
  <si>
    <t>Projektová dokumentace cyklistické stezky Hradec nad Moravicí-Branka u Opavy-Otice-Opava</t>
  </si>
  <si>
    <t>00300535</t>
  </si>
  <si>
    <t>svazek obcí</t>
  </si>
  <si>
    <t>Cyklostezka "Střecha Evropy"</t>
  </si>
  <si>
    <t>Mikroregion Odersko</t>
  </si>
  <si>
    <t>70953201</t>
  </si>
  <si>
    <t>Odkanalizování obcí Lichnov a Bordovice</t>
  </si>
  <si>
    <t>obec</t>
  </si>
  <si>
    <t>00298115</t>
  </si>
  <si>
    <t>Cyklostezka Butovice - Nová Horka ve Studénce</t>
  </si>
  <si>
    <t>město</t>
  </si>
  <si>
    <t>00298441</t>
  </si>
  <si>
    <t>00296953</t>
  </si>
  <si>
    <t>Magistrála Mosty u Jablunkova - Jablunkov, přípravná fáze</t>
  </si>
  <si>
    <t>00534668</t>
  </si>
  <si>
    <t>Projektová dokumentace na stavbu "Hasičská zbrojnice, areál pro hasičské sporty"</t>
  </si>
  <si>
    <t>Rozvoj cyklistické dopravy v Orlové</t>
  </si>
  <si>
    <t>00297577</t>
  </si>
  <si>
    <t>Obecní dům v Rohově</t>
  </si>
  <si>
    <t>00635499</t>
  </si>
  <si>
    <t>Multifunkční dům Vřesina</t>
  </si>
  <si>
    <t>00635545</t>
  </si>
  <si>
    <t>Tělocvična a oprava školy Vřesina</t>
  </si>
  <si>
    <t>Zastavte se také u nás</t>
  </si>
  <si>
    <t>296015</t>
  </si>
  <si>
    <t>Napojení nového autobusového nádraží a nádraží ČD na systém cyklostezek</t>
  </si>
  <si>
    <t>Komplexní zvýšení bezpečnosti komunikace Nad přehradou</t>
  </si>
  <si>
    <t>Mikroregion Slezská Harta</t>
  </si>
  <si>
    <t>71193821</t>
  </si>
  <si>
    <t>Cyklostezka "Střecha  Evropy"</t>
  </si>
  <si>
    <t>Zpracování projektové dokumentace pro projekt "Víceúčelové sportovní zařízení - Pržno"</t>
  </si>
  <si>
    <t>00494216</t>
  </si>
  <si>
    <t>Projektová dokumentace projektu "Bezpečnostní řešení komunikace Sepetná v obci Ostravice"</t>
  </si>
  <si>
    <t>00297046</t>
  </si>
  <si>
    <t>Projektová dokumentace projektu "Výstavba nové budovy obecního úřadu v obci Ostravice"</t>
  </si>
  <si>
    <t>Splašková kanalizace a ČOV v obci Hnojník</t>
  </si>
  <si>
    <t>00296678</t>
  </si>
  <si>
    <t>Komunitní centrum v Třanovicích</t>
  </si>
  <si>
    <t>00576921</t>
  </si>
  <si>
    <t xml:space="preserve">Rekreačně turistické odpočívadlo s parkovací plochou </t>
  </si>
  <si>
    <t>75110971</t>
  </si>
  <si>
    <t>Trojanovice, vstupní brána do Beskyd</t>
  </si>
  <si>
    <t>00298514</t>
  </si>
  <si>
    <t>Moderní sportoviště v Trojanovicích</t>
  </si>
  <si>
    <t>00297437</t>
  </si>
  <si>
    <t>Studie cyklostezka, Český Těšín - Archeopark Chotěbuz</t>
  </si>
  <si>
    <t>00576131</t>
  </si>
  <si>
    <t>Odpočinek a relaxace jako součást života obce</t>
  </si>
  <si>
    <t>00600741</t>
  </si>
  <si>
    <t>00296651</t>
  </si>
  <si>
    <t>00298468</t>
  </si>
  <si>
    <t>Žadatel (obec/město/svazek obcí/organizace)</t>
  </si>
  <si>
    <t>00297178</t>
  </si>
  <si>
    <t xml:space="preserve">Sedliště - PD areálu školního hřiště a volnočasových aktivit </t>
  </si>
  <si>
    <t>Vybudování víceúčelového zařízení</t>
  </si>
  <si>
    <t>70305587</t>
  </si>
  <si>
    <t>63026112</t>
  </si>
  <si>
    <t>Společensko-rekreační areál</t>
  </si>
  <si>
    <t>Projektová dokumentace kanalizace a ČOV obce Sedlnice - odkanalizování DSO Povodí Sedlnice</t>
  </si>
  <si>
    <t>00298352</t>
  </si>
  <si>
    <t>Obecní víceúčelový dům</t>
  </si>
  <si>
    <t>Kompletace páteřní cyklotrasy Ostrava-Beskydy, úsek Vratimov-Sviadnov</t>
  </si>
  <si>
    <t>69609969</t>
  </si>
  <si>
    <t>Dobudování tras pro cyklisty kolem veřejných komunikací v Obci Palkovice - projektová dokumentace</t>
  </si>
  <si>
    <t>00297054</t>
  </si>
  <si>
    <t>Projektová dokumentace kanalizace a ČOV obce Závišice - odkanalizování DSO Povodí Sedlnice</t>
  </si>
  <si>
    <t>00600709</t>
  </si>
  <si>
    <t>Mikroregion Frenštátsko</t>
  </si>
  <si>
    <t>Centrální kanalizace obce Rybí - odkanalizování DSO  Povodí Sedlnice</t>
  </si>
  <si>
    <t xml:space="preserve">RER/38779/2007/Tich </t>
  </si>
  <si>
    <t xml:space="preserve">RER/38781/2007/Tich </t>
  </si>
  <si>
    <t xml:space="preserve">RER/38783/2007/Tich </t>
  </si>
  <si>
    <t>RER/38786/2007/Tich</t>
  </si>
  <si>
    <t>RER/38807/2007/Tich</t>
  </si>
  <si>
    <t xml:space="preserve">RER/38805/2007/Tich </t>
  </si>
  <si>
    <t>RER/38812/2007/Tich</t>
  </si>
  <si>
    <t>RER/38815/2007/Tich</t>
  </si>
  <si>
    <t>RER/38817/2007/Tich</t>
  </si>
  <si>
    <t xml:space="preserve">RER/38818/2007/Tich </t>
  </si>
  <si>
    <t xml:space="preserve">RER/38821/2007/Tich </t>
  </si>
  <si>
    <t xml:space="preserve">RER/38827/2007/Tich </t>
  </si>
  <si>
    <t>RER/38835/2007/Tich</t>
  </si>
  <si>
    <t>RER/38880/2007/Tich</t>
  </si>
  <si>
    <t>RER/38919/2007/Tich</t>
  </si>
  <si>
    <t xml:space="preserve">RER/38922/2007/Tich </t>
  </si>
  <si>
    <t>RER/38926/2007/Tich</t>
  </si>
  <si>
    <t>RER/38929/2007/Tich</t>
  </si>
  <si>
    <t>RER/38931/2007/Tich</t>
  </si>
  <si>
    <t>RER/38942/2007/Tich</t>
  </si>
  <si>
    <t>RER/38943/2007/Tich</t>
  </si>
  <si>
    <t>Rekonstrukce a rozšíření vodohospodářské infrastruktury v obci Třanovice</t>
  </si>
  <si>
    <t>Turistické informační centrum Štramberk - Mikroregion Povodí Sedlnice s vazbou na Lašskou bránu, Beskydy - Valašsko a Valašské království</t>
  </si>
  <si>
    <t>Cyklotrasy a cyklostezky Mikroregionu Frenštátsko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</si>
  <si>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</si>
  <si>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</si>
  <si>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</si>
  <si>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</si>
  <si>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</si>
  <si>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</si>
  <si>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</si>
  <si>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</si>
  <si>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</si>
  <si>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</si>
  <si>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</si>
  <si>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</si>
  <si>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</si>
  <si>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</si>
  <si>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</si>
  <si>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</si>
  <si>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</si>
  <si>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</si>
  <si>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</si>
  <si>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</si>
  <si>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</si>
  <si>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</si>
  <si>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</si>
  <si>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</si>
  <si>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</si>
  <si>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</si>
  <si>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</si>
  <si>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</si>
  <si>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</si>
  <si>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</si>
  <si>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</si>
  <si>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</si>
  <si>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</si>
  <si>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</si>
  <si>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</si>
  <si>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</si>
  <si>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</si>
  <si>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</si>
  <si>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</si>
  <si>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RER/38811/2007/Tich</t>
  </si>
  <si>
    <t>Zpracování PD pro stavební povolení: Informační a kulturní centrum obce Píšť</t>
  </si>
  <si>
    <t>00300560</t>
  </si>
  <si>
    <t>víceletý</t>
  </si>
  <si>
    <t>jednoletý</t>
  </si>
  <si>
    <t>( uznatelnost nákladů od 1. 7. 2007 do data ukončení projektu, nejpozději však do 31. 10. 2008)</t>
  </si>
  <si>
    <t>délka trvání projektu</t>
  </si>
  <si>
    <t>Frýdlant nad Ostravicí</t>
  </si>
  <si>
    <t>Lichnov</t>
  </si>
  <si>
    <t>Opava</t>
  </si>
  <si>
    <t>Štramberk</t>
  </si>
  <si>
    <t>Trojanovice</t>
  </si>
  <si>
    <t xml:space="preserve"> Závišice</t>
  </si>
  <si>
    <t xml:space="preserve"> Palkovice</t>
  </si>
  <si>
    <t>Sedlnice</t>
  </si>
  <si>
    <t>Třanovice</t>
  </si>
  <si>
    <t>Rybí</t>
  </si>
  <si>
    <t xml:space="preserve"> Ludvíkov</t>
  </si>
  <si>
    <t>Český Těšín</t>
  </si>
  <si>
    <t>Hnojník</t>
  </si>
  <si>
    <t>Ostravice</t>
  </si>
  <si>
    <t xml:space="preserve"> Ostravice</t>
  </si>
  <si>
    <t xml:space="preserve"> Pržno</t>
  </si>
  <si>
    <t xml:space="preserve"> Frýdek - Místek</t>
  </si>
  <si>
    <t xml:space="preserve"> Horní Město</t>
  </si>
  <si>
    <t>Orlová</t>
  </si>
  <si>
    <t>Mosty u Jablunkova</t>
  </si>
  <si>
    <t xml:space="preserve"> Studénka</t>
  </si>
  <si>
    <t xml:space="preserve"> Píšť</t>
  </si>
  <si>
    <t>Rohov</t>
  </si>
  <si>
    <t>Krásná</t>
  </si>
  <si>
    <t>Strahovice</t>
  </si>
  <si>
    <t>Sedliště</t>
  </si>
  <si>
    <t xml:space="preserve"> Vřesina</t>
  </si>
  <si>
    <t>Ropice</t>
  </si>
  <si>
    <t xml:space="preserve"> Čeladná</t>
  </si>
  <si>
    <t xml:space="preserve"> Vendryně</t>
  </si>
  <si>
    <t>Frýdek - Místek</t>
  </si>
  <si>
    <t>poř.č.</t>
  </si>
  <si>
    <t>00296643</t>
  </si>
  <si>
    <t>00577022</t>
  </si>
  <si>
    <t>00296571</t>
  </si>
  <si>
    <t>RER/38924/2007/Tich</t>
  </si>
  <si>
    <t>Rekonstrukce a přístavba základní školy</t>
  </si>
  <si>
    <t>Slezská brána</t>
  </si>
  <si>
    <t>Poskytnutí dotací v rámci dotačního programu "Program na podporu přípravy projektové dokumentace 2007"</t>
  </si>
  <si>
    <t>Výše dotace (tis. 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</si>
</sst>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0.000"/>
    <numFmt numFmtId="170" formatCode="[$-405]d\.\ 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/>
    </xf>
    <xf numFmtId="10" fontId="0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167" fontId="3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tabSelected="1" zoomScale="85" zoomScaleNormal="85" workbookViewId="0" topLeftCell="A1">
      <pane xSplit="4" ySplit="4" topLeftCell="E5" activePane="bottomRight" state="frozen"/>
      <selection pane="topLeft" activeCell="S4" sqref="A4:IV4"/>
      <selection pane="topRight" activeCell="S1" sqref="S1"/>
      <selection pane="bottomLeft" activeCell="A13" sqref="A13"/>
      <selection pane="bottomRight" activeCell="N7" sqref="N7"/>
    </sheetView>
  </sheetViews>
  <sheetFormatPr defaultColWidth="9.00390625" defaultRowHeight="12.75"/>
  <cols>
    <col min="1" max="1" width="4.25390625" style="19" customWidth="1"/>
    <col min="2" max="2" width="20.25390625" style="12" customWidth="1"/>
    <col min="3" max="3" width="33.75390625" style="12" customWidth="1"/>
    <col min="4" max="4" width="18.00390625" style="14" customWidth="1"/>
    <col min="5" max="5" width="8.00390625" style="7" customWidth="1"/>
    <col min="6" max="6" width="9.125" style="11" customWidth="1"/>
    <col min="7" max="7" width="9.375" style="0" customWidth="1"/>
    <col min="8" max="8" width="12.125" style="12" customWidth="1"/>
    <col min="9" max="10" width="9.125" style="12" hidden="1" customWidth="1"/>
    <col min="11" max="11" width="12.25390625" style="12" customWidth="1"/>
    <col min="12" max="12" width="9.125" style="12" hidden="1" customWidth="1"/>
    <col min="13" max="13" width="11.75390625" style="12" customWidth="1"/>
    <col min="14" max="14" width="12.375" style="12" customWidth="1"/>
  </cols>
  <sheetData>
    <row r="1" ht="12.75">
      <c r="B1" s="20" t="s">
        <v>204</v>
      </c>
    </row>
    <row r="2" ht="12.75">
      <c r="B2" s="12" t="s">
        <v>164</v>
      </c>
    </row>
    <row r="3" spans="1:14" ht="12.75" customHeight="1">
      <c r="A3" s="40" t="s">
        <v>197</v>
      </c>
      <c r="B3" s="40" t="s">
        <v>17</v>
      </c>
      <c r="C3" s="40" t="s">
        <v>18</v>
      </c>
      <c r="D3" s="47" t="s">
        <v>78</v>
      </c>
      <c r="E3" s="42" t="s">
        <v>25</v>
      </c>
      <c r="F3" s="44" t="s">
        <v>24</v>
      </c>
      <c r="G3" s="35" t="s">
        <v>165</v>
      </c>
      <c r="H3" s="31" t="s">
        <v>22</v>
      </c>
      <c r="I3" s="31" t="s">
        <v>19</v>
      </c>
      <c r="J3" s="31" t="s">
        <v>21</v>
      </c>
      <c r="K3" s="37" t="s">
        <v>23</v>
      </c>
      <c r="L3" s="38" t="s">
        <v>20</v>
      </c>
      <c r="M3" s="31" t="s">
        <v>205</v>
      </c>
      <c r="N3" s="33" t="s">
        <v>26</v>
      </c>
    </row>
    <row r="4" spans="1:14" ht="46.5" customHeight="1">
      <c r="A4" s="41"/>
      <c r="B4" s="46"/>
      <c r="C4" s="46"/>
      <c r="D4" s="48"/>
      <c r="E4" s="43"/>
      <c r="F4" s="45"/>
      <c r="G4" s="36"/>
      <c r="H4" s="32"/>
      <c r="I4" s="32"/>
      <c r="J4" s="32"/>
      <c r="K4" s="32"/>
      <c r="L4" s="39"/>
      <c r="M4" s="32"/>
      <c r="N4" s="34"/>
    </row>
    <row r="5" spans="1:14" ht="25.5">
      <c r="A5" s="21" t="s">
        <v>120</v>
      </c>
      <c r="B5" s="2" t="s">
        <v>10</v>
      </c>
      <c r="C5" s="1" t="s">
        <v>88</v>
      </c>
      <c r="D5" s="3" t="s">
        <v>203</v>
      </c>
      <c r="E5" s="6" t="s">
        <v>29</v>
      </c>
      <c r="F5" s="8" t="s">
        <v>89</v>
      </c>
      <c r="G5" s="6" t="s">
        <v>162</v>
      </c>
      <c r="H5" s="23">
        <v>1270</v>
      </c>
      <c r="I5" s="16">
        <v>635</v>
      </c>
      <c r="J5" s="17">
        <f aca="true" t="shared" si="0" ref="J5:J43">H5-I5</f>
        <v>635</v>
      </c>
      <c r="K5" s="24">
        <v>0.5</v>
      </c>
      <c r="L5" s="24">
        <f aca="true" t="shared" si="1" ref="L5:L43">J5/H5</f>
        <v>0.5</v>
      </c>
      <c r="M5" s="25">
        <f aca="true" t="shared" si="2" ref="M5:M43">I5</f>
        <v>635</v>
      </c>
      <c r="N5" s="23">
        <f aca="true" t="shared" si="3" ref="N5:N43">N4+M5</f>
        <v>635</v>
      </c>
    </row>
    <row r="6" spans="1:14" ht="38.25">
      <c r="A6" s="21" t="s">
        <v>121</v>
      </c>
      <c r="B6" s="2" t="s">
        <v>103</v>
      </c>
      <c r="C6" s="1" t="s">
        <v>16</v>
      </c>
      <c r="D6" s="3" t="s">
        <v>166</v>
      </c>
      <c r="E6" s="6" t="s">
        <v>37</v>
      </c>
      <c r="F6" s="8" t="s">
        <v>76</v>
      </c>
      <c r="G6" s="6" t="s">
        <v>162</v>
      </c>
      <c r="H6" s="23">
        <v>1892</v>
      </c>
      <c r="I6" s="16">
        <v>700</v>
      </c>
      <c r="J6" s="17">
        <f t="shared" si="0"/>
        <v>1192</v>
      </c>
      <c r="K6" s="24">
        <f>I6/H6</f>
        <v>0.3699788583509514</v>
      </c>
      <c r="L6" s="18">
        <f t="shared" si="1"/>
        <v>0.6300211416490487</v>
      </c>
      <c r="M6" s="25">
        <f t="shared" si="2"/>
        <v>700</v>
      </c>
      <c r="N6" s="23">
        <f t="shared" si="3"/>
        <v>1335</v>
      </c>
    </row>
    <row r="7" spans="1:14" ht="25.5">
      <c r="A7" s="21" t="s">
        <v>122</v>
      </c>
      <c r="B7" s="2" t="s">
        <v>98</v>
      </c>
      <c r="C7" s="1" t="s">
        <v>33</v>
      </c>
      <c r="D7" s="5" t="s">
        <v>167</v>
      </c>
      <c r="E7" s="6" t="s">
        <v>34</v>
      </c>
      <c r="F7" s="10" t="s">
        <v>35</v>
      </c>
      <c r="G7" s="6" t="s">
        <v>162</v>
      </c>
      <c r="H7" s="26">
        <v>2175</v>
      </c>
      <c r="I7" s="17">
        <v>700</v>
      </c>
      <c r="J7" s="17">
        <f t="shared" si="0"/>
        <v>1475</v>
      </c>
      <c r="K7" s="27">
        <f>(I7/H7)</f>
        <v>0.3218390804597701</v>
      </c>
      <c r="L7" s="18">
        <f t="shared" si="1"/>
        <v>0.6781609195402298</v>
      </c>
      <c r="M7" s="25">
        <f t="shared" si="2"/>
        <v>700</v>
      </c>
      <c r="N7" s="23">
        <f t="shared" si="3"/>
        <v>2035</v>
      </c>
    </row>
    <row r="8" spans="1:14" ht="38.25">
      <c r="A8" s="21" t="s">
        <v>123</v>
      </c>
      <c r="B8" s="2" t="s">
        <v>96</v>
      </c>
      <c r="C8" s="1" t="s">
        <v>27</v>
      </c>
      <c r="D8" s="13" t="s">
        <v>168</v>
      </c>
      <c r="E8" s="6" t="s">
        <v>37</v>
      </c>
      <c r="F8" s="9" t="s">
        <v>28</v>
      </c>
      <c r="G8" s="6" t="s">
        <v>162</v>
      </c>
      <c r="H8" s="23">
        <v>790</v>
      </c>
      <c r="I8" s="16">
        <v>395</v>
      </c>
      <c r="J8" s="17">
        <f t="shared" si="0"/>
        <v>395</v>
      </c>
      <c r="K8" s="24">
        <f>(I8/H8)</f>
        <v>0.5</v>
      </c>
      <c r="L8" s="18">
        <f t="shared" si="1"/>
        <v>0.5</v>
      </c>
      <c r="M8" s="25">
        <f t="shared" si="2"/>
        <v>395</v>
      </c>
      <c r="N8" s="23">
        <f t="shared" si="3"/>
        <v>2430</v>
      </c>
    </row>
    <row r="9" spans="1:14" ht="51.75" customHeight="1">
      <c r="A9" s="21" t="s">
        <v>124</v>
      </c>
      <c r="B9" s="2" t="s">
        <v>114</v>
      </c>
      <c r="C9" s="1" t="s">
        <v>118</v>
      </c>
      <c r="D9" s="3" t="s">
        <v>169</v>
      </c>
      <c r="E9" s="6" t="s">
        <v>34</v>
      </c>
      <c r="F9" s="15" t="s">
        <v>77</v>
      </c>
      <c r="G9" s="6" t="s">
        <v>162</v>
      </c>
      <c r="H9" s="23">
        <v>350</v>
      </c>
      <c r="I9" s="16">
        <v>175</v>
      </c>
      <c r="J9" s="17">
        <f t="shared" si="0"/>
        <v>175</v>
      </c>
      <c r="K9" s="24">
        <v>0.5</v>
      </c>
      <c r="L9" s="18">
        <f t="shared" si="1"/>
        <v>0.5</v>
      </c>
      <c r="M9" s="25">
        <f t="shared" si="2"/>
        <v>175</v>
      </c>
      <c r="N9" s="23">
        <f t="shared" si="3"/>
        <v>2605</v>
      </c>
    </row>
    <row r="10" spans="1:14" ht="27" customHeight="1">
      <c r="A10" s="21" t="s">
        <v>125</v>
      </c>
      <c r="B10" s="2" t="s">
        <v>13</v>
      </c>
      <c r="C10" s="1" t="s">
        <v>70</v>
      </c>
      <c r="D10" s="4" t="s">
        <v>170</v>
      </c>
      <c r="E10" s="6" t="s">
        <v>34</v>
      </c>
      <c r="F10" s="9" t="s">
        <v>69</v>
      </c>
      <c r="G10" s="6" t="s">
        <v>162</v>
      </c>
      <c r="H10" s="23">
        <v>600</v>
      </c>
      <c r="I10" s="16">
        <v>300</v>
      </c>
      <c r="J10" s="17">
        <f t="shared" si="0"/>
        <v>300</v>
      </c>
      <c r="K10" s="24">
        <v>0.5</v>
      </c>
      <c r="L10" s="18">
        <f t="shared" si="1"/>
        <v>0.5</v>
      </c>
      <c r="M10" s="25">
        <f t="shared" si="2"/>
        <v>300</v>
      </c>
      <c r="N10" s="23">
        <f t="shared" si="3"/>
        <v>2905</v>
      </c>
    </row>
    <row r="11" spans="1:14" ht="27" customHeight="1">
      <c r="A11" s="21" t="s">
        <v>126</v>
      </c>
      <c r="B11" s="2" t="s">
        <v>11</v>
      </c>
      <c r="C11" s="1" t="s">
        <v>119</v>
      </c>
      <c r="D11" s="4" t="s">
        <v>94</v>
      </c>
      <c r="E11" s="6" t="s">
        <v>29</v>
      </c>
      <c r="F11" s="9" t="s">
        <v>67</v>
      </c>
      <c r="G11" s="6" t="s">
        <v>162</v>
      </c>
      <c r="H11" s="23">
        <v>1200</v>
      </c>
      <c r="I11" s="16">
        <v>600</v>
      </c>
      <c r="J11" s="17">
        <f t="shared" si="0"/>
        <v>600</v>
      </c>
      <c r="K11" s="24">
        <v>0.5</v>
      </c>
      <c r="L11" s="18">
        <f t="shared" si="1"/>
        <v>0.5</v>
      </c>
      <c r="M11" s="25">
        <f t="shared" si="2"/>
        <v>600</v>
      </c>
      <c r="N11" s="23">
        <f t="shared" si="3"/>
        <v>3505</v>
      </c>
    </row>
    <row r="12" spans="1:14" ht="25.5">
      <c r="A12" s="21" t="s">
        <v>127</v>
      </c>
      <c r="B12" s="2" t="s">
        <v>116</v>
      </c>
      <c r="C12" s="1" t="s">
        <v>52</v>
      </c>
      <c r="D12" s="4" t="s">
        <v>196</v>
      </c>
      <c r="E12" s="6" t="s">
        <v>37</v>
      </c>
      <c r="F12" s="9" t="s">
        <v>198</v>
      </c>
      <c r="G12" s="6" t="s">
        <v>162</v>
      </c>
      <c r="H12" s="23">
        <v>650</v>
      </c>
      <c r="I12" s="16">
        <v>324</v>
      </c>
      <c r="J12" s="17">
        <f t="shared" si="0"/>
        <v>326</v>
      </c>
      <c r="K12" s="24">
        <v>0.4985</v>
      </c>
      <c r="L12" s="18">
        <f t="shared" si="1"/>
        <v>0.5015384615384615</v>
      </c>
      <c r="M12" s="25">
        <f t="shared" si="2"/>
        <v>324</v>
      </c>
      <c r="N12" s="23">
        <f t="shared" si="3"/>
        <v>3829</v>
      </c>
    </row>
    <row r="13" spans="1:14" ht="25.5">
      <c r="A13" s="21" t="s">
        <v>128</v>
      </c>
      <c r="B13" s="2" t="s">
        <v>97</v>
      </c>
      <c r="C13" s="1" t="s">
        <v>30</v>
      </c>
      <c r="D13" s="4" t="s">
        <v>31</v>
      </c>
      <c r="E13" s="6" t="s">
        <v>29</v>
      </c>
      <c r="F13" s="9" t="s">
        <v>32</v>
      </c>
      <c r="G13" s="6" t="s">
        <v>163</v>
      </c>
      <c r="H13" s="23">
        <v>500</v>
      </c>
      <c r="I13" s="16">
        <v>250</v>
      </c>
      <c r="J13" s="17">
        <f t="shared" si="0"/>
        <v>250</v>
      </c>
      <c r="K13" s="24">
        <f>(I13/H13)</f>
        <v>0.5</v>
      </c>
      <c r="L13" s="18">
        <f t="shared" si="1"/>
        <v>0.5</v>
      </c>
      <c r="M13" s="25">
        <f t="shared" si="2"/>
        <v>250</v>
      </c>
      <c r="N13" s="23">
        <f t="shared" si="3"/>
        <v>4079</v>
      </c>
    </row>
    <row r="14" spans="1:14" ht="38.25">
      <c r="A14" s="21" t="s">
        <v>129</v>
      </c>
      <c r="B14" s="2" t="s">
        <v>105</v>
      </c>
      <c r="C14" s="1" t="s">
        <v>92</v>
      </c>
      <c r="D14" s="3" t="s">
        <v>171</v>
      </c>
      <c r="E14" s="6" t="s">
        <v>34</v>
      </c>
      <c r="F14" s="15" t="s">
        <v>93</v>
      </c>
      <c r="G14" s="6" t="s">
        <v>162</v>
      </c>
      <c r="H14" s="23">
        <v>1000</v>
      </c>
      <c r="I14" s="16">
        <v>500</v>
      </c>
      <c r="J14" s="17">
        <f t="shared" si="0"/>
        <v>500</v>
      </c>
      <c r="K14" s="24">
        <v>0.5</v>
      </c>
      <c r="L14" s="18">
        <f t="shared" si="1"/>
        <v>0.5</v>
      </c>
      <c r="M14" s="25">
        <f t="shared" si="2"/>
        <v>500</v>
      </c>
      <c r="N14" s="23">
        <f t="shared" si="3"/>
        <v>4579</v>
      </c>
    </row>
    <row r="15" spans="1:14" ht="38.25">
      <c r="A15" s="21" t="s">
        <v>130</v>
      </c>
      <c r="B15" s="2" t="s">
        <v>8</v>
      </c>
      <c r="C15" s="1" t="s">
        <v>90</v>
      </c>
      <c r="D15" s="3" t="s">
        <v>172</v>
      </c>
      <c r="E15" s="6" t="s">
        <v>34</v>
      </c>
      <c r="F15" s="15" t="s">
        <v>91</v>
      </c>
      <c r="G15" s="6" t="s">
        <v>162</v>
      </c>
      <c r="H15" s="23">
        <v>669</v>
      </c>
      <c r="I15" s="16">
        <v>334</v>
      </c>
      <c r="J15" s="17">
        <f t="shared" si="0"/>
        <v>335</v>
      </c>
      <c r="K15" s="24">
        <v>0.4993</v>
      </c>
      <c r="L15" s="18">
        <f t="shared" si="1"/>
        <v>0.5007473841554559</v>
      </c>
      <c r="M15" s="25">
        <f t="shared" si="2"/>
        <v>334</v>
      </c>
      <c r="N15" s="23">
        <f t="shared" si="3"/>
        <v>4913</v>
      </c>
    </row>
    <row r="16" spans="1:14" ht="38.25">
      <c r="A16" s="21" t="s">
        <v>131</v>
      </c>
      <c r="B16" s="2" t="s">
        <v>104</v>
      </c>
      <c r="C16" s="1" t="s">
        <v>85</v>
      </c>
      <c r="D16" s="3" t="s">
        <v>173</v>
      </c>
      <c r="E16" s="6" t="s">
        <v>34</v>
      </c>
      <c r="F16" s="15" t="s">
        <v>86</v>
      </c>
      <c r="G16" s="6" t="s">
        <v>162</v>
      </c>
      <c r="H16" s="23">
        <v>648</v>
      </c>
      <c r="I16" s="16">
        <v>324</v>
      </c>
      <c r="J16" s="17">
        <f t="shared" si="0"/>
        <v>324</v>
      </c>
      <c r="K16" s="24">
        <v>0.5</v>
      </c>
      <c r="L16" s="18">
        <f t="shared" si="1"/>
        <v>0.5</v>
      </c>
      <c r="M16" s="25">
        <f t="shared" si="2"/>
        <v>324</v>
      </c>
      <c r="N16" s="23">
        <f t="shared" si="3"/>
        <v>5237</v>
      </c>
    </row>
    <row r="17" spans="1:14" ht="38.25">
      <c r="A17" s="21" t="s">
        <v>132</v>
      </c>
      <c r="B17" s="2" t="s">
        <v>6</v>
      </c>
      <c r="C17" s="1" t="s">
        <v>117</v>
      </c>
      <c r="D17" s="3" t="s">
        <v>174</v>
      </c>
      <c r="E17" s="6" t="s">
        <v>34</v>
      </c>
      <c r="F17" s="15" t="s">
        <v>65</v>
      </c>
      <c r="G17" s="6" t="s">
        <v>162</v>
      </c>
      <c r="H17" s="23">
        <v>1392</v>
      </c>
      <c r="I17" s="16">
        <v>696</v>
      </c>
      <c r="J17" s="17">
        <f t="shared" si="0"/>
        <v>696</v>
      </c>
      <c r="K17" s="24">
        <v>0.5</v>
      </c>
      <c r="L17" s="18">
        <f t="shared" si="1"/>
        <v>0.5</v>
      </c>
      <c r="M17" s="25">
        <f t="shared" si="2"/>
        <v>696</v>
      </c>
      <c r="N17" s="23">
        <f t="shared" si="3"/>
        <v>5933</v>
      </c>
    </row>
    <row r="18" spans="1:14" ht="25.5">
      <c r="A18" s="21" t="s">
        <v>133</v>
      </c>
      <c r="B18" s="2" t="s">
        <v>106</v>
      </c>
      <c r="C18" s="1" t="s">
        <v>95</v>
      </c>
      <c r="D18" s="3" t="s">
        <v>175</v>
      </c>
      <c r="E18" s="6" t="s">
        <v>34</v>
      </c>
      <c r="F18" s="15" t="s">
        <v>75</v>
      </c>
      <c r="G18" s="6" t="s">
        <v>162</v>
      </c>
      <c r="H18" s="23">
        <v>1000</v>
      </c>
      <c r="I18" s="16">
        <v>500</v>
      </c>
      <c r="J18" s="17">
        <f t="shared" si="0"/>
        <v>500</v>
      </c>
      <c r="K18" s="24">
        <v>0.5</v>
      </c>
      <c r="L18" s="18">
        <f t="shared" si="1"/>
        <v>0.5</v>
      </c>
      <c r="M18" s="25">
        <f t="shared" si="2"/>
        <v>500</v>
      </c>
      <c r="N18" s="23">
        <f t="shared" si="3"/>
        <v>6433</v>
      </c>
    </row>
    <row r="19" spans="1:14" ht="25.5">
      <c r="A19" s="21" t="s">
        <v>134</v>
      </c>
      <c r="B19" s="2" t="s">
        <v>0</v>
      </c>
      <c r="C19" s="1" t="s">
        <v>74</v>
      </c>
      <c r="D19" s="3" t="s">
        <v>176</v>
      </c>
      <c r="E19" s="6" t="s">
        <v>34</v>
      </c>
      <c r="F19" s="9" t="s">
        <v>73</v>
      </c>
      <c r="G19" s="6" t="s">
        <v>162</v>
      </c>
      <c r="H19" s="23">
        <v>396</v>
      </c>
      <c r="I19" s="16">
        <v>198</v>
      </c>
      <c r="J19" s="17">
        <f t="shared" si="0"/>
        <v>198</v>
      </c>
      <c r="K19" s="24">
        <v>0.5</v>
      </c>
      <c r="L19" s="18">
        <f t="shared" si="1"/>
        <v>0.5</v>
      </c>
      <c r="M19" s="25">
        <f t="shared" si="2"/>
        <v>198</v>
      </c>
      <c r="N19" s="23">
        <f t="shared" si="3"/>
        <v>6631</v>
      </c>
    </row>
    <row r="20" spans="1:14" ht="25.5">
      <c r="A20" s="21" t="s">
        <v>135</v>
      </c>
      <c r="B20" s="2" t="s">
        <v>15</v>
      </c>
      <c r="C20" s="1" t="s">
        <v>72</v>
      </c>
      <c r="D20" s="4" t="s">
        <v>177</v>
      </c>
      <c r="E20" s="6" t="s">
        <v>34</v>
      </c>
      <c r="F20" s="9" t="s">
        <v>71</v>
      </c>
      <c r="G20" s="6" t="s">
        <v>162</v>
      </c>
      <c r="H20" s="23">
        <v>1120</v>
      </c>
      <c r="I20" s="16">
        <v>560</v>
      </c>
      <c r="J20" s="17">
        <f t="shared" si="0"/>
        <v>560</v>
      </c>
      <c r="K20" s="24">
        <v>0.5</v>
      </c>
      <c r="L20" s="18">
        <f t="shared" si="1"/>
        <v>0.5</v>
      </c>
      <c r="M20" s="25">
        <f t="shared" si="2"/>
        <v>560</v>
      </c>
      <c r="N20" s="23">
        <f t="shared" si="3"/>
        <v>7191</v>
      </c>
    </row>
    <row r="21" spans="1:14" ht="12.75">
      <c r="A21" s="21" t="s">
        <v>136</v>
      </c>
      <c r="B21" s="2" t="s">
        <v>7</v>
      </c>
      <c r="C21" s="1" t="s">
        <v>64</v>
      </c>
      <c r="D21" s="4" t="s">
        <v>174</v>
      </c>
      <c r="E21" s="6" t="s">
        <v>34</v>
      </c>
      <c r="F21" s="9" t="s">
        <v>65</v>
      </c>
      <c r="G21" s="6" t="s">
        <v>162</v>
      </c>
      <c r="H21" s="23">
        <v>1395</v>
      </c>
      <c r="I21" s="16">
        <v>697</v>
      </c>
      <c r="J21" s="17">
        <f t="shared" si="0"/>
        <v>698</v>
      </c>
      <c r="K21" s="24">
        <v>0.4996</v>
      </c>
      <c r="L21" s="18">
        <f t="shared" si="1"/>
        <v>0.5003584229390681</v>
      </c>
      <c r="M21" s="25">
        <f t="shared" si="2"/>
        <v>697</v>
      </c>
      <c r="N21" s="23">
        <f t="shared" si="3"/>
        <v>7888</v>
      </c>
    </row>
    <row r="22" spans="1:14" ht="25.5">
      <c r="A22" s="21" t="s">
        <v>137</v>
      </c>
      <c r="B22" s="2" t="s">
        <v>109</v>
      </c>
      <c r="C22" s="1" t="s">
        <v>62</v>
      </c>
      <c r="D22" s="4" t="s">
        <v>178</v>
      </c>
      <c r="E22" s="6" t="s">
        <v>34</v>
      </c>
      <c r="F22" s="9" t="s">
        <v>63</v>
      </c>
      <c r="G22" s="6" t="s">
        <v>162</v>
      </c>
      <c r="H22" s="23">
        <v>1399</v>
      </c>
      <c r="I22" s="16">
        <v>699</v>
      </c>
      <c r="J22" s="17">
        <f t="shared" si="0"/>
        <v>700</v>
      </c>
      <c r="K22" s="24">
        <f>I22/H22</f>
        <v>0.4996426018584703</v>
      </c>
      <c r="L22" s="18">
        <f t="shared" si="1"/>
        <v>0.5003573981415297</v>
      </c>
      <c r="M22" s="25">
        <f t="shared" si="2"/>
        <v>699</v>
      </c>
      <c r="N22" s="23">
        <f t="shared" si="3"/>
        <v>8587</v>
      </c>
    </row>
    <row r="23" spans="1:14" ht="38.25">
      <c r="A23" s="21" t="s">
        <v>138</v>
      </c>
      <c r="B23" s="2" t="s">
        <v>1</v>
      </c>
      <c r="C23" s="1" t="s">
        <v>61</v>
      </c>
      <c r="D23" s="4" t="s">
        <v>179</v>
      </c>
      <c r="E23" s="6" t="s">
        <v>34</v>
      </c>
      <c r="F23" s="9" t="s">
        <v>60</v>
      </c>
      <c r="G23" s="6" t="s">
        <v>162</v>
      </c>
      <c r="H23" s="23">
        <v>3135</v>
      </c>
      <c r="I23" s="16">
        <v>689</v>
      </c>
      <c r="J23" s="17">
        <f t="shared" si="0"/>
        <v>2446</v>
      </c>
      <c r="K23" s="24">
        <v>0.2198</v>
      </c>
      <c r="L23" s="18">
        <f t="shared" si="1"/>
        <v>0.7802232854864434</v>
      </c>
      <c r="M23" s="25">
        <f t="shared" si="2"/>
        <v>689</v>
      </c>
      <c r="N23" s="23">
        <f t="shared" si="3"/>
        <v>9276</v>
      </c>
    </row>
    <row r="24" spans="1:14" ht="38.25">
      <c r="A24" s="21" t="s">
        <v>139</v>
      </c>
      <c r="B24" s="2" t="s">
        <v>2</v>
      </c>
      <c r="C24" s="1" t="s">
        <v>59</v>
      </c>
      <c r="D24" s="4" t="s">
        <v>180</v>
      </c>
      <c r="E24" s="6" t="s">
        <v>34</v>
      </c>
      <c r="F24" s="9" t="s">
        <v>60</v>
      </c>
      <c r="G24" s="6" t="s">
        <v>162</v>
      </c>
      <c r="H24" s="23">
        <v>974</v>
      </c>
      <c r="I24" s="16">
        <v>487</v>
      </c>
      <c r="J24" s="17">
        <f t="shared" si="0"/>
        <v>487</v>
      </c>
      <c r="K24" s="24">
        <v>0.5</v>
      </c>
      <c r="L24" s="18">
        <f t="shared" si="1"/>
        <v>0.5</v>
      </c>
      <c r="M24" s="25">
        <f t="shared" si="2"/>
        <v>487</v>
      </c>
      <c r="N24" s="23">
        <f t="shared" si="3"/>
        <v>9763</v>
      </c>
    </row>
    <row r="25" spans="1:14" ht="38.25">
      <c r="A25" s="21" t="s">
        <v>140</v>
      </c>
      <c r="B25" s="2" t="s">
        <v>3</v>
      </c>
      <c r="C25" s="1" t="s">
        <v>57</v>
      </c>
      <c r="D25" s="4" t="s">
        <v>181</v>
      </c>
      <c r="E25" s="6" t="s">
        <v>34</v>
      </c>
      <c r="F25" s="9" t="s">
        <v>58</v>
      </c>
      <c r="G25" s="6" t="s">
        <v>162</v>
      </c>
      <c r="H25" s="23">
        <v>784</v>
      </c>
      <c r="I25" s="16">
        <v>392</v>
      </c>
      <c r="J25" s="17">
        <f t="shared" si="0"/>
        <v>392</v>
      </c>
      <c r="K25" s="24">
        <v>0.5</v>
      </c>
      <c r="L25" s="18">
        <f t="shared" si="1"/>
        <v>0.5</v>
      </c>
      <c r="M25" s="25">
        <f t="shared" si="2"/>
        <v>392</v>
      </c>
      <c r="N25" s="23">
        <f t="shared" si="3"/>
        <v>10155</v>
      </c>
    </row>
    <row r="26" spans="1:14" ht="25.5">
      <c r="A26" s="21" t="s">
        <v>141</v>
      </c>
      <c r="B26" s="2" t="s">
        <v>108</v>
      </c>
      <c r="C26" s="1" t="s">
        <v>56</v>
      </c>
      <c r="D26" s="4" t="s">
        <v>54</v>
      </c>
      <c r="E26" s="6" t="s">
        <v>29</v>
      </c>
      <c r="F26" s="9" t="s">
        <v>55</v>
      </c>
      <c r="G26" s="6" t="s">
        <v>163</v>
      </c>
      <c r="H26" s="23">
        <v>500</v>
      </c>
      <c r="I26" s="16">
        <v>250</v>
      </c>
      <c r="J26" s="17">
        <f t="shared" si="0"/>
        <v>250</v>
      </c>
      <c r="K26" s="24">
        <v>0.5</v>
      </c>
      <c r="L26" s="18">
        <f t="shared" si="1"/>
        <v>0.5</v>
      </c>
      <c r="M26" s="25">
        <f t="shared" si="2"/>
        <v>250</v>
      </c>
      <c r="N26" s="23">
        <f t="shared" si="3"/>
        <v>10405</v>
      </c>
    </row>
    <row r="27" spans="1:14" ht="25.5">
      <c r="A27" s="21" t="s">
        <v>142</v>
      </c>
      <c r="B27" s="2" t="s">
        <v>115</v>
      </c>
      <c r="C27" s="1" t="s">
        <v>53</v>
      </c>
      <c r="D27" s="4" t="s">
        <v>182</v>
      </c>
      <c r="E27" s="6" t="s">
        <v>37</v>
      </c>
      <c r="F27" s="9" t="s">
        <v>198</v>
      </c>
      <c r="G27" s="6" t="s">
        <v>162</v>
      </c>
      <c r="H27" s="23">
        <v>800</v>
      </c>
      <c r="I27" s="16">
        <v>400</v>
      </c>
      <c r="J27" s="17">
        <f t="shared" si="0"/>
        <v>400</v>
      </c>
      <c r="K27" s="24">
        <v>0.5</v>
      </c>
      <c r="L27" s="18">
        <f t="shared" si="1"/>
        <v>0.5</v>
      </c>
      <c r="M27" s="25">
        <f t="shared" si="2"/>
        <v>400</v>
      </c>
      <c r="N27" s="23">
        <f t="shared" si="3"/>
        <v>10805</v>
      </c>
    </row>
    <row r="28" spans="1:14" ht="25.5">
      <c r="A28" s="21" t="s">
        <v>143</v>
      </c>
      <c r="B28" s="2" t="s">
        <v>201</v>
      </c>
      <c r="C28" s="1" t="s">
        <v>202</v>
      </c>
      <c r="D28" s="4" t="s">
        <v>185</v>
      </c>
      <c r="E28" s="6" t="s">
        <v>34</v>
      </c>
      <c r="F28" s="9" t="s">
        <v>39</v>
      </c>
      <c r="G28" s="6" t="s">
        <v>163</v>
      </c>
      <c r="H28" s="23">
        <v>2071</v>
      </c>
      <c r="I28" s="16">
        <v>700</v>
      </c>
      <c r="J28" s="17">
        <f t="shared" si="0"/>
        <v>1371</v>
      </c>
      <c r="K28" s="24">
        <v>0.338</v>
      </c>
      <c r="L28" s="24">
        <f t="shared" si="1"/>
        <v>0.6619990342829551</v>
      </c>
      <c r="M28" s="25">
        <f t="shared" si="2"/>
        <v>700</v>
      </c>
      <c r="N28" s="23">
        <f t="shared" si="3"/>
        <v>11505</v>
      </c>
    </row>
    <row r="29" spans="1:14" ht="12.75">
      <c r="A29" s="21" t="s">
        <v>144</v>
      </c>
      <c r="B29" s="2" t="s">
        <v>102</v>
      </c>
      <c r="C29" s="1" t="s">
        <v>50</v>
      </c>
      <c r="D29" s="4" t="s">
        <v>183</v>
      </c>
      <c r="E29" s="6" t="s">
        <v>34</v>
      </c>
      <c r="F29" s="9" t="s">
        <v>51</v>
      </c>
      <c r="G29" s="6" t="s">
        <v>162</v>
      </c>
      <c r="H29" s="23">
        <v>720</v>
      </c>
      <c r="I29" s="16">
        <v>355</v>
      </c>
      <c r="J29" s="17">
        <f t="shared" si="0"/>
        <v>365</v>
      </c>
      <c r="K29" s="24">
        <v>0.4931</v>
      </c>
      <c r="L29" s="18">
        <f t="shared" si="1"/>
        <v>0.5069444444444444</v>
      </c>
      <c r="M29" s="25">
        <f t="shared" si="2"/>
        <v>355</v>
      </c>
      <c r="N29" s="23">
        <f t="shared" si="3"/>
        <v>11860</v>
      </c>
    </row>
    <row r="30" spans="1:14" ht="12.75">
      <c r="A30" s="21" t="s">
        <v>145</v>
      </c>
      <c r="B30" s="2" t="s">
        <v>100</v>
      </c>
      <c r="C30" s="1" t="s">
        <v>43</v>
      </c>
      <c r="D30" s="4" t="s">
        <v>184</v>
      </c>
      <c r="E30" s="6" t="s">
        <v>37</v>
      </c>
      <c r="F30" s="9" t="s">
        <v>44</v>
      </c>
      <c r="G30" s="6" t="s">
        <v>162</v>
      </c>
      <c r="H30" s="23">
        <v>445</v>
      </c>
      <c r="I30" s="16">
        <v>222</v>
      </c>
      <c r="J30" s="17">
        <f t="shared" si="0"/>
        <v>223</v>
      </c>
      <c r="K30" s="24">
        <f>(I30/H30)</f>
        <v>0.49887640449438203</v>
      </c>
      <c r="L30" s="18">
        <f t="shared" si="1"/>
        <v>0.501123595505618</v>
      </c>
      <c r="M30" s="25">
        <f t="shared" si="2"/>
        <v>222</v>
      </c>
      <c r="N30" s="23">
        <f t="shared" si="3"/>
        <v>12082</v>
      </c>
    </row>
    <row r="31" spans="1:14" ht="25.5">
      <c r="A31" s="21" t="s">
        <v>146</v>
      </c>
      <c r="B31" s="2" t="s">
        <v>111</v>
      </c>
      <c r="C31" s="1" t="s">
        <v>40</v>
      </c>
      <c r="D31" s="4" t="s">
        <v>185</v>
      </c>
      <c r="E31" s="6" t="s">
        <v>34</v>
      </c>
      <c r="F31" s="9" t="s">
        <v>39</v>
      </c>
      <c r="G31" s="6" t="s">
        <v>162</v>
      </c>
      <c r="H31" s="23">
        <v>1420</v>
      </c>
      <c r="I31" s="16">
        <v>700</v>
      </c>
      <c r="J31" s="17">
        <f t="shared" si="0"/>
        <v>720</v>
      </c>
      <c r="K31" s="24">
        <f>(I31/H31)</f>
        <v>0.49295774647887325</v>
      </c>
      <c r="L31" s="18">
        <f t="shared" si="1"/>
        <v>0.5070422535211268</v>
      </c>
      <c r="M31" s="25">
        <f t="shared" si="2"/>
        <v>700</v>
      </c>
      <c r="N31" s="23">
        <f t="shared" si="3"/>
        <v>12782</v>
      </c>
    </row>
    <row r="32" spans="1:14" ht="25.5">
      <c r="A32" s="21" t="s">
        <v>147</v>
      </c>
      <c r="B32" s="2" t="s">
        <v>99</v>
      </c>
      <c r="C32" s="1" t="s">
        <v>36</v>
      </c>
      <c r="D32" s="4" t="s">
        <v>186</v>
      </c>
      <c r="E32" s="6" t="s">
        <v>37</v>
      </c>
      <c r="F32" s="9" t="s">
        <v>38</v>
      </c>
      <c r="G32" s="6" t="s">
        <v>162</v>
      </c>
      <c r="H32" s="23">
        <v>345</v>
      </c>
      <c r="I32" s="16">
        <v>172</v>
      </c>
      <c r="J32" s="17">
        <f t="shared" si="0"/>
        <v>173</v>
      </c>
      <c r="K32" s="24">
        <f>(I32/H32)</f>
        <v>0.4985507246376812</v>
      </c>
      <c r="L32" s="18">
        <f t="shared" si="1"/>
        <v>0.5014492753623189</v>
      </c>
      <c r="M32" s="25">
        <f t="shared" si="2"/>
        <v>172</v>
      </c>
      <c r="N32" s="23">
        <f t="shared" si="3"/>
        <v>12954</v>
      </c>
    </row>
    <row r="33" spans="1:14" ht="38.25">
      <c r="A33" s="21" t="s">
        <v>148</v>
      </c>
      <c r="B33" s="2" t="s">
        <v>159</v>
      </c>
      <c r="C33" s="1" t="s">
        <v>160</v>
      </c>
      <c r="D33" s="4" t="s">
        <v>187</v>
      </c>
      <c r="E33" s="6" t="s">
        <v>34</v>
      </c>
      <c r="F33" s="9" t="s">
        <v>161</v>
      </c>
      <c r="G33" s="6" t="s">
        <v>162</v>
      </c>
      <c r="H33" s="23">
        <v>1240</v>
      </c>
      <c r="I33" s="16"/>
      <c r="J33" s="17"/>
      <c r="K33" s="24">
        <v>0.5</v>
      </c>
      <c r="L33" s="18"/>
      <c r="M33" s="25">
        <v>620</v>
      </c>
      <c r="N33" s="23">
        <f t="shared" si="3"/>
        <v>13574</v>
      </c>
    </row>
    <row r="34" spans="1:14" ht="12.75">
      <c r="A34" s="21" t="s">
        <v>149</v>
      </c>
      <c r="B34" s="2" t="s">
        <v>101</v>
      </c>
      <c r="C34" s="1" t="s">
        <v>45</v>
      </c>
      <c r="D34" s="4" t="s">
        <v>188</v>
      </c>
      <c r="E34" s="6" t="s">
        <v>34</v>
      </c>
      <c r="F34" s="9" t="s">
        <v>46</v>
      </c>
      <c r="G34" s="6" t="s">
        <v>163</v>
      </c>
      <c r="H34" s="23">
        <v>586</v>
      </c>
      <c r="I34" s="16">
        <v>293</v>
      </c>
      <c r="J34" s="17">
        <f t="shared" si="0"/>
        <v>293</v>
      </c>
      <c r="K34" s="24">
        <f>(I34/H34)</f>
        <v>0.5</v>
      </c>
      <c r="L34" s="18">
        <f t="shared" si="1"/>
        <v>0.5</v>
      </c>
      <c r="M34" s="25">
        <f t="shared" si="2"/>
        <v>293</v>
      </c>
      <c r="N34" s="23">
        <f t="shared" si="3"/>
        <v>13867</v>
      </c>
    </row>
    <row r="35" spans="1:14" ht="25.5">
      <c r="A35" s="21" t="s">
        <v>150</v>
      </c>
      <c r="B35" s="2" t="s">
        <v>14</v>
      </c>
      <c r="C35" s="1" t="s">
        <v>66</v>
      </c>
      <c r="D35" s="4" t="s">
        <v>189</v>
      </c>
      <c r="E35" s="6" t="s">
        <v>34</v>
      </c>
      <c r="F35" s="9" t="s">
        <v>199</v>
      </c>
      <c r="G35" s="6" t="s">
        <v>162</v>
      </c>
      <c r="H35" s="23">
        <v>672</v>
      </c>
      <c r="I35" s="16">
        <v>336</v>
      </c>
      <c r="J35" s="17">
        <f t="shared" si="0"/>
        <v>336</v>
      </c>
      <c r="K35" s="24">
        <v>0.5</v>
      </c>
      <c r="L35" s="18">
        <f t="shared" si="1"/>
        <v>0.5</v>
      </c>
      <c r="M35" s="25">
        <f t="shared" si="2"/>
        <v>336</v>
      </c>
      <c r="N35" s="23">
        <f t="shared" si="3"/>
        <v>14203</v>
      </c>
    </row>
    <row r="36" spans="1:14" ht="38.25">
      <c r="A36" s="21" t="s">
        <v>151</v>
      </c>
      <c r="B36" s="2" t="s">
        <v>110</v>
      </c>
      <c r="C36" s="1" t="s">
        <v>42</v>
      </c>
      <c r="D36" s="4" t="s">
        <v>190</v>
      </c>
      <c r="E36" s="6" t="s">
        <v>34</v>
      </c>
      <c r="F36" s="9" t="s">
        <v>41</v>
      </c>
      <c r="G36" s="6" t="s">
        <v>162</v>
      </c>
      <c r="H36" s="23">
        <v>740</v>
      </c>
      <c r="I36" s="16">
        <v>370</v>
      </c>
      <c r="J36" s="17">
        <f t="shared" si="0"/>
        <v>370</v>
      </c>
      <c r="K36" s="24">
        <f>(I36/H36)</f>
        <v>0.5</v>
      </c>
      <c r="L36" s="18">
        <f t="shared" si="1"/>
        <v>0.5</v>
      </c>
      <c r="M36" s="25">
        <f t="shared" si="2"/>
        <v>370</v>
      </c>
      <c r="N36" s="23">
        <f t="shared" si="3"/>
        <v>14573</v>
      </c>
    </row>
    <row r="37" spans="1:14" ht="25.5">
      <c r="A37" s="21" t="s">
        <v>152</v>
      </c>
      <c r="B37" s="2" t="s">
        <v>9</v>
      </c>
      <c r="C37" s="1" t="s">
        <v>80</v>
      </c>
      <c r="D37" s="3" t="s">
        <v>191</v>
      </c>
      <c r="E37" s="6" t="s">
        <v>34</v>
      </c>
      <c r="F37" s="15" t="s">
        <v>79</v>
      </c>
      <c r="G37" s="6" t="s">
        <v>162</v>
      </c>
      <c r="H37" s="23">
        <v>260</v>
      </c>
      <c r="I37" s="16">
        <v>130</v>
      </c>
      <c r="J37" s="17">
        <f t="shared" si="0"/>
        <v>130</v>
      </c>
      <c r="K37" s="24">
        <v>0.5</v>
      </c>
      <c r="L37" s="18">
        <f t="shared" si="1"/>
        <v>0.5</v>
      </c>
      <c r="M37" s="25">
        <f t="shared" si="2"/>
        <v>130</v>
      </c>
      <c r="N37" s="23">
        <f t="shared" si="3"/>
        <v>14703</v>
      </c>
    </row>
    <row r="38" spans="1:14" ht="12.75">
      <c r="A38" s="21" t="s">
        <v>153</v>
      </c>
      <c r="B38" s="2" t="s">
        <v>113</v>
      </c>
      <c r="C38" s="1" t="s">
        <v>47</v>
      </c>
      <c r="D38" s="4" t="s">
        <v>192</v>
      </c>
      <c r="E38" s="6" t="s">
        <v>34</v>
      </c>
      <c r="F38" s="9" t="s">
        <v>48</v>
      </c>
      <c r="G38" s="6" t="s">
        <v>162</v>
      </c>
      <c r="H38" s="23">
        <v>500</v>
      </c>
      <c r="I38" s="16">
        <v>250</v>
      </c>
      <c r="J38" s="17">
        <f t="shared" si="0"/>
        <v>250</v>
      </c>
      <c r="K38" s="24">
        <f>(I38/H38)</f>
        <v>0.5</v>
      </c>
      <c r="L38" s="18">
        <f t="shared" si="1"/>
        <v>0.5</v>
      </c>
      <c r="M38" s="25">
        <f t="shared" si="2"/>
        <v>250</v>
      </c>
      <c r="N38" s="23">
        <f t="shared" si="3"/>
        <v>14953</v>
      </c>
    </row>
    <row r="39" spans="1:14" ht="12.75">
      <c r="A39" s="21" t="s">
        <v>154</v>
      </c>
      <c r="B39" s="2" t="s">
        <v>112</v>
      </c>
      <c r="C39" s="1" t="s">
        <v>49</v>
      </c>
      <c r="D39" s="4" t="s">
        <v>192</v>
      </c>
      <c r="E39" s="6" t="s">
        <v>34</v>
      </c>
      <c r="F39" s="9" t="s">
        <v>48</v>
      </c>
      <c r="G39" s="6" t="s">
        <v>162</v>
      </c>
      <c r="H39" s="23">
        <v>600</v>
      </c>
      <c r="I39" s="16">
        <v>300</v>
      </c>
      <c r="J39" s="17">
        <f t="shared" si="0"/>
        <v>300</v>
      </c>
      <c r="K39" s="24">
        <v>0.5</v>
      </c>
      <c r="L39" s="18">
        <f t="shared" si="1"/>
        <v>0.5</v>
      </c>
      <c r="M39" s="25">
        <f t="shared" si="2"/>
        <v>300</v>
      </c>
      <c r="N39" s="23">
        <f t="shared" si="3"/>
        <v>15253</v>
      </c>
    </row>
    <row r="40" spans="1:14" ht="12.75">
      <c r="A40" s="21" t="s">
        <v>155</v>
      </c>
      <c r="B40" s="2" t="s">
        <v>5</v>
      </c>
      <c r="C40" s="1" t="s">
        <v>81</v>
      </c>
      <c r="D40" s="3" t="s">
        <v>193</v>
      </c>
      <c r="E40" s="6" t="s">
        <v>34</v>
      </c>
      <c r="F40" s="15" t="s">
        <v>82</v>
      </c>
      <c r="G40" s="6" t="s">
        <v>162</v>
      </c>
      <c r="H40" s="23">
        <v>290</v>
      </c>
      <c r="I40" s="16">
        <v>145</v>
      </c>
      <c r="J40" s="17">
        <f t="shared" si="0"/>
        <v>145</v>
      </c>
      <c r="K40" s="24">
        <v>0.5</v>
      </c>
      <c r="L40" s="18">
        <f t="shared" si="1"/>
        <v>0.5</v>
      </c>
      <c r="M40" s="25">
        <f t="shared" si="2"/>
        <v>145</v>
      </c>
      <c r="N40" s="23">
        <f t="shared" si="3"/>
        <v>15398</v>
      </c>
    </row>
    <row r="41" spans="1:14" ht="27.75" customHeight="1">
      <c r="A41" s="21" t="s">
        <v>156</v>
      </c>
      <c r="B41" s="2" t="s">
        <v>12</v>
      </c>
      <c r="C41" s="1" t="s">
        <v>68</v>
      </c>
      <c r="D41" s="4" t="s">
        <v>170</v>
      </c>
      <c r="E41" s="6" t="s">
        <v>34</v>
      </c>
      <c r="F41" s="9" t="s">
        <v>69</v>
      </c>
      <c r="G41" s="6" t="s">
        <v>162</v>
      </c>
      <c r="H41" s="23">
        <v>1000</v>
      </c>
      <c r="I41" s="16">
        <v>500</v>
      </c>
      <c r="J41" s="17">
        <f t="shared" si="0"/>
        <v>500</v>
      </c>
      <c r="K41" s="24">
        <v>0.5</v>
      </c>
      <c r="L41" s="18">
        <f t="shared" si="1"/>
        <v>0.5</v>
      </c>
      <c r="M41" s="25">
        <f t="shared" si="2"/>
        <v>500</v>
      </c>
      <c r="N41" s="23">
        <f t="shared" si="3"/>
        <v>15898</v>
      </c>
    </row>
    <row r="42" spans="1:14" ht="12.75">
      <c r="A42" s="21" t="s">
        <v>157</v>
      </c>
      <c r="B42" s="2" t="s">
        <v>107</v>
      </c>
      <c r="C42" s="1" t="s">
        <v>84</v>
      </c>
      <c r="D42" s="3" t="s">
        <v>194</v>
      </c>
      <c r="E42" s="6" t="s">
        <v>34</v>
      </c>
      <c r="F42" s="15" t="s">
        <v>200</v>
      </c>
      <c r="G42" s="6" t="s">
        <v>162</v>
      </c>
      <c r="H42" s="23">
        <v>3000</v>
      </c>
      <c r="I42" s="16">
        <v>700</v>
      </c>
      <c r="J42" s="17">
        <f t="shared" si="0"/>
        <v>2300</v>
      </c>
      <c r="K42" s="24">
        <v>0.2333</v>
      </c>
      <c r="L42" s="18">
        <f t="shared" si="1"/>
        <v>0.7666666666666667</v>
      </c>
      <c r="M42" s="25">
        <f t="shared" si="2"/>
        <v>700</v>
      </c>
      <c r="N42" s="23">
        <f t="shared" si="3"/>
        <v>16598</v>
      </c>
    </row>
    <row r="43" spans="1:14" ht="12.75">
      <c r="A43" s="21" t="s">
        <v>158</v>
      </c>
      <c r="B43" s="2" t="s">
        <v>4</v>
      </c>
      <c r="C43" s="1" t="s">
        <v>87</v>
      </c>
      <c r="D43" s="3" t="s">
        <v>195</v>
      </c>
      <c r="E43" s="6" t="s">
        <v>34</v>
      </c>
      <c r="F43" s="15" t="s">
        <v>83</v>
      </c>
      <c r="G43" s="6" t="s">
        <v>162</v>
      </c>
      <c r="H43" s="23">
        <v>1500</v>
      </c>
      <c r="I43" s="16">
        <v>700</v>
      </c>
      <c r="J43" s="17">
        <f t="shared" si="0"/>
        <v>800</v>
      </c>
      <c r="K43" s="24">
        <f>I43/H43</f>
        <v>0.4666666666666667</v>
      </c>
      <c r="L43" s="18">
        <f t="shared" si="1"/>
        <v>0.5333333333333333</v>
      </c>
      <c r="M43" s="25">
        <f t="shared" si="2"/>
        <v>700</v>
      </c>
      <c r="N43" s="23">
        <f t="shared" si="3"/>
        <v>17298</v>
      </c>
    </row>
    <row r="44" spans="8:14" ht="12.75">
      <c r="H44" s="22"/>
      <c r="M44" s="28"/>
      <c r="N44" s="30"/>
    </row>
    <row r="45" spans="13:14" ht="12.75">
      <c r="M45" s="29"/>
      <c r="N45" s="29"/>
    </row>
    <row r="46" spans="13:14" ht="12.75">
      <c r="M46" s="29"/>
      <c r="N46" s="29"/>
    </row>
    <row r="47" spans="13:14" ht="12.75">
      <c r="M47" s="29"/>
      <c r="N47" s="29"/>
    </row>
    <row r="48" spans="13:14" ht="12.75">
      <c r="M48" s="29"/>
      <c r="N48" s="29"/>
    </row>
    <row r="49" spans="13:14" ht="12.75">
      <c r="M49" s="29"/>
      <c r="N49" s="29"/>
    </row>
    <row r="50" spans="13:14" ht="12.75">
      <c r="M50" s="29"/>
      <c r="N50" s="29"/>
    </row>
    <row r="51" spans="13:14" ht="12.75">
      <c r="M51" s="29"/>
      <c r="N51" s="29"/>
    </row>
    <row r="52" spans="13:14" ht="12.75">
      <c r="M52" s="29"/>
      <c r="N52" s="29"/>
    </row>
    <row r="53" spans="13:14" ht="12.75">
      <c r="M53" s="29"/>
      <c r="N53" s="29"/>
    </row>
    <row r="54" ht="12.75">
      <c r="M54" s="29"/>
    </row>
    <row r="55" ht="12.75">
      <c r="M55" s="29"/>
    </row>
    <row r="56" ht="12.75">
      <c r="M56" s="29"/>
    </row>
    <row r="57" ht="12.75">
      <c r="M57" s="29"/>
    </row>
    <row r="58" ht="12.75">
      <c r="M58" s="29"/>
    </row>
    <row r="59" ht="12.75">
      <c r="M59" s="29"/>
    </row>
    <row r="60" ht="12.75">
      <c r="M60" s="29"/>
    </row>
    <row r="61" ht="12.75">
      <c r="M61" s="29"/>
    </row>
    <row r="62" ht="12.75">
      <c r="M62" s="29"/>
    </row>
    <row r="63" ht="12.75">
      <c r="M63" s="29"/>
    </row>
    <row r="64" ht="12.75">
      <c r="M64" s="29"/>
    </row>
    <row r="65" ht="12.75">
      <c r="M65" s="29"/>
    </row>
    <row r="66" ht="12.75">
      <c r="M66" s="29"/>
    </row>
    <row r="67" ht="12.75">
      <c r="M67" s="29"/>
    </row>
    <row r="68" ht="12.75">
      <c r="M68" s="29"/>
    </row>
    <row r="69" ht="12.75">
      <c r="M69" s="29"/>
    </row>
    <row r="70" ht="12.75">
      <c r="M70" s="29"/>
    </row>
    <row r="71" ht="12.75">
      <c r="M71" s="29"/>
    </row>
    <row r="72" ht="12.75">
      <c r="M72" s="29"/>
    </row>
    <row r="73" ht="12.75">
      <c r="M73" s="29"/>
    </row>
    <row r="74" ht="12.75">
      <c r="M74" s="29"/>
    </row>
    <row r="75" ht="12.75">
      <c r="M75" s="29"/>
    </row>
    <row r="76" ht="12.75">
      <c r="M76" s="29"/>
    </row>
    <row r="77" ht="12.75">
      <c r="M77" s="29"/>
    </row>
    <row r="78" ht="12.75">
      <c r="M78" s="29"/>
    </row>
    <row r="79" ht="12.75">
      <c r="M79" s="29"/>
    </row>
    <row r="80" ht="12.75">
      <c r="M80" s="29"/>
    </row>
    <row r="81" ht="12.75">
      <c r="M81" s="29"/>
    </row>
    <row r="82" ht="12.75">
      <c r="M82" s="29"/>
    </row>
    <row r="83" ht="12.75">
      <c r="M83" s="29"/>
    </row>
    <row r="84" ht="12.75">
      <c r="M84" s="29"/>
    </row>
    <row r="85" ht="12.75">
      <c r="M85" s="29"/>
    </row>
    <row r="86" ht="12.75">
      <c r="M86" s="29"/>
    </row>
    <row r="87" ht="12.75">
      <c r="M87" s="29"/>
    </row>
    <row r="88" ht="12.75">
      <c r="M88" s="29"/>
    </row>
    <row r="89" ht="12.75">
      <c r="M89" s="29"/>
    </row>
    <row r="90" ht="12.75">
      <c r="M90" s="29"/>
    </row>
    <row r="91" ht="12.75">
      <c r="M91" s="29"/>
    </row>
    <row r="92" ht="12.75">
      <c r="M92" s="29"/>
    </row>
    <row r="93" ht="12.75">
      <c r="M93" s="29"/>
    </row>
    <row r="94" ht="12.75">
      <c r="M94" s="29"/>
    </row>
    <row r="95" ht="12.75">
      <c r="M95" s="29"/>
    </row>
    <row r="96" ht="12.75">
      <c r="M96" s="29"/>
    </row>
    <row r="97" ht="12.75">
      <c r="M97" s="29"/>
    </row>
    <row r="98" ht="12.75">
      <c r="M98" s="29"/>
    </row>
    <row r="99" ht="12.75">
      <c r="M99" s="29"/>
    </row>
    <row r="100" ht="12.75">
      <c r="M100" s="29"/>
    </row>
    <row r="101" ht="12.75">
      <c r="M101" s="29"/>
    </row>
    <row r="102" ht="12.75">
      <c r="M102" s="29"/>
    </row>
    <row r="103" ht="12.75">
      <c r="M103" s="29"/>
    </row>
    <row r="104" ht="12.75">
      <c r="M104" s="29"/>
    </row>
    <row r="105" ht="12.75">
      <c r="M105" s="29"/>
    </row>
    <row r="106" ht="12.75">
      <c r="M106" s="29"/>
    </row>
    <row r="107" ht="12.75">
      <c r="M107" s="29"/>
    </row>
    <row r="108" ht="12.75">
      <c r="M108" s="29"/>
    </row>
    <row r="109" ht="12.75">
      <c r="M109" s="29"/>
    </row>
    <row r="110" ht="12.75">
      <c r="M110" s="29"/>
    </row>
    <row r="111" ht="12.75">
      <c r="M111" s="29"/>
    </row>
    <row r="112" ht="12.75">
      <c r="M112" s="29"/>
    </row>
    <row r="113" ht="12.75">
      <c r="M113" s="29"/>
    </row>
    <row r="114" ht="12.75">
      <c r="M114" s="29"/>
    </row>
    <row r="115" ht="12.75">
      <c r="M115" s="29"/>
    </row>
    <row r="116" ht="12.75">
      <c r="M116" s="29"/>
    </row>
    <row r="117" ht="12.75">
      <c r="M117" s="29"/>
    </row>
    <row r="118" ht="12.75">
      <c r="M118" s="29"/>
    </row>
    <row r="119" ht="12.75">
      <c r="M119" s="29"/>
    </row>
    <row r="120" ht="12.75">
      <c r="M120" s="29"/>
    </row>
    <row r="121" ht="12.75">
      <c r="M121" s="29"/>
    </row>
    <row r="122" ht="12.75">
      <c r="M122" s="29"/>
    </row>
    <row r="123" ht="12.75">
      <c r="M123" s="29"/>
    </row>
    <row r="124" ht="12.75">
      <c r="M124" s="29"/>
    </row>
    <row r="125" ht="12.75">
      <c r="M125" s="29"/>
    </row>
    <row r="126" ht="12.75">
      <c r="M126" s="29"/>
    </row>
    <row r="127" ht="12.75">
      <c r="M127" s="29"/>
    </row>
    <row r="128" ht="12.75">
      <c r="M128" s="29"/>
    </row>
    <row r="129" ht="12.75">
      <c r="M129" s="29"/>
    </row>
    <row r="130" ht="12.75">
      <c r="M130" s="29"/>
    </row>
    <row r="131" ht="12.75">
      <c r="M131" s="29"/>
    </row>
    <row r="132" ht="12.75">
      <c r="M132" s="29"/>
    </row>
    <row r="133" ht="12.75">
      <c r="M133" s="29"/>
    </row>
    <row r="134" ht="12.75">
      <c r="M134" s="29"/>
    </row>
    <row r="135" ht="12.75">
      <c r="M135" s="29"/>
    </row>
    <row r="136" ht="12.75">
      <c r="M136" s="29"/>
    </row>
    <row r="137" ht="12.75">
      <c r="M137" s="29"/>
    </row>
    <row r="138" ht="12.75">
      <c r="M138" s="29"/>
    </row>
    <row r="139" ht="12.75">
      <c r="M139" s="29"/>
    </row>
    <row r="140" ht="12.75">
      <c r="M140" s="29"/>
    </row>
    <row r="141" ht="12.75">
      <c r="M141" s="29"/>
    </row>
    <row r="142" ht="12.75">
      <c r="M142" s="29"/>
    </row>
    <row r="143" ht="12.75">
      <c r="M143" s="29"/>
    </row>
    <row r="144" ht="12.75">
      <c r="M144" s="29"/>
    </row>
    <row r="145" ht="12.75">
      <c r="M145" s="29"/>
    </row>
    <row r="146" ht="12.75">
      <c r="M146" s="29"/>
    </row>
    <row r="147" ht="12.75">
      <c r="M147" s="29"/>
    </row>
    <row r="148" ht="12.75">
      <c r="M148" s="29"/>
    </row>
    <row r="149" ht="12.75">
      <c r="M149" s="29"/>
    </row>
    <row r="150" ht="12.75">
      <c r="M150" s="29"/>
    </row>
    <row r="151" ht="12.75">
      <c r="M151" s="29"/>
    </row>
    <row r="152" ht="12.75">
      <c r="M152" s="29"/>
    </row>
    <row r="153" ht="12.75">
      <c r="M153" s="29"/>
    </row>
    <row r="154" ht="12.75">
      <c r="M154" s="29"/>
    </row>
    <row r="155" ht="12.75">
      <c r="M155" s="29"/>
    </row>
    <row r="156" ht="12.75">
      <c r="M156" s="29"/>
    </row>
    <row r="157" ht="12.75">
      <c r="M157" s="29"/>
    </row>
    <row r="158" ht="12.75">
      <c r="M158" s="29"/>
    </row>
    <row r="159" ht="12.75">
      <c r="M159" s="29"/>
    </row>
    <row r="160" ht="12.75">
      <c r="M160" s="29"/>
    </row>
    <row r="161" ht="12.75">
      <c r="M161" s="29"/>
    </row>
    <row r="162" ht="12.75">
      <c r="M162" s="29"/>
    </row>
    <row r="163" ht="12.75">
      <c r="M163" s="29"/>
    </row>
    <row r="164" ht="12.75">
      <c r="M164" s="29"/>
    </row>
    <row r="165" ht="12.75">
      <c r="M165" s="29"/>
    </row>
    <row r="166" ht="12.75">
      <c r="M166" s="29"/>
    </row>
    <row r="167" ht="12.75">
      <c r="M167" s="29"/>
    </row>
    <row r="168" ht="12.75">
      <c r="M168" s="29"/>
    </row>
    <row r="169" ht="12.75">
      <c r="M169" s="29"/>
    </row>
    <row r="170" ht="12.75">
      <c r="M170" s="29"/>
    </row>
    <row r="171" ht="12.75">
      <c r="M171" s="29"/>
    </row>
    <row r="172" ht="12.75">
      <c r="M172" s="29"/>
    </row>
    <row r="173" ht="12.75">
      <c r="M173" s="29"/>
    </row>
    <row r="174" ht="12.75">
      <c r="M174" s="29"/>
    </row>
    <row r="175" ht="12.75">
      <c r="M175" s="29"/>
    </row>
    <row r="176" ht="12.75">
      <c r="M176" s="29"/>
    </row>
    <row r="177" ht="12.75">
      <c r="M177" s="29"/>
    </row>
    <row r="178" ht="12.75">
      <c r="M178" s="29"/>
    </row>
    <row r="179" ht="12.75">
      <c r="M179" s="29"/>
    </row>
    <row r="180" ht="12.75">
      <c r="M180" s="29"/>
    </row>
    <row r="181" ht="12.75">
      <c r="M181" s="29"/>
    </row>
    <row r="182" ht="12.75">
      <c r="M182" s="29"/>
    </row>
    <row r="183" ht="12.75">
      <c r="M183" s="29"/>
    </row>
    <row r="184" ht="12.75">
      <c r="M184" s="29"/>
    </row>
    <row r="185" ht="12.75">
      <c r="M185" s="29"/>
    </row>
    <row r="186" ht="12.75">
      <c r="M186" s="29"/>
    </row>
    <row r="187" ht="12.75">
      <c r="M187" s="29"/>
    </row>
    <row r="188" ht="12.75">
      <c r="M188" s="29"/>
    </row>
    <row r="189" ht="12.75">
      <c r="M189" s="29"/>
    </row>
    <row r="190" ht="12.75">
      <c r="M190" s="29"/>
    </row>
    <row r="191" ht="12.75">
      <c r="M191" s="29"/>
    </row>
    <row r="192" ht="12.75">
      <c r="M192" s="29"/>
    </row>
    <row r="193" ht="12.75">
      <c r="M193" s="29"/>
    </row>
    <row r="194" ht="12.75">
      <c r="M194" s="29"/>
    </row>
    <row r="195" ht="12.75">
      <c r="M195" s="29"/>
    </row>
    <row r="196" ht="12.75">
      <c r="M196" s="29"/>
    </row>
    <row r="197" ht="12.75">
      <c r="M197" s="29"/>
    </row>
    <row r="198" ht="12.75">
      <c r="M198" s="29"/>
    </row>
    <row r="199" ht="12.75">
      <c r="M199" s="29"/>
    </row>
    <row r="200" ht="12.75">
      <c r="M200" s="29"/>
    </row>
    <row r="201" ht="12.75">
      <c r="M201" s="29"/>
    </row>
    <row r="202" ht="12.75">
      <c r="M202" s="29"/>
    </row>
    <row r="203" ht="12.75">
      <c r="M203" s="29"/>
    </row>
    <row r="204" ht="12.75">
      <c r="M204" s="29"/>
    </row>
    <row r="205" ht="12.75">
      <c r="M205" s="29"/>
    </row>
    <row r="206" ht="12.75">
      <c r="M206" s="29"/>
    </row>
    <row r="207" ht="12.75">
      <c r="M207" s="29"/>
    </row>
    <row r="208" ht="12.75">
      <c r="M208" s="29"/>
    </row>
    <row r="209" ht="12.75">
      <c r="M209" s="29"/>
    </row>
    <row r="210" ht="12.75">
      <c r="M210" s="29"/>
    </row>
    <row r="211" ht="12.75">
      <c r="M211" s="29"/>
    </row>
  </sheetData>
  <mergeCells count="14">
    <mergeCell ref="A3:A4"/>
    <mergeCell ref="E3:E4"/>
    <mergeCell ref="F3:F4"/>
    <mergeCell ref="H3:H4"/>
    <mergeCell ref="B3:B4"/>
    <mergeCell ref="C3:C4"/>
    <mergeCell ref="D3:D4"/>
    <mergeCell ref="M3:M4"/>
    <mergeCell ref="N3:N4"/>
    <mergeCell ref="G3:G4"/>
    <mergeCell ref="I3:I4"/>
    <mergeCell ref="J3:J4"/>
    <mergeCell ref="K3:K4"/>
    <mergeCell ref="L3:L4"/>
  </mergeCells>
  <printOptions/>
  <pageMargins left="0.7874015748031497" right="0.7874015748031497" top="0.9055118110236221" bottom="0.3937007874015748" header="0.2755905511811024" footer="0.31496062992125984"/>
  <pageSetup fitToHeight="2" fitToWidth="1" horizontalDpi="600" verticalDpi="600" orientation="landscape" paperSize="9" scale="86" r:id="rId1"/>
  <headerFooter alignWithMargins="0">
    <oddHeader>&amp;L&amp;"Times New Roman CE,tučné"&amp;14Usnesení č. 19/1648 - Příloha č. 1&amp;"Times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Agentura pro regionální rozvoj,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Registrační tabulka pro MSK - RR/03/2003</dc:title>
  <dc:subject/>
  <dc:creator>Ing. Alena Mikulcová</dc:creator>
  <cp:keywords/>
  <dc:description/>
  <cp:lastModifiedBy>Radka Bartmanová</cp:lastModifiedBy>
  <cp:lastPrinted>2007-10-01T10:12:47Z</cp:lastPrinted>
  <dcterms:created xsi:type="dcterms:W3CDTF">2003-04-08T19:50:28Z</dcterms:created>
  <dcterms:modified xsi:type="dcterms:W3CDTF">2007-10-01T10:12:48Z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949721367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