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15" windowWidth="7845" windowHeight="9060" activeTab="0"/>
  </bookViews>
  <sheets>
    <sheet name="náhradníci" sheetId="1" r:id="rId1"/>
  </sheets>
  <definedNames/>
  <calcPr fullCalcOnLoad="1"/>
</workbook>
</file>

<file path=xl/sharedStrings.xml><?xml version="1.0" encoding="utf-8"?>
<sst xmlns="http://schemas.openxmlformats.org/spreadsheetml/2006/main" count="598" uniqueCount="411">
  <si>
    <t>RER/38946/2007/Tich</t>
  </si>
  <si>
    <t xml:space="preserve">RER/38947/2007/Tich </t>
  </si>
  <si>
    <t>RER/38948/2007/Tich</t>
  </si>
  <si>
    <t xml:space="preserve">RER/38949/2007/Tich </t>
  </si>
  <si>
    <t>RER/38966/2007/Tich</t>
  </si>
  <si>
    <t>RER/38971/2007/Tich</t>
  </si>
  <si>
    <t>RER/38972/2007/Tich</t>
  </si>
  <si>
    <t xml:space="preserve">RER/38978/2007/Tich </t>
  </si>
  <si>
    <t>RER/38983/2007/Tich</t>
  </si>
  <si>
    <t>počet obyvatel</t>
  </si>
  <si>
    <t xml:space="preserve">městys </t>
  </si>
  <si>
    <t xml:space="preserve">RER/38984/2007/Tich </t>
  </si>
  <si>
    <t>RER/38986/2007/Tich</t>
  </si>
  <si>
    <t>RER/38990/2007/Tich</t>
  </si>
  <si>
    <t>RER/39005/2007/Tich</t>
  </si>
  <si>
    <t xml:space="preserve">RER/39008/2007/Tich </t>
  </si>
  <si>
    <t xml:space="preserve">RER/39012/2007/Tich </t>
  </si>
  <si>
    <t>RER/39013/2007/Tich</t>
  </si>
  <si>
    <t xml:space="preserve">RER/39015/2007/Tich </t>
  </si>
  <si>
    <t xml:space="preserve">RER/39016/2007/Tich </t>
  </si>
  <si>
    <t>RER/39023/2007/Tich</t>
  </si>
  <si>
    <t>RER/39025/2007/Tich</t>
  </si>
  <si>
    <t>RER/39030/2007/Tich</t>
  </si>
  <si>
    <t>RER/39033/2007/Tich</t>
  </si>
  <si>
    <t xml:space="preserve">RER/39035/2007/Tich </t>
  </si>
  <si>
    <t>RER/39038/2007/Tich</t>
  </si>
  <si>
    <t xml:space="preserve">RER/39043/2007/Tich </t>
  </si>
  <si>
    <t xml:space="preserve">RER/39045/2007/Tich </t>
  </si>
  <si>
    <t xml:space="preserve">RER/39050/2007/Tich </t>
  </si>
  <si>
    <t xml:space="preserve">RER/39055/2007/Tich </t>
  </si>
  <si>
    <t>RER/39058/2007/Tich</t>
  </si>
  <si>
    <t xml:space="preserve">RER/39064/2007/Tich </t>
  </si>
  <si>
    <t>RER/39075/2007/Tich</t>
  </si>
  <si>
    <t>RER/39076/2007/Tich</t>
  </si>
  <si>
    <t>RER/39079/2007/Tich</t>
  </si>
  <si>
    <t>RER/39081/2007/Tich</t>
  </si>
  <si>
    <t>RER/39084/2007/Tich</t>
  </si>
  <si>
    <t>RER/39085/2007/Tich</t>
  </si>
  <si>
    <t>RER/39086/2007/Tich</t>
  </si>
  <si>
    <t xml:space="preserve">RER/39087/2007/Tich </t>
  </si>
  <si>
    <t xml:space="preserve">RER/39089/2007/Tich </t>
  </si>
  <si>
    <t>Odkanalizování Městyse Litultovice a stavba ČOV</t>
  </si>
  <si>
    <t>Rekonstrukce a dostavba centra obce Horní Domaslavice</t>
  </si>
  <si>
    <t>Odkanalizování obce Dolních Domaslavic I. a II. etapa</t>
  </si>
  <si>
    <t>Rekonstrukce a modernizace budovy obecního úřadu v Dolních Domaslavicích</t>
  </si>
  <si>
    <t>Evidenční číslo projektu</t>
  </si>
  <si>
    <t>Název projektu</t>
  </si>
  <si>
    <t>Žádost o dotaci (tis. Kč)       celkem</t>
  </si>
  <si>
    <t>Podíl žadatele na nákladech projektu</t>
  </si>
  <si>
    <t>Náklady žadatele a partnerů (tis. Kč)</t>
  </si>
  <si>
    <t>Celkové uznatelné náklady projektu (tis. Kč)</t>
  </si>
  <si>
    <t>Podíl dotace na uznatelných nákladech projektu</t>
  </si>
  <si>
    <t>IČ</t>
  </si>
  <si>
    <t>Právní forma</t>
  </si>
  <si>
    <t>Kumulativní součet dotací (tis. Kč)</t>
  </si>
  <si>
    <t>obec</t>
  </si>
  <si>
    <t>město</t>
  </si>
  <si>
    <t>Projektová dokumentace na ČOV a kanalizaci v obci Jindřichov - II. etapa</t>
  </si>
  <si>
    <t>00296074</t>
  </si>
  <si>
    <t>Rekonstrukce školských zařízení</t>
  </si>
  <si>
    <t>Sportovně - společenský areál v Kunčicích pod Ondřejníkem</t>
  </si>
  <si>
    <t>00296856</t>
  </si>
  <si>
    <t>Rekonstrukce základní školy a výstavba kulturně společenského zázemí</t>
  </si>
  <si>
    <t>Obecní hřbitov Kozmice s potřebnou infrastrukturou</t>
  </si>
  <si>
    <t>00849961</t>
  </si>
  <si>
    <t>Polyfunkční dům obce Kozmice</t>
  </si>
  <si>
    <t>Snížení nehodovosti v centru města Frenštát pod Radhoštěm - vybudování okružní křižovatky silnic II/483 s III/4848 a místní komunikace ve Frenštátě pod Radhoštěm, včetně přechodu pro chodce</t>
  </si>
  <si>
    <t>00297852</t>
  </si>
  <si>
    <t>Dostavba sportovního areálu ve Lhotce</t>
  </si>
  <si>
    <t>00296864</t>
  </si>
  <si>
    <t>Zpracování projektové dokumentace na splaškovou kanalizaci a ČOV v obci Oborná v lokalitě Skalka a Uhlisko</t>
  </si>
  <si>
    <t>00846520</t>
  </si>
  <si>
    <t>Rekonstrukce a přístavba základní školy</t>
  </si>
  <si>
    <t>Projektová dokumentace odkanalizování obce Strahovice, včetně ČOV</t>
  </si>
  <si>
    <t>00534668</t>
  </si>
  <si>
    <t>Cyklostezka Rýmařov - Ondřejov</t>
  </si>
  <si>
    <t>296317</t>
  </si>
  <si>
    <t>Revitalizace hornobenešovského hřbitova</t>
  </si>
  <si>
    <t>00296007</t>
  </si>
  <si>
    <t>Projektová dokumentace pro projekt "Rekonstrukce budovy mateřské školy za účelem posílení občanské vybavenosti v obci Budišovice"</t>
  </si>
  <si>
    <t>00635413</t>
  </si>
  <si>
    <t>00297534</t>
  </si>
  <si>
    <t>Modernizace základní školy</t>
  </si>
  <si>
    <t>00576972</t>
  </si>
  <si>
    <t>Vybudování školícího centra v Břidličné</t>
  </si>
  <si>
    <t>00295906</t>
  </si>
  <si>
    <t>Sportovní víceúčelové hřiště</t>
  </si>
  <si>
    <t>""Rozšíření kanalizace pro místní část Horní Moravice a Nová Ves" Obec Dolní Moravice"</t>
  </si>
  <si>
    <t>295957</t>
  </si>
  <si>
    <t>""Rozšíření vodovodu pro místní část Horní Moravice a Nová Ves", obec Dolní Moravice"</t>
  </si>
  <si>
    <t>Stavební úpravy půdního prostoru ZŠ Slavkov - vybudování nových učeben pro výuku a poskytování komunitních služeb</t>
  </si>
  <si>
    <t>00300667</t>
  </si>
  <si>
    <t>Úprava návsi a parku ve Slavkově</t>
  </si>
  <si>
    <t>městys</t>
  </si>
  <si>
    <t>00300381</t>
  </si>
  <si>
    <t>Rozvoj kulturních a volnočasových aktivit ve škole Městyse Litultovice</t>
  </si>
  <si>
    <t>Rekonstrukce parkovacích ploch v lázeňské obci Karlova Studánka</t>
  </si>
  <si>
    <t>00296104</t>
  </si>
  <si>
    <t>Zpracování projektové dokumentace "Centrum obce Pazderny"</t>
  </si>
  <si>
    <t>00577073</t>
  </si>
  <si>
    <t>Centrum obce Jeseník nad Odrou - zklidnění dopravy</t>
  </si>
  <si>
    <t>297976</t>
  </si>
  <si>
    <t>Těrlicko - Základní škola - Tělocvična</t>
  </si>
  <si>
    <t>00297666</t>
  </si>
  <si>
    <t>Vypracování projektové dokumentace pro rekonstrukci zámeckého areálu v Dolním Benešově</t>
  </si>
  <si>
    <t>00299979</t>
  </si>
  <si>
    <t>Vypracování projektové dokumentace pro rekonstrukci sportovní haly v Dolním Benešově</t>
  </si>
  <si>
    <t>Vypracování projektové dokumentace pro vybudování školního hřiště v areálu ZŠ Dolní Benešov</t>
  </si>
  <si>
    <t>Základní škola Dolní Benešov</t>
  </si>
  <si>
    <t>47813041</t>
  </si>
  <si>
    <t>Rekonstrukce ZŠ Kozlovice</t>
  </si>
  <si>
    <t>00296821</t>
  </si>
  <si>
    <t>Projektová dokumentace Školní víceúčelové hřiště</t>
  </si>
  <si>
    <t>00535966</t>
  </si>
  <si>
    <t>00494216</t>
  </si>
  <si>
    <t>Zpracování PD pro projekt "Rekonstrukce, přestavba a využití budovy bývalé MŠ v obci Pržno - CENTRUM OBČANSKÉ VYBAVENOSTI OBCE"</t>
  </si>
  <si>
    <t>PD k rekonstrukci budovy obecního úřadu a přístavbě kulturního sálu</t>
  </si>
  <si>
    <t>00635481</t>
  </si>
  <si>
    <t>Projektová dokumentace projektu "Rekonstrukce hasičských zbrojnic ve Štěpánkovicích"</t>
  </si>
  <si>
    <t>00300756</t>
  </si>
  <si>
    <t>Projektová dokumentace Rekonstrukce a přístavba Mateřské školy Veřovice</t>
  </si>
  <si>
    <t>00298531</t>
  </si>
  <si>
    <t>Multifunkční sportoviště a vybavenost v Těškovicích</t>
  </si>
  <si>
    <t>00535117</t>
  </si>
  <si>
    <t>Revitalizační víceúčelového zařízení v obci Velká Polom</t>
  </si>
  <si>
    <t>00300829</t>
  </si>
  <si>
    <t>577057</t>
  </si>
  <si>
    <t>00296546</t>
  </si>
  <si>
    <t>Rekonstrukce budovy OÚ a výstavba nového multifunkčního hřiště v Bruzovicích</t>
  </si>
  <si>
    <t>Místní komunikace - stezka pro pěší a cyklisty</t>
  </si>
  <si>
    <t>577022</t>
  </si>
  <si>
    <t>300527</t>
  </si>
  <si>
    <t>Rekonstrukce MŠ v Kobeřicích</t>
  </si>
  <si>
    <t>00300241</t>
  </si>
  <si>
    <t>Komunitní centrum obce Kobeřice</t>
  </si>
  <si>
    <t>Rekonstrukce objektu bývalého obecního úřadu a zdravotního střediska - Stará Ves nad Ondřejnicí</t>
  </si>
  <si>
    <t>00297232</t>
  </si>
  <si>
    <t>Budování a obnova autobusových zastávek</t>
  </si>
  <si>
    <t>00576131</t>
  </si>
  <si>
    <t>00300608</t>
  </si>
  <si>
    <t>494241</t>
  </si>
  <si>
    <t>Obec Darkovice - Hasičská zbrojnice - Stavební úpravy a přístavba</t>
  </si>
  <si>
    <t xml:space="preserve">obec </t>
  </si>
  <si>
    <t>00635456</t>
  </si>
  <si>
    <t>Rekonstrukce základní školy ve Václavovicích</t>
  </si>
  <si>
    <t>00297330</t>
  </si>
  <si>
    <t>536008</t>
  </si>
  <si>
    <t>00494241</t>
  </si>
  <si>
    <t>Výstavba chodníku pro pěší Dolní Sklenov - Rychaltice</t>
  </si>
  <si>
    <t>297194</t>
  </si>
  <si>
    <t>00298468</t>
  </si>
  <si>
    <t>Žadatel (obec/město/svazek obcí/organizace)</t>
  </si>
  <si>
    <t>Dokumentace pro územní rozhodnutí na stavbu kanalizace a ČOV v obci Krmelín</t>
  </si>
  <si>
    <t>00296848</t>
  </si>
  <si>
    <t>Rekonstrukce a modernizace budovy obecního úřadu v Mošnově</t>
  </si>
  <si>
    <t>600792</t>
  </si>
  <si>
    <t>00300462</t>
  </si>
  <si>
    <t>Rekonstrukce ZŠ Dobrá</t>
  </si>
  <si>
    <t>296589</t>
  </si>
  <si>
    <t>Sedliště - zvýšení bezpečnosti cyklo+pěší dopravy na komunikaci II/473</t>
  </si>
  <si>
    <t>00297178</t>
  </si>
  <si>
    <t>Komplexní úprava a modernizace centra obce - projektová dokumentace</t>
  </si>
  <si>
    <t>00296945</t>
  </si>
  <si>
    <t>Zklidnění automobilové dopravy na území města Odry</t>
  </si>
  <si>
    <t>00298221</t>
  </si>
  <si>
    <t>00536008</t>
  </si>
  <si>
    <t>70305587</t>
  </si>
  <si>
    <t>Doplnění páteřní sítě komunikací pro pěší v Rychvaldě</t>
  </si>
  <si>
    <t>00297615</t>
  </si>
  <si>
    <t>Polyfunkční dům Písečná - vypracování projektové dokumentace</t>
  </si>
  <si>
    <t>70632430</t>
  </si>
  <si>
    <t>Rekonstrukce a  modernizace centra obce Dobrá</t>
  </si>
  <si>
    <t>Ranč Čaková</t>
  </si>
  <si>
    <t>00575992</t>
  </si>
  <si>
    <t>Výstavba víceúčelové sportovní haly při ZŠ a MŠ Ludgeřovice</t>
  </si>
  <si>
    <t>300390</t>
  </si>
  <si>
    <t>Dopravní obslužnost Podnikatelského parku Kopřivnice - Vlčovice - investiční záměr</t>
  </si>
  <si>
    <t>00298077</t>
  </si>
  <si>
    <t>Kanalizace a ČOV Řepiště - I.etapa</t>
  </si>
  <si>
    <t>00577031</t>
  </si>
  <si>
    <t>Rekonstrukce veřejného osvětlení Řepiště</t>
  </si>
  <si>
    <t>Rozšíření splaškové kanalizace sítě obce Václavovice - studie proveditelnosti</t>
  </si>
  <si>
    <t>Reko bývalé ZŠ na mateřskou školu a obecní úřad</t>
  </si>
  <si>
    <t>00849685</t>
  </si>
  <si>
    <t>Multifuknční dům v obci Malá Štáhle</t>
  </si>
  <si>
    <t>00575968</t>
  </si>
  <si>
    <t>Rekonstrukce a modernizace centra obce Palkovice - projektová dokumentace</t>
  </si>
  <si>
    <t>Rekonstrukce zámku ve Spálově na víceúčelové zařízení</t>
  </si>
  <si>
    <t>00298387</t>
  </si>
  <si>
    <t>Rekonstrukce sokolovny ve Spálově na víceúčelové kulturní zařízení</t>
  </si>
  <si>
    <t>Multifunkční centrum venkovského života Regionu Poodří v Pustějově</t>
  </si>
  <si>
    <t>00600822</t>
  </si>
  <si>
    <t>Obnova, modernizace a rekonstrukce Základní školy v Mokrých Lazcích</t>
  </si>
  <si>
    <t>Výstavba splaškové kanalizace oddílné stokové soustavy a ČOV v obci Pustá Polom</t>
  </si>
  <si>
    <t>Příprava PD a žádosti na dotaci do PRV - kanalizace a ČOV Oldřišov</t>
  </si>
  <si>
    <t>Rekonstrukce hasičské zbrojnice a úprava prostranství na sportovní a kulturně-společenské zázemí</t>
  </si>
  <si>
    <t xml:space="preserve">RER/38788/2007/Tich </t>
  </si>
  <si>
    <t>RER/38791/2007/Tich</t>
  </si>
  <si>
    <t xml:space="preserve">RER/38801/2007/Tich </t>
  </si>
  <si>
    <t>RER/38803/2007/Tich</t>
  </si>
  <si>
    <t xml:space="preserve">RER/38806/2007/Tich </t>
  </si>
  <si>
    <t>RER/38809/2007/Tich</t>
  </si>
  <si>
    <t>RER/38810/2007/Tich</t>
  </si>
  <si>
    <t>RER/38814/2007/Tich</t>
  </si>
  <si>
    <t>RER/38816/2007/Tich</t>
  </si>
  <si>
    <t>RER/38825/2007/Tich</t>
  </si>
  <si>
    <t>RER/38828/2007/Tich</t>
  </si>
  <si>
    <t xml:space="preserve">RER/38830/2007/Tich </t>
  </si>
  <si>
    <t>RER/38832/2007/Tich</t>
  </si>
  <si>
    <t xml:space="preserve">RER/38845/2007/Tich </t>
  </si>
  <si>
    <t xml:space="preserve">RER/38846/2007/Tich </t>
  </si>
  <si>
    <t>RER/38849/2007/Tich</t>
  </si>
  <si>
    <t xml:space="preserve">RER/38850/2007/Tich </t>
  </si>
  <si>
    <t>RER/38852/2007/Tich</t>
  </si>
  <si>
    <t xml:space="preserve">RER/38854/2007/Tich </t>
  </si>
  <si>
    <t xml:space="preserve">RER/38857/2007/Tich </t>
  </si>
  <si>
    <t>RER/38861/2007/Tich</t>
  </si>
  <si>
    <t>RER/38864/2007/Tich</t>
  </si>
  <si>
    <t>RER/38866/2007/Tich</t>
  </si>
  <si>
    <t>RER/38868/2007/Tich</t>
  </si>
  <si>
    <t xml:space="preserve">RER/38882/2007/Tich </t>
  </si>
  <si>
    <t xml:space="preserve">RER/38907/2007/Tich </t>
  </si>
  <si>
    <t xml:space="preserve">RER/38908/2007/Tich </t>
  </si>
  <si>
    <t>RER/38911/2007/Tich</t>
  </si>
  <si>
    <t>RER/38912/2007/Tich</t>
  </si>
  <si>
    <t xml:space="preserve">RER/38913/2007/Tich </t>
  </si>
  <si>
    <t xml:space="preserve">RER/38914/2007/Tich </t>
  </si>
  <si>
    <t>RER/38920/2007/Tich</t>
  </si>
  <si>
    <t>RER/38932/2007/Tich</t>
  </si>
  <si>
    <t>RER/38933/2007/Tich</t>
  </si>
  <si>
    <t>RER/38935/2007/Tich</t>
  </si>
  <si>
    <t>RER/38936/2007/Tich</t>
  </si>
  <si>
    <t>RER/38937/2007/Tich</t>
  </si>
  <si>
    <t>RER/38939/2007/Tich</t>
  </si>
  <si>
    <t xml:space="preserve">RER/38940/2007/Tich </t>
  </si>
  <si>
    <t xml:space="preserve">RER/38944/2007/Tich </t>
  </si>
  <si>
    <t>RER/38945/2007/Tich</t>
  </si>
  <si>
    <t>Výstavba tlakové  kanalizace v Ropici</t>
  </si>
  <si>
    <t>Heřmanovické šoltyství - projektová dokumentace část I</t>
  </si>
  <si>
    <t>Rekonstrukce a modernizace historického centra Horních Domaslovic - projektová dokumentace</t>
  </si>
  <si>
    <t>Regenerace sídliště Štramberk - Bařiny (vnější část)</t>
  </si>
  <si>
    <t>Stavební úpravy ulice Karola Śliwky včetně ulice Poštovní v Karviné-Fryštátě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</si>
  <si>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</si>
  <si>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</si>
  <si>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</si>
  <si>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</si>
  <si>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</si>
  <si>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</si>
  <si>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</si>
  <si>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</si>
  <si>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</si>
  <si>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</si>
  <si>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</si>
  <si>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</si>
  <si>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</si>
  <si>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</si>
  <si>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</si>
  <si>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</si>
  <si>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</si>
  <si>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</si>
  <si>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</si>
  <si>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</si>
  <si>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</si>
  <si>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</si>
  <si>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</si>
  <si>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</si>
  <si>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</si>
  <si>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</si>
  <si>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</si>
  <si>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</si>
  <si>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</si>
  <si>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</si>
  <si>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</si>
  <si>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</si>
  <si>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</si>
  <si>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</si>
  <si>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</si>
  <si>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</si>
  <si>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</si>
  <si>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</si>
  <si>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</si>
  <si>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</si>
  <si>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</si>
  <si>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</si>
  <si>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</si>
  <si>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</si>
  <si>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</si>
  <si>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</si>
  <si>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</si>
  <si>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</si>
  <si>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</si>
  <si>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</si>
  <si>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</si>
  <si>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</si>
  <si>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</si>
  <si>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</si>
  <si>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</si>
  <si>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</si>
  <si>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</si>
  <si>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</si>
  <si>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</si>
  <si>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</si>
  <si>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</si>
  <si>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</si>
  <si>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</si>
  <si>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</si>
  <si>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</si>
  <si>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</si>
  <si>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</si>
  <si>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</si>
  <si>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</si>
  <si>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</si>
  <si>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</si>
  <si>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</si>
  <si>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</si>
  <si>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</si>
  <si>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</si>
  <si>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</si>
  <si>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</si>
  <si>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</si>
  <si>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</si>
  <si>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</si>
  <si>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</si>
  <si>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Seznam náhradníků na poskytnutí dotací v rámci dotačního programu "Program na podporu přípravy projektové dokumentace 2007"</t>
  </si>
  <si>
    <t>82.</t>
  </si>
  <si>
    <t>RER/38780/2007/Tich</t>
  </si>
  <si>
    <t>Obnova drobných, památkových a sakrálních objektů Mikroregionu Krnovsko</t>
  </si>
  <si>
    <t>Mikroregion Krnovsko</t>
  </si>
  <si>
    <t>svazek obcí</t>
  </si>
  <si>
    <t>71195530</t>
  </si>
  <si>
    <t>RER/38987/2007/Tich</t>
  </si>
  <si>
    <t>Modernizace kulturně-společenského areálu "Vendryňský park"</t>
  </si>
  <si>
    <t>63026112</t>
  </si>
  <si>
    <t>83.</t>
  </si>
  <si>
    <t>délka trvání projektu</t>
  </si>
  <si>
    <t>víceletý</t>
  </si>
  <si>
    <t>jednoletý</t>
  </si>
  <si>
    <t>( uznatelnost nákladů od 1. 7. 2007 do data ukončení projektu, nejpozději však do 31. 10. 2008)</t>
  </si>
  <si>
    <t>Vendryně</t>
  </si>
  <si>
    <t xml:space="preserve"> Oldřišov</t>
  </si>
  <si>
    <t xml:space="preserve"> Pržno</t>
  </si>
  <si>
    <t>Štěpánkovice</t>
  </si>
  <si>
    <t xml:space="preserve"> Břidličná</t>
  </si>
  <si>
    <t xml:space="preserve"> Dobratice</t>
  </si>
  <si>
    <t>příspěvk. organiz. zřízená městem</t>
  </si>
  <si>
    <t>Velká Polom</t>
  </si>
  <si>
    <t xml:space="preserve"> Horní Benešov</t>
  </si>
  <si>
    <t>Karlova Studánka</t>
  </si>
  <si>
    <t>Pazderna</t>
  </si>
  <si>
    <t>Oborná</t>
  </si>
  <si>
    <t xml:space="preserve"> Ludvíkov</t>
  </si>
  <si>
    <t>Dolní Moravice</t>
  </si>
  <si>
    <t xml:space="preserve"> Heřmanovice</t>
  </si>
  <si>
    <t xml:space="preserve"> Lhotka</t>
  </si>
  <si>
    <t xml:space="preserve"> Horní Domaslavice</t>
  </si>
  <si>
    <t xml:space="preserve"> Krásná</t>
  </si>
  <si>
    <t>Pstruží</t>
  </si>
  <si>
    <t xml:space="preserve"> Bruzovice</t>
  </si>
  <si>
    <t xml:space="preserve"> Litultovice</t>
  </si>
  <si>
    <t xml:space="preserve"> Písečná</t>
  </si>
  <si>
    <t xml:space="preserve"> Těškovice</t>
  </si>
  <si>
    <t xml:space="preserve"> Dolní Lomná</t>
  </si>
  <si>
    <t>Strahovice</t>
  </si>
  <si>
    <t>Pustějov</t>
  </si>
  <si>
    <t xml:space="preserve"> Dolní Domaslavice</t>
  </si>
  <si>
    <t xml:space="preserve"> Sedliště</t>
  </si>
  <si>
    <t xml:space="preserve"> Ropice</t>
  </si>
  <si>
    <t xml:space="preserve"> Pustá Polom</t>
  </si>
  <si>
    <t>Jindřichov</t>
  </si>
  <si>
    <t xml:space="preserve"> Řepiště</t>
  </si>
  <si>
    <t xml:space="preserve"> Slavkov</t>
  </si>
  <si>
    <t xml:space="preserve"> Dobrá</t>
  </si>
  <si>
    <t xml:space="preserve"> Kobeřice</t>
  </si>
  <si>
    <t xml:space="preserve"> Rychvald</t>
  </si>
  <si>
    <t xml:space="preserve"> Jeseník nad Odrou</t>
  </si>
  <si>
    <t xml:space="preserve"> Palkovice</t>
  </si>
  <si>
    <t xml:space="preserve"> Čaková</t>
  </si>
  <si>
    <t>Rýmařov</t>
  </si>
  <si>
    <t xml:space="preserve"> Malá Štáhle</t>
  </si>
  <si>
    <t xml:space="preserve"> Kozmice</t>
  </si>
  <si>
    <t xml:space="preserve"> Krmelín</t>
  </si>
  <si>
    <t xml:space="preserve"> Kunčice pod Ondřejníkem</t>
  </si>
  <si>
    <t xml:space="preserve"> Třebom</t>
  </si>
  <si>
    <t xml:space="preserve"> Budišovice</t>
  </si>
  <si>
    <t xml:space="preserve"> Chvalíkovice</t>
  </si>
  <si>
    <t>Morávka</t>
  </si>
  <si>
    <t xml:space="preserve"> Mokré Lazce</t>
  </si>
  <si>
    <t xml:space="preserve"> Václavovice</t>
  </si>
  <si>
    <t xml:space="preserve"> Kozlovice</t>
  </si>
  <si>
    <t xml:space="preserve"> Štramberk</t>
  </si>
  <si>
    <t xml:space="preserve"> Odry</t>
  </si>
  <si>
    <t xml:space="preserve"> Frenštát pod Radhoštěm</t>
  </si>
  <si>
    <t xml:space="preserve"> Kopřivnice</t>
  </si>
  <si>
    <t xml:space="preserve"> Darkovice</t>
  </si>
  <si>
    <t xml:space="preserve"> Hukvaldy</t>
  </si>
  <si>
    <t>Stará Ves nad Ondřejnicí</t>
  </si>
  <si>
    <t xml:space="preserve"> Ludgeřovice</t>
  </si>
  <si>
    <t xml:space="preserve"> Mošnov</t>
  </si>
  <si>
    <t xml:space="preserve"> Spálov</t>
  </si>
  <si>
    <t xml:space="preserve"> Těrlicko</t>
  </si>
  <si>
    <t xml:space="preserve"> Dolní Benešov</t>
  </si>
  <si>
    <t xml:space="preserve"> Jindřichov</t>
  </si>
  <si>
    <t xml:space="preserve"> Veřovice</t>
  </si>
  <si>
    <t xml:space="preserve"> Karviná</t>
  </si>
  <si>
    <t>RER/38834/2007/Tich</t>
  </si>
  <si>
    <t>Projektová dokumentace - vybudování chodníku pro pěší Městská Lomná</t>
  </si>
  <si>
    <t>Jablunkov</t>
  </si>
  <si>
    <t>00296759</t>
  </si>
  <si>
    <t>00295981</t>
  </si>
  <si>
    <t>00297054</t>
  </si>
  <si>
    <t>Výše dotace (tis. Kč)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</si>
</sst>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0.0%"/>
    <numFmt numFmtId="169" formatCode="0.000"/>
    <numFmt numFmtId="170" formatCode="[$-405]d\.\ mmmm\ yyyy"/>
    <numFmt numFmtId="171" formatCode="0.0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3" fontId="4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justify" vertical="center" wrapText="1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0" fillId="0" borderId="1" xfId="0" applyNumberFormat="1" applyFont="1" applyBorder="1" applyAlignment="1">
      <alignment horizontal="center" vertical="center"/>
    </xf>
    <xf numFmtId="3" fontId="0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3" borderId="1" xfId="0" applyFill="1" applyBorder="1" applyAlignment="1">
      <alignment horizontal="center" vertical="center"/>
    </xf>
    <xf numFmtId="167" fontId="0" fillId="0" borderId="1" xfId="0" applyNumberFormat="1" applyFont="1" applyBorder="1" applyAlignment="1">
      <alignment horizontal="right" vertical="center"/>
    </xf>
    <xf numFmtId="3" fontId="0" fillId="0" borderId="1" xfId="0" applyNumberFormat="1" applyFont="1" applyBorder="1" applyAlignment="1">
      <alignment vertical="center"/>
    </xf>
    <xf numFmtId="167" fontId="0" fillId="0" borderId="1" xfId="0" applyNumberFormat="1" applyFont="1" applyFill="1" applyBorder="1" applyAlignment="1">
      <alignment horizontal="right" vertical="center"/>
    </xf>
    <xf numFmtId="10" fontId="0" fillId="0" borderId="1" xfId="0" applyNumberFormat="1" applyFont="1" applyBorder="1" applyAlignment="1">
      <alignment horizontal="right" vertical="center"/>
    </xf>
    <xf numFmtId="167" fontId="3" fillId="0" borderId="1" xfId="0" applyNumberFormat="1" applyFont="1" applyBorder="1" applyAlignment="1">
      <alignment horizontal="right" vertical="center"/>
    </xf>
    <xf numFmtId="10" fontId="0" fillId="0" borderId="1" xfId="0" applyNumberFormat="1" applyFont="1" applyFill="1" applyBorder="1" applyAlignment="1">
      <alignment horizontal="right" vertical="center"/>
    </xf>
    <xf numFmtId="167" fontId="7" fillId="0" borderId="1" xfId="0" applyNumberFormat="1" applyFont="1" applyBorder="1" applyAlignment="1">
      <alignment horizontal="right" vertical="center"/>
    </xf>
    <xf numFmtId="167" fontId="7" fillId="0" borderId="1" xfId="0" applyNumberFormat="1" applyFont="1" applyBorder="1" applyAlignment="1">
      <alignment/>
    </xf>
    <xf numFmtId="167" fontId="0" fillId="0" borderId="1" xfId="0" applyNumberFormat="1" applyFont="1" applyBorder="1" applyAlignment="1">
      <alignment horizontal="center" vertical="center"/>
    </xf>
    <xf numFmtId="171" fontId="0" fillId="0" borderId="1" xfId="0" applyNumberFormat="1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0" fontId="7" fillId="4" borderId="1" xfId="0" applyNumberFormat="1" applyFont="1" applyFill="1" applyBorder="1" applyAlignment="1">
      <alignment horizontal="center" vertical="center" wrapText="1"/>
    </xf>
    <xf numFmtId="10" fontId="0" fillId="0" borderId="1" xfId="0" applyNumberFormat="1" applyFont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3"/>
  <sheetViews>
    <sheetView tabSelected="1" workbookViewId="0" topLeftCell="A1">
      <pane ySplit="4" topLeftCell="BM89" activePane="bottomLeft" state="frozen"/>
      <selection pane="topLeft" activeCell="A1" sqref="A1"/>
      <selection pane="bottomLeft" activeCell="D3" sqref="D3:D4"/>
    </sheetView>
  </sheetViews>
  <sheetFormatPr defaultColWidth="9.00390625" defaultRowHeight="12.75"/>
  <cols>
    <col min="1" max="1" width="3.125" style="0" customWidth="1"/>
    <col min="2" max="2" width="20.375" style="13" customWidth="1"/>
    <col min="3" max="3" width="45.625" style="13" customWidth="1"/>
    <col min="4" max="4" width="18.25390625" style="15" customWidth="1"/>
    <col min="5" max="5" width="9.125" style="9" customWidth="1"/>
    <col min="6" max="7" width="9.125" style="12" customWidth="1"/>
    <col min="8" max="8" width="11.125" style="12" customWidth="1"/>
    <col min="9" max="9" width="9.125" style="12" hidden="1" customWidth="1"/>
    <col min="10" max="14" width="9.125" style="13" hidden="1" customWidth="1"/>
    <col min="15" max="15" width="9.125" style="13" customWidth="1"/>
    <col min="16" max="16" width="11.625" style="13" hidden="1" customWidth="1"/>
  </cols>
  <sheetData>
    <row r="1" ht="21.75" customHeight="1">
      <c r="B1" s="18" t="s">
        <v>323</v>
      </c>
    </row>
    <row r="2" ht="24" customHeight="1">
      <c r="B2" s="13" t="s">
        <v>337</v>
      </c>
    </row>
    <row r="3" spans="1:16" ht="15" customHeight="1">
      <c r="A3" s="39"/>
      <c r="B3" s="39" t="s">
        <v>45</v>
      </c>
      <c r="C3" s="39" t="s">
        <v>46</v>
      </c>
      <c r="D3" s="42" t="s">
        <v>151</v>
      </c>
      <c r="E3" s="35" t="s">
        <v>53</v>
      </c>
      <c r="F3" s="37" t="s">
        <v>52</v>
      </c>
      <c r="G3" s="30" t="s">
        <v>334</v>
      </c>
      <c r="H3" s="30" t="s">
        <v>50</v>
      </c>
      <c r="I3" s="17"/>
      <c r="J3" s="30" t="s">
        <v>50</v>
      </c>
      <c r="K3" s="30" t="s">
        <v>47</v>
      </c>
      <c r="L3" s="30" t="s">
        <v>49</v>
      </c>
      <c r="M3" s="33" t="s">
        <v>51</v>
      </c>
      <c r="N3" s="33" t="s">
        <v>48</v>
      </c>
      <c r="O3" s="30" t="s">
        <v>410</v>
      </c>
      <c r="P3" s="32" t="s">
        <v>54</v>
      </c>
    </row>
    <row r="4" spans="1:16" ht="46.5" customHeight="1">
      <c r="A4" s="40"/>
      <c r="B4" s="41"/>
      <c r="C4" s="41"/>
      <c r="D4" s="43"/>
      <c r="E4" s="36"/>
      <c r="F4" s="38"/>
      <c r="G4" s="31"/>
      <c r="H4" s="31"/>
      <c r="I4" s="1" t="s">
        <v>9</v>
      </c>
      <c r="J4" s="31"/>
      <c r="K4" s="31"/>
      <c r="L4" s="31"/>
      <c r="M4" s="31"/>
      <c r="N4" s="34"/>
      <c r="O4" s="31"/>
      <c r="P4" s="31"/>
    </row>
    <row r="5" spans="1:16" ht="25.5">
      <c r="A5" s="19" t="s">
        <v>242</v>
      </c>
      <c r="B5" s="3" t="s">
        <v>330</v>
      </c>
      <c r="C5" s="2" t="s">
        <v>331</v>
      </c>
      <c r="D5" s="5" t="s">
        <v>338</v>
      </c>
      <c r="E5" s="7" t="s">
        <v>55</v>
      </c>
      <c r="F5" s="10" t="s">
        <v>332</v>
      </c>
      <c r="G5" s="7" t="s">
        <v>335</v>
      </c>
      <c r="H5" s="20">
        <v>300</v>
      </c>
      <c r="I5" s="21">
        <v>4000</v>
      </c>
      <c r="J5" s="20">
        <v>300</v>
      </c>
      <c r="K5" s="20">
        <v>150</v>
      </c>
      <c r="L5" s="22">
        <v>150</v>
      </c>
      <c r="M5" s="23">
        <v>0.5</v>
      </c>
      <c r="N5" s="23">
        <v>0.5</v>
      </c>
      <c r="O5" s="24">
        <v>150</v>
      </c>
      <c r="P5" s="29">
        <v>150</v>
      </c>
    </row>
    <row r="6" spans="1:16" ht="25.5">
      <c r="A6" s="19" t="s">
        <v>243</v>
      </c>
      <c r="B6" s="3" t="s">
        <v>325</v>
      </c>
      <c r="C6" s="2" t="s">
        <v>326</v>
      </c>
      <c r="D6" s="5" t="s">
        <v>327</v>
      </c>
      <c r="E6" s="7" t="s">
        <v>328</v>
      </c>
      <c r="F6" s="10" t="s">
        <v>329</v>
      </c>
      <c r="G6" s="7" t="s">
        <v>335</v>
      </c>
      <c r="H6" s="20">
        <v>480</v>
      </c>
      <c r="I6" s="21"/>
      <c r="J6" s="20">
        <v>480</v>
      </c>
      <c r="K6" s="20">
        <v>240</v>
      </c>
      <c r="L6" s="22">
        <v>240</v>
      </c>
      <c r="M6" s="23">
        <v>0.5</v>
      </c>
      <c r="N6" s="23">
        <v>0.5</v>
      </c>
      <c r="O6" s="24">
        <v>240</v>
      </c>
      <c r="P6" s="28">
        <f>P5+O6</f>
        <v>390</v>
      </c>
    </row>
    <row r="7" spans="1:16" ht="25.5">
      <c r="A7" s="19" t="s">
        <v>244</v>
      </c>
      <c r="B7" s="3" t="s">
        <v>32</v>
      </c>
      <c r="C7" s="2" t="s">
        <v>194</v>
      </c>
      <c r="D7" s="5" t="s">
        <v>339</v>
      </c>
      <c r="E7" s="7" t="s">
        <v>55</v>
      </c>
      <c r="F7" s="10" t="s">
        <v>131</v>
      </c>
      <c r="G7" s="7" t="s">
        <v>335</v>
      </c>
      <c r="H7" s="20">
        <v>1571</v>
      </c>
      <c r="I7" s="21">
        <v>1300</v>
      </c>
      <c r="J7" s="20">
        <v>1571</v>
      </c>
      <c r="K7" s="20">
        <v>699</v>
      </c>
      <c r="L7" s="22">
        <v>872</v>
      </c>
      <c r="M7" s="23">
        <v>0.4449</v>
      </c>
      <c r="N7" s="23">
        <v>0.5551</v>
      </c>
      <c r="O7" s="24">
        <v>699</v>
      </c>
      <c r="P7" s="28">
        <f>P6+O7</f>
        <v>1089</v>
      </c>
    </row>
    <row r="8" spans="1:16" ht="46.5" customHeight="1">
      <c r="A8" s="19" t="s">
        <v>245</v>
      </c>
      <c r="B8" s="3" t="s">
        <v>7</v>
      </c>
      <c r="C8" s="2" t="s">
        <v>115</v>
      </c>
      <c r="D8" s="5" t="s">
        <v>340</v>
      </c>
      <c r="E8" s="7" t="s">
        <v>55</v>
      </c>
      <c r="F8" s="10" t="s">
        <v>114</v>
      </c>
      <c r="G8" s="7" t="s">
        <v>335</v>
      </c>
      <c r="H8" s="20">
        <v>1322</v>
      </c>
      <c r="I8" s="21">
        <v>762</v>
      </c>
      <c r="J8" s="20">
        <v>1322</v>
      </c>
      <c r="K8" s="20">
        <v>661</v>
      </c>
      <c r="L8" s="22">
        <f aca="true" t="shared" si="0" ref="L8:L52">J8-K8</f>
        <v>661</v>
      </c>
      <c r="M8" s="23">
        <v>0.5</v>
      </c>
      <c r="N8" s="23">
        <f aca="true" t="shared" si="1" ref="N8:N87">L8/J8</f>
        <v>0.5</v>
      </c>
      <c r="O8" s="24">
        <f aca="true" t="shared" si="2" ref="O8:O77">K8</f>
        <v>661</v>
      </c>
      <c r="P8" s="28">
        <f aca="true" t="shared" si="3" ref="P8:P71">P7+O8</f>
        <v>1750</v>
      </c>
    </row>
    <row r="9" spans="1:16" ht="29.25" customHeight="1">
      <c r="A9" s="19" t="s">
        <v>246</v>
      </c>
      <c r="B9" s="3" t="s">
        <v>6</v>
      </c>
      <c r="C9" s="2" t="s">
        <v>118</v>
      </c>
      <c r="D9" s="5" t="s">
        <v>341</v>
      </c>
      <c r="E9" s="7" t="s">
        <v>55</v>
      </c>
      <c r="F9" s="10" t="s">
        <v>119</v>
      </c>
      <c r="G9" s="7" t="s">
        <v>335</v>
      </c>
      <c r="H9" s="20">
        <v>698</v>
      </c>
      <c r="I9" s="21">
        <v>3058</v>
      </c>
      <c r="J9" s="20">
        <v>698</v>
      </c>
      <c r="K9" s="20">
        <v>349</v>
      </c>
      <c r="L9" s="22">
        <f t="shared" si="0"/>
        <v>349</v>
      </c>
      <c r="M9" s="23">
        <v>0.5</v>
      </c>
      <c r="N9" s="23">
        <f t="shared" si="1"/>
        <v>0.5</v>
      </c>
      <c r="O9" s="24">
        <f t="shared" si="2"/>
        <v>349</v>
      </c>
      <c r="P9" s="28">
        <f t="shared" si="3"/>
        <v>2099</v>
      </c>
    </row>
    <row r="10" spans="1:16" ht="21" customHeight="1">
      <c r="A10" s="19" t="s">
        <v>247</v>
      </c>
      <c r="B10" s="3" t="s">
        <v>234</v>
      </c>
      <c r="C10" s="2" t="s">
        <v>84</v>
      </c>
      <c r="D10" s="5" t="s">
        <v>342</v>
      </c>
      <c r="E10" s="7" t="s">
        <v>56</v>
      </c>
      <c r="F10" s="10" t="s">
        <v>85</v>
      </c>
      <c r="G10" s="7" t="s">
        <v>335</v>
      </c>
      <c r="H10" s="20">
        <v>580</v>
      </c>
      <c r="I10" s="21"/>
      <c r="J10" s="20">
        <v>580</v>
      </c>
      <c r="K10" s="20">
        <v>290</v>
      </c>
      <c r="L10" s="22">
        <f t="shared" si="0"/>
        <v>290</v>
      </c>
      <c r="M10" s="23">
        <v>0.5</v>
      </c>
      <c r="N10" s="23">
        <f t="shared" si="1"/>
        <v>0.5</v>
      </c>
      <c r="O10" s="24">
        <f t="shared" si="2"/>
        <v>290</v>
      </c>
      <c r="P10" s="28">
        <f t="shared" si="3"/>
        <v>2389</v>
      </c>
    </row>
    <row r="11" spans="1:16" ht="21" customHeight="1">
      <c r="A11" s="19" t="s">
        <v>248</v>
      </c>
      <c r="B11" s="3" t="s">
        <v>39</v>
      </c>
      <c r="C11" s="2" t="s">
        <v>72</v>
      </c>
      <c r="D11" s="5" t="s">
        <v>343</v>
      </c>
      <c r="E11" s="7" t="s">
        <v>55</v>
      </c>
      <c r="F11" s="10" t="s">
        <v>126</v>
      </c>
      <c r="G11" s="10" t="s">
        <v>336</v>
      </c>
      <c r="H11" s="20">
        <v>375</v>
      </c>
      <c r="I11" s="21">
        <v>1042</v>
      </c>
      <c r="J11" s="20">
        <v>375</v>
      </c>
      <c r="K11" s="20">
        <v>187</v>
      </c>
      <c r="L11" s="22">
        <f t="shared" si="0"/>
        <v>188</v>
      </c>
      <c r="M11" s="23">
        <f>K11/J11</f>
        <v>0.49866666666666665</v>
      </c>
      <c r="N11" s="23">
        <f t="shared" si="1"/>
        <v>0.5013333333333333</v>
      </c>
      <c r="O11" s="24">
        <f t="shared" si="2"/>
        <v>187</v>
      </c>
      <c r="P11" s="28">
        <f t="shared" si="3"/>
        <v>2576</v>
      </c>
    </row>
    <row r="12" spans="1:16" ht="25.5">
      <c r="A12" s="19" t="s">
        <v>249</v>
      </c>
      <c r="B12" s="3" t="s">
        <v>206</v>
      </c>
      <c r="C12" s="2" t="s">
        <v>124</v>
      </c>
      <c r="D12" s="5" t="s">
        <v>345</v>
      </c>
      <c r="E12" s="7" t="s">
        <v>55</v>
      </c>
      <c r="F12" s="10" t="s">
        <v>125</v>
      </c>
      <c r="G12" s="10" t="s">
        <v>336</v>
      </c>
      <c r="H12" s="20">
        <v>975</v>
      </c>
      <c r="I12" s="21">
        <v>1620</v>
      </c>
      <c r="J12" s="20">
        <v>975</v>
      </c>
      <c r="K12" s="20">
        <v>487</v>
      </c>
      <c r="L12" s="22">
        <f t="shared" si="0"/>
        <v>488</v>
      </c>
      <c r="M12" s="23">
        <v>0.4995</v>
      </c>
      <c r="N12" s="23">
        <f t="shared" si="1"/>
        <v>0.5005128205128205</v>
      </c>
      <c r="O12" s="24">
        <f t="shared" si="2"/>
        <v>487</v>
      </c>
      <c r="P12" s="28">
        <f t="shared" si="3"/>
        <v>3063</v>
      </c>
    </row>
    <row r="13" spans="1:16" ht="12.75">
      <c r="A13" s="19" t="s">
        <v>250</v>
      </c>
      <c r="B13" s="3" t="s">
        <v>200</v>
      </c>
      <c r="C13" s="2" t="s">
        <v>77</v>
      </c>
      <c r="D13" s="5" t="s">
        <v>346</v>
      </c>
      <c r="E13" s="7" t="s">
        <v>56</v>
      </c>
      <c r="F13" s="10" t="s">
        <v>78</v>
      </c>
      <c r="G13" s="10" t="s">
        <v>336</v>
      </c>
      <c r="H13" s="20">
        <v>204</v>
      </c>
      <c r="I13" s="21">
        <v>2457</v>
      </c>
      <c r="J13" s="20">
        <v>204</v>
      </c>
      <c r="K13" s="20">
        <v>102</v>
      </c>
      <c r="L13" s="22">
        <f t="shared" si="0"/>
        <v>102</v>
      </c>
      <c r="M13" s="23">
        <f>(K13/J13)</f>
        <v>0.5</v>
      </c>
      <c r="N13" s="23">
        <f t="shared" si="1"/>
        <v>0.5</v>
      </c>
      <c r="O13" s="24">
        <f>K13</f>
        <v>102</v>
      </c>
      <c r="P13" s="28">
        <f t="shared" si="3"/>
        <v>3165</v>
      </c>
    </row>
    <row r="14" spans="1:16" ht="25.5">
      <c r="A14" s="19" t="s">
        <v>251</v>
      </c>
      <c r="B14" s="3" t="s">
        <v>210</v>
      </c>
      <c r="C14" s="2" t="s">
        <v>96</v>
      </c>
      <c r="D14" s="5" t="s">
        <v>347</v>
      </c>
      <c r="E14" s="7" t="s">
        <v>55</v>
      </c>
      <c r="F14" s="10" t="s">
        <v>97</v>
      </c>
      <c r="G14" s="10" t="s">
        <v>335</v>
      </c>
      <c r="H14" s="20">
        <v>1400</v>
      </c>
      <c r="I14" s="21">
        <v>230</v>
      </c>
      <c r="J14" s="20">
        <v>1400</v>
      </c>
      <c r="K14" s="20">
        <v>700</v>
      </c>
      <c r="L14" s="22">
        <f t="shared" si="0"/>
        <v>700</v>
      </c>
      <c r="M14" s="23">
        <f>K14/J14</f>
        <v>0.5</v>
      </c>
      <c r="N14" s="23">
        <f t="shared" si="1"/>
        <v>0.5</v>
      </c>
      <c r="O14" s="24">
        <f t="shared" si="2"/>
        <v>700</v>
      </c>
      <c r="P14" s="28">
        <f t="shared" si="3"/>
        <v>3865</v>
      </c>
    </row>
    <row r="15" spans="1:16" ht="25.5">
      <c r="A15" s="19" t="s">
        <v>252</v>
      </c>
      <c r="B15" s="3" t="s">
        <v>209</v>
      </c>
      <c r="C15" s="2" t="s">
        <v>98</v>
      </c>
      <c r="D15" s="5" t="s">
        <v>348</v>
      </c>
      <c r="E15" s="7" t="s">
        <v>55</v>
      </c>
      <c r="F15" s="10" t="s">
        <v>99</v>
      </c>
      <c r="G15" s="10" t="s">
        <v>335</v>
      </c>
      <c r="H15" s="20">
        <v>382</v>
      </c>
      <c r="I15" s="21">
        <v>256</v>
      </c>
      <c r="J15" s="20">
        <v>382</v>
      </c>
      <c r="K15" s="20">
        <v>191</v>
      </c>
      <c r="L15" s="22">
        <f t="shared" si="0"/>
        <v>191</v>
      </c>
      <c r="M15" s="23">
        <v>0.5</v>
      </c>
      <c r="N15" s="23">
        <f t="shared" si="1"/>
        <v>0.5</v>
      </c>
      <c r="O15" s="24">
        <f t="shared" si="2"/>
        <v>191</v>
      </c>
      <c r="P15" s="28">
        <f t="shared" si="3"/>
        <v>4056</v>
      </c>
    </row>
    <row r="16" spans="1:16" ht="38.25">
      <c r="A16" s="19" t="s">
        <v>253</v>
      </c>
      <c r="B16" s="3" t="s">
        <v>198</v>
      </c>
      <c r="C16" s="2" t="s">
        <v>70</v>
      </c>
      <c r="D16" s="5" t="s">
        <v>349</v>
      </c>
      <c r="E16" s="7" t="s">
        <v>55</v>
      </c>
      <c r="F16" s="10" t="s">
        <v>71</v>
      </c>
      <c r="G16" s="10" t="s">
        <v>335</v>
      </c>
      <c r="H16" s="20">
        <v>392</v>
      </c>
      <c r="I16" s="21">
        <v>316</v>
      </c>
      <c r="J16" s="20">
        <v>392</v>
      </c>
      <c r="K16" s="20">
        <v>196</v>
      </c>
      <c r="L16" s="22">
        <f t="shared" si="0"/>
        <v>196</v>
      </c>
      <c r="M16" s="23">
        <f>(K16/J16)</f>
        <v>0.5</v>
      </c>
      <c r="N16" s="23">
        <f t="shared" si="1"/>
        <v>0.5</v>
      </c>
      <c r="O16" s="24">
        <f t="shared" si="2"/>
        <v>196</v>
      </c>
      <c r="P16" s="28">
        <f t="shared" si="3"/>
        <v>4252</v>
      </c>
    </row>
    <row r="17" spans="1:16" ht="12.75">
      <c r="A17" s="19" t="s">
        <v>254</v>
      </c>
      <c r="B17" s="3" t="s">
        <v>4</v>
      </c>
      <c r="C17" s="2" t="s">
        <v>137</v>
      </c>
      <c r="D17" s="4" t="s">
        <v>350</v>
      </c>
      <c r="E17" s="14" t="s">
        <v>55</v>
      </c>
      <c r="F17" s="10" t="s">
        <v>138</v>
      </c>
      <c r="G17" s="10" t="s">
        <v>335</v>
      </c>
      <c r="H17" s="20">
        <v>280</v>
      </c>
      <c r="I17" s="21">
        <v>336</v>
      </c>
      <c r="J17" s="20">
        <v>280</v>
      </c>
      <c r="K17" s="20">
        <v>140</v>
      </c>
      <c r="L17" s="22">
        <v>140</v>
      </c>
      <c r="M17" s="23">
        <v>0.5</v>
      </c>
      <c r="N17" s="23">
        <f t="shared" si="1"/>
        <v>0.5</v>
      </c>
      <c r="O17" s="24">
        <f t="shared" si="2"/>
        <v>140</v>
      </c>
      <c r="P17" s="28">
        <f t="shared" si="3"/>
        <v>4392</v>
      </c>
    </row>
    <row r="18" spans="1:16" ht="25.5">
      <c r="A18" s="19" t="s">
        <v>255</v>
      </c>
      <c r="B18" s="3" t="s">
        <v>231</v>
      </c>
      <c r="C18" s="2" t="s">
        <v>89</v>
      </c>
      <c r="D18" s="5" t="s">
        <v>351</v>
      </c>
      <c r="E18" s="7" t="s">
        <v>55</v>
      </c>
      <c r="F18" s="10" t="s">
        <v>88</v>
      </c>
      <c r="G18" s="10" t="s">
        <v>336</v>
      </c>
      <c r="H18" s="20">
        <v>300</v>
      </c>
      <c r="I18" s="21">
        <v>360</v>
      </c>
      <c r="J18" s="20">
        <v>300</v>
      </c>
      <c r="K18" s="20">
        <v>150</v>
      </c>
      <c r="L18" s="22">
        <f t="shared" si="0"/>
        <v>150</v>
      </c>
      <c r="M18" s="23">
        <v>0.5</v>
      </c>
      <c r="N18" s="23">
        <f t="shared" si="1"/>
        <v>0.5</v>
      </c>
      <c r="O18" s="24">
        <f t="shared" si="2"/>
        <v>150</v>
      </c>
      <c r="P18" s="28">
        <f t="shared" si="3"/>
        <v>4542</v>
      </c>
    </row>
    <row r="19" spans="1:16" ht="25.5">
      <c r="A19" s="19" t="s">
        <v>256</v>
      </c>
      <c r="B19" s="3" t="s">
        <v>232</v>
      </c>
      <c r="C19" s="2" t="s">
        <v>87</v>
      </c>
      <c r="D19" s="5" t="s">
        <v>351</v>
      </c>
      <c r="E19" s="7" t="s">
        <v>55</v>
      </c>
      <c r="F19" s="10" t="s">
        <v>88</v>
      </c>
      <c r="G19" s="10" t="s">
        <v>336</v>
      </c>
      <c r="H19" s="20">
        <v>300</v>
      </c>
      <c r="I19" s="21">
        <v>360</v>
      </c>
      <c r="J19" s="20">
        <v>300</v>
      </c>
      <c r="K19" s="20">
        <v>150</v>
      </c>
      <c r="L19" s="22">
        <f t="shared" si="0"/>
        <v>150</v>
      </c>
      <c r="M19" s="23">
        <v>0.5</v>
      </c>
      <c r="N19" s="23">
        <f t="shared" si="1"/>
        <v>0.5</v>
      </c>
      <c r="O19" s="24">
        <f t="shared" si="2"/>
        <v>150</v>
      </c>
      <c r="P19" s="28">
        <f t="shared" si="3"/>
        <v>4692</v>
      </c>
    </row>
    <row r="20" spans="1:16" ht="25.5">
      <c r="A20" s="19" t="s">
        <v>257</v>
      </c>
      <c r="B20" s="3" t="s">
        <v>38</v>
      </c>
      <c r="C20" s="2" t="s">
        <v>238</v>
      </c>
      <c r="D20" s="5" t="s">
        <v>352</v>
      </c>
      <c r="E20" s="7" t="s">
        <v>55</v>
      </c>
      <c r="F20" s="10" t="s">
        <v>408</v>
      </c>
      <c r="G20" s="10" t="s">
        <v>335</v>
      </c>
      <c r="H20" s="20">
        <v>200</v>
      </c>
      <c r="I20" s="21">
        <v>390</v>
      </c>
      <c r="J20" s="20">
        <v>200</v>
      </c>
      <c r="K20" s="20">
        <v>100</v>
      </c>
      <c r="L20" s="22">
        <f t="shared" si="0"/>
        <v>100</v>
      </c>
      <c r="M20" s="23">
        <v>0.5</v>
      </c>
      <c r="N20" s="23">
        <f t="shared" si="1"/>
        <v>0.5</v>
      </c>
      <c r="O20" s="24">
        <f t="shared" si="2"/>
        <v>100</v>
      </c>
      <c r="P20" s="28">
        <f t="shared" si="3"/>
        <v>4792</v>
      </c>
    </row>
    <row r="21" spans="1:16" ht="12.75">
      <c r="A21" s="19" t="s">
        <v>258</v>
      </c>
      <c r="B21" s="3" t="s">
        <v>197</v>
      </c>
      <c r="C21" s="2" t="s">
        <v>68</v>
      </c>
      <c r="D21" s="6" t="s">
        <v>353</v>
      </c>
      <c r="E21" s="8" t="s">
        <v>55</v>
      </c>
      <c r="F21" s="10" t="s">
        <v>69</v>
      </c>
      <c r="G21" s="10" t="s">
        <v>335</v>
      </c>
      <c r="H21" s="20">
        <v>282</v>
      </c>
      <c r="I21" s="21">
        <v>489</v>
      </c>
      <c r="J21" s="20">
        <v>282</v>
      </c>
      <c r="K21" s="20">
        <v>141</v>
      </c>
      <c r="L21" s="22">
        <f t="shared" si="0"/>
        <v>141</v>
      </c>
      <c r="M21" s="23">
        <f>(K21/J21)</f>
        <v>0.5</v>
      </c>
      <c r="N21" s="23">
        <f t="shared" si="1"/>
        <v>0.5</v>
      </c>
      <c r="O21" s="24">
        <f t="shared" si="2"/>
        <v>141</v>
      </c>
      <c r="P21" s="28">
        <f t="shared" si="3"/>
        <v>4933</v>
      </c>
    </row>
    <row r="22" spans="1:16" ht="25.5">
      <c r="A22" s="19" t="s">
        <v>259</v>
      </c>
      <c r="B22" s="3" t="s">
        <v>31</v>
      </c>
      <c r="C22" s="2" t="s">
        <v>42</v>
      </c>
      <c r="D22" s="4" t="s">
        <v>354</v>
      </c>
      <c r="E22" s="7" t="s">
        <v>55</v>
      </c>
      <c r="F22" s="16" t="s">
        <v>146</v>
      </c>
      <c r="G22" s="10" t="s">
        <v>335</v>
      </c>
      <c r="H22" s="20">
        <v>1452</v>
      </c>
      <c r="I22" s="21">
        <v>630</v>
      </c>
      <c r="J22" s="20">
        <v>1452</v>
      </c>
      <c r="K22" s="20">
        <v>700</v>
      </c>
      <c r="L22" s="22">
        <f t="shared" si="0"/>
        <v>752</v>
      </c>
      <c r="M22" s="23">
        <f>K22/J22</f>
        <v>0.4820936639118457</v>
      </c>
      <c r="N22" s="23">
        <f t="shared" si="1"/>
        <v>0.5179063360881543</v>
      </c>
      <c r="O22" s="24">
        <f t="shared" si="2"/>
        <v>700</v>
      </c>
      <c r="P22" s="28">
        <f t="shared" si="3"/>
        <v>5633</v>
      </c>
    </row>
    <row r="23" spans="1:16" ht="38.25">
      <c r="A23" s="19" t="s">
        <v>260</v>
      </c>
      <c r="B23" s="3" t="s">
        <v>35</v>
      </c>
      <c r="C23" s="2" t="s">
        <v>195</v>
      </c>
      <c r="D23" s="5" t="s">
        <v>355</v>
      </c>
      <c r="E23" s="7" t="s">
        <v>55</v>
      </c>
      <c r="F23" s="10" t="s">
        <v>130</v>
      </c>
      <c r="G23" s="10" t="s">
        <v>335</v>
      </c>
      <c r="H23" s="20">
        <v>394</v>
      </c>
      <c r="I23" s="21">
        <v>654</v>
      </c>
      <c r="J23" s="20">
        <v>394</v>
      </c>
      <c r="K23" s="20">
        <v>197</v>
      </c>
      <c r="L23" s="22">
        <f t="shared" si="0"/>
        <v>197</v>
      </c>
      <c r="M23" s="23">
        <v>0.5</v>
      </c>
      <c r="N23" s="23">
        <f t="shared" si="1"/>
        <v>0.5</v>
      </c>
      <c r="O23" s="24">
        <f t="shared" si="2"/>
        <v>197</v>
      </c>
      <c r="P23" s="28">
        <f t="shared" si="3"/>
        <v>5830</v>
      </c>
    </row>
    <row r="24" spans="1:16" ht="12.75">
      <c r="A24" s="19" t="s">
        <v>261</v>
      </c>
      <c r="B24" s="3" t="s">
        <v>208</v>
      </c>
      <c r="C24" s="2" t="s">
        <v>82</v>
      </c>
      <c r="D24" s="5" t="s">
        <v>356</v>
      </c>
      <c r="E24" s="7" t="s">
        <v>55</v>
      </c>
      <c r="F24" s="10" t="s">
        <v>83</v>
      </c>
      <c r="G24" s="10" t="s">
        <v>335</v>
      </c>
      <c r="H24" s="20">
        <v>400</v>
      </c>
      <c r="I24" s="21">
        <v>725</v>
      </c>
      <c r="J24" s="20">
        <v>400</v>
      </c>
      <c r="K24" s="20">
        <v>200</v>
      </c>
      <c r="L24" s="22">
        <f t="shared" si="0"/>
        <v>200</v>
      </c>
      <c r="M24" s="23">
        <v>0.5</v>
      </c>
      <c r="N24" s="23">
        <f t="shared" si="1"/>
        <v>0.5</v>
      </c>
      <c r="O24" s="24">
        <f t="shared" si="2"/>
        <v>200</v>
      </c>
      <c r="P24" s="28">
        <f t="shared" si="3"/>
        <v>6030</v>
      </c>
    </row>
    <row r="25" spans="1:16" ht="12.75">
      <c r="A25" s="19" t="s">
        <v>262</v>
      </c>
      <c r="B25" s="3" t="s">
        <v>36</v>
      </c>
      <c r="C25" s="2" t="s">
        <v>129</v>
      </c>
      <c r="D25" s="5" t="s">
        <v>357</v>
      </c>
      <c r="E25" s="7" t="s">
        <v>55</v>
      </c>
      <c r="F25" s="10" t="s">
        <v>127</v>
      </c>
      <c r="G25" s="10" t="s">
        <v>335</v>
      </c>
      <c r="H25" s="20">
        <v>364</v>
      </c>
      <c r="I25" s="21">
        <v>734</v>
      </c>
      <c r="J25" s="20">
        <v>364</v>
      </c>
      <c r="K25" s="20">
        <v>182</v>
      </c>
      <c r="L25" s="22">
        <f t="shared" si="0"/>
        <v>182</v>
      </c>
      <c r="M25" s="23">
        <v>0.5</v>
      </c>
      <c r="N25" s="23">
        <f t="shared" si="1"/>
        <v>0.5</v>
      </c>
      <c r="O25" s="24">
        <f t="shared" si="2"/>
        <v>182</v>
      </c>
      <c r="P25" s="28">
        <f t="shared" si="3"/>
        <v>6212</v>
      </c>
    </row>
    <row r="26" spans="1:16" ht="30" customHeight="1">
      <c r="A26" s="19" t="s">
        <v>263</v>
      </c>
      <c r="B26" s="3" t="s">
        <v>37</v>
      </c>
      <c r="C26" s="2" t="s">
        <v>128</v>
      </c>
      <c r="D26" s="5" t="s">
        <v>357</v>
      </c>
      <c r="E26" s="7" t="s">
        <v>55</v>
      </c>
      <c r="F26" s="10" t="s">
        <v>127</v>
      </c>
      <c r="G26" s="10" t="s">
        <v>335</v>
      </c>
      <c r="H26" s="20">
        <v>1135</v>
      </c>
      <c r="I26" s="21">
        <v>734</v>
      </c>
      <c r="J26" s="20">
        <v>1135</v>
      </c>
      <c r="K26" s="20">
        <v>557</v>
      </c>
      <c r="L26" s="22">
        <f t="shared" si="0"/>
        <v>578</v>
      </c>
      <c r="M26" s="23">
        <v>0.4907</v>
      </c>
      <c r="N26" s="23">
        <f t="shared" si="1"/>
        <v>0.5092511013215859</v>
      </c>
      <c r="O26" s="24">
        <f t="shared" si="2"/>
        <v>557</v>
      </c>
      <c r="P26" s="28">
        <f t="shared" si="3"/>
        <v>6769</v>
      </c>
    </row>
    <row r="27" spans="1:16" ht="25.5">
      <c r="A27" s="19" t="s">
        <v>264</v>
      </c>
      <c r="B27" s="3" t="s">
        <v>235</v>
      </c>
      <c r="C27" s="2" t="s">
        <v>95</v>
      </c>
      <c r="D27" s="5" t="s">
        <v>358</v>
      </c>
      <c r="E27" s="7" t="s">
        <v>93</v>
      </c>
      <c r="F27" s="10" t="s">
        <v>94</v>
      </c>
      <c r="G27" s="10" t="s">
        <v>335</v>
      </c>
      <c r="H27" s="20">
        <v>300</v>
      </c>
      <c r="I27" s="21">
        <v>768</v>
      </c>
      <c r="J27" s="20">
        <v>300</v>
      </c>
      <c r="K27" s="20">
        <v>150</v>
      </c>
      <c r="L27" s="22">
        <f t="shared" si="0"/>
        <v>150</v>
      </c>
      <c r="M27" s="23">
        <v>0.5</v>
      </c>
      <c r="N27" s="23">
        <f t="shared" si="1"/>
        <v>0.5</v>
      </c>
      <c r="O27" s="24">
        <f t="shared" si="2"/>
        <v>150</v>
      </c>
      <c r="P27" s="28">
        <f t="shared" si="3"/>
        <v>6919</v>
      </c>
    </row>
    <row r="28" spans="1:16" ht="12.75">
      <c r="A28" s="19" t="s">
        <v>265</v>
      </c>
      <c r="B28" s="3" t="s">
        <v>236</v>
      </c>
      <c r="C28" s="2" t="s">
        <v>41</v>
      </c>
      <c r="D28" s="5" t="s">
        <v>358</v>
      </c>
      <c r="E28" s="7" t="s">
        <v>93</v>
      </c>
      <c r="F28" s="10" t="s">
        <v>94</v>
      </c>
      <c r="G28" s="10" t="s">
        <v>335</v>
      </c>
      <c r="H28" s="20">
        <v>400</v>
      </c>
      <c r="I28" s="21">
        <v>768</v>
      </c>
      <c r="J28" s="20">
        <v>400</v>
      </c>
      <c r="K28" s="20">
        <v>200</v>
      </c>
      <c r="L28" s="22">
        <f t="shared" si="0"/>
        <v>200</v>
      </c>
      <c r="M28" s="23">
        <v>0.5</v>
      </c>
      <c r="N28" s="23">
        <f t="shared" si="1"/>
        <v>0.5</v>
      </c>
      <c r="O28" s="24">
        <f t="shared" si="2"/>
        <v>200</v>
      </c>
      <c r="P28" s="28">
        <f t="shared" si="3"/>
        <v>7119</v>
      </c>
    </row>
    <row r="29" spans="1:16" ht="25.5">
      <c r="A29" s="19" t="s">
        <v>266</v>
      </c>
      <c r="B29" s="3" t="s">
        <v>23</v>
      </c>
      <c r="C29" s="2" t="s">
        <v>169</v>
      </c>
      <c r="D29" s="4" t="s">
        <v>359</v>
      </c>
      <c r="E29" s="7" t="s">
        <v>55</v>
      </c>
      <c r="F29" s="16" t="s">
        <v>170</v>
      </c>
      <c r="G29" s="10" t="s">
        <v>335</v>
      </c>
      <c r="H29" s="20">
        <v>1015</v>
      </c>
      <c r="I29" s="21">
        <v>810</v>
      </c>
      <c r="J29" s="20">
        <v>1015</v>
      </c>
      <c r="K29" s="20">
        <v>507</v>
      </c>
      <c r="L29" s="22">
        <f t="shared" si="0"/>
        <v>508</v>
      </c>
      <c r="M29" s="23">
        <f>K29/J29</f>
        <v>0.4995073891625616</v>
      </c>
      <c r="N29" s="23">
        <f t="shared" si="1"/>
        <v>0.5004926108374385</v>
      </c>
      <c r="O29" s="24">
        <f t="shared" si="2"/>
        <v>507</v>
      </c>
      <c r="P29" s="28">
        <f t="shared" si="3"/>
        <v>7626</v>
      </c>
    </row>
    <row r="30" spans="1:16" ht="12.75">
      <c r="A30" s="19" t="s">
        <v>267</v>
      </c>
      <c r="B30" s="3" t="s">
        <v>220</v>
      </c>
      <c r="C30" s="2" t="s">
        <v>122</v>
      </c>
      <c r="D30" s="5" t="s">
        <v>360</v>
      </c>
      <c r="E30" s="7" t="s">
        <v>55</v>
      </c>
      <c r="F30" s="10" t="s">
        <v>123</v>
      </c>
      <c r="G30" s="10" t="s">
        <v>335</v>
      </c>
      <c r="H30" s="20">
        <v>837</v>
      </c>
      <c r="I30" s="21">
        <v>835</v>
      </c>
      <c r="J30" s="20">
        <v>837</v>
      </c>
      <c r="K30" s="20">
        <v>418</v>
      </c>
      <c r="L30" s="22">
        <f t="shared" si="0"/>
        <v>419</v>
      </c>
      <c r="M30" s="23">
        <v>0.4994</v>
      </c>
      <c r="N30" s="23">
        <f t="shared" si="1"/>
        <v>0.5005973715651135</v>
      </c>
      <c r="O30" s="24">
        <f t="shared" si="2"/>
        <v>418</v>
      </c>
      <c r="P30" s="28">
        <f t="shared" si="3"/>
        <v>8044</v>
      </c>
    </row>
    <row r="31" spans="1:16" ht="12.75">
      <c r="A31" s="19" t="s">
        <v>268</v>
      </c>
      <c r="B31" s="3" t="s">
        <v>213</v>
      </c>
      <c r="C31" s="2" t="s">
        <v>112</v>
      </c>
      <c r="D31" s="5" t="s">
        <v>361</v>
      </c>
      <c r="E31" s="7" t="s">
        <v>55</v>
      </c>
      <c r="F31" s="10" t="s">
        <v>113</v>
      </c>
      <c r="G31" s="10" t="s">
        <v>335</v>
      </c>
      <c r="H31" s="20">
        <v>321</v>
      </c>
      <c r="I31" s="21">
        <v>891</v>
      </c>
      <c r="J31" s="20">
        <v>321</v>
      </c>
      <c r="K31" s="20">
        <v>160</v>
      </c>
      <c r="L31" s="22">
        <f t="shared" si="0"/>
        <v>161</v>
      </c>
      <c r="M31" s="23">
        <v>0.4984</v>
      </c>
      <c r="N31" s="23">
        <f t="shared" si="1"/>
        <v>0.5015576323987538</v>
      </c>
      <c r="O31" s="24">
        <f t="shared" si="2"/>
        <v>160</v>
      </c>
      <c r="P31" s="28">
        <f t="shared" si="3"/>
        <v>8204</v>
      </c>
    </row>
    <row r="32" spans="1:16" ht="25.5">
      <c r="A32" s="19" t="s">
        <v>269</v>
      </c>
      <c r="B32" s="3" t="s">
        <v>227</v>
      </c>
      <c r="C32" s="2" t="s">
        <v>73</v>
      </c>
      <c r="D32" s="5" t="s">
        <v>362</v>
      </c>
      <c r="E32" s="7" t="s">
        <v>55</v>
      </c>
      <c r="F32" s="10" t="s">
        <v>74</v>
      </c>
      <c r="G32" s="10" t="s">
        <v>335</v>
      </c>
      <c r="H32" s="20">
        <v>1166</v>
      </c>
      <c r="I32" s="21">
        <v>907</v>
      </c>
      <c r="J32" s="20">
        <v>1166</v>
      </c>
      <c r="K32" s="20">
        <v>583</v>
      </c>
      <c r="L32" s="22">
        <f t="shared" si="0"/>
        <v>583</v>
      </c>
      <c r="M32" s="23">
        <f>(K32/J32)</f>
        <v>0.5</v>
      </c>
      <c r="N32" s="23">
        <f t="shared" si="1"/>
        <v>0.5</v>
      </c>
      <c r="O32" s="24">
        <f t="shared" si="2"/>
        <v>583</v>
      </c>
      <c r="P32" s="28">
        <f t="shared" si="3"/>
        <v>8787</v>
      </c>
    </row>
    <row r="33" spans="1:16" ht="25.5">
      <c r="A33" s="19" t="s">
        <v>270</v>
      </c>
      <c r="B33" s="3" t="s">
        <v>196</v>
      </c>
      <c r="C33" s="2" t="s">
        <v>190</v>
      </c>
      <c r="D33" s="4" t="s">
        <v>363</v>
      </c>
      <c r="E33" s="7" t="s">
        <v>55</v>
      </c>
      <c r="F33" s="16" t="s">
        <v>191</v>
      </c>
      <c r="G33" s="10" t="s">
        <v>335</v>
      </c>
      <c r="H33" s="20">
        <v>1644</v>
      </c>
      <c r="I33" s="21">
        <v>962</v>
      </c>
      <c r="J33" s="20">
        <v>1644</v>
      </c>
      <c r="K33" s="20">
        <v>699</v>
      </c>
      <c r="L33" s="22">
        <f t="shared" si="0"/>
        <v>945</v>
      </c>
      <c r="M33" s="23">
        <v>0.4252</v>
      </c>
      <c r="N33" s="23">
        <f>L33/J33</f>
        <v>0.5748175182481752</v>
      </c>
      <c r="O33" s="24">
        <f t="shared" si="2"/>
        <v>699</v>
      </c>
      <c r="P33" s="28">
        <f t="shared" si="3"/>
        <v>9486</v>
      </c>
    </row>
    <row r="34" spans="1:16" ht="25.5">
      <c r="A34" s="19" t="s">
        <v>271</v>
      </c>
      <c r="B34" s="3" t="s">
        <v>33</v>
      </c>
      <c r="C34" s="2" t="s">
        <v>43</v>
      </c>
      <c r="D34" s="4" t="s">
        <v>364</v>
      </c>
      <c r="E34" s="7" t="s">
        <v>55</v>
      </c>
      <c r="F34" s="16" t="s">
        <v>147</v>
      </c>
      <c r="G34" s="10" t="s">
        <v>335</v>
      </c>
      <c r="H34" s="20">
        <v>1267</v>
      </c>
      <c r="I34" s="21">
        <v>1060</v>
      </c>
      <c r="J34" s="20">
        <v>1267</v>
      </c>
      <c r="K34" s="20">
        <v>633</v>
      </c>
      <c r="L34" s="22">
        <f t="shared" si="0"/>
        <v>634</v>
      </c>
      <c r="M34" s="23">
        <f>K34/J34</f>
        <v>0.4996053670086819</v>
      </c>
      <c r="N34" s="23">
        <f t="shared" si="1"/>
        <v>0.500394632991318</v>
      </c>
      <c r="O34" s="24">
        <f t="shared" si="2"/>
        <v>633</v>
      </c>
      <c r="P34" s="28">
        <f t="shared" si="3"/>
        <v>10119</v>
      </c>
    </row>
    <row r="35" spans="1:16" ht="25.5">
      <c r="A35" s="19" t="s">
        <v>272</v>
      </c>
      <c r="B35" s="3" t="s">
        <v>21</v>
      </c>
      <c r="C35" s="2" t="s">
        <v>159</v>
      </c>
      <c r="D35" s="4" t="s">
        <v>365</v>
      </c>
      <c r="E35" s="7" t="s">
        <v>55</v>
      </c>
      <c r="F35" s="16" t="s">
        <v>160</v>
      </c>
      <c r="G35" s="10" t="s">
        <v>335</v>
      </c>
      <c r="H35" s="20">
        <v>350</v>
      </c>
      <c r="I35" s="21">
        <v>1309</v>
      </c>
      <c r="J35" s="20">
        <v>350</v>
      </c>
      <c r="K35" s="20">
        <v>175</v>
      </c>
      <c r="L35" s="22">
        <f t="shared" si="0"/>
        <v>175</v>
      </c>
      <c r="M35" s="23">
        <v>0.5</v>
      </c>
      <c r="N35" s="23">
        <f t="shared" si="1"/>
        <v>0.5</v>
      </c>
      <c r="O35" s="24">
        <f t="shared" si="2"/>
        <v>175</v>
      </c>
      <c r="P35" s="28">
        <f t="shared" si="3"/>
        <v>10294</v>
      </c>
    </row>
    <row r="36" spans="1:16" ht="12.75">
      <c r="A36" s="19" t="s">
        <v>273</v>
      </c>
      <c r="B36" s="3" t="s">
        <v>13</v>
      </c>
      <c r="C36" s="2" t="s">
        <v>237</v>
      </c>
      <c r="D36" s="4" t="s">
        <v>366</v>
      </c>
      <c r="E36" s="7" t="s">
        <v>55</v>
      </c>
      <c r="F36" s="16" t="s">
        <v>166</v>
      </c>
      <c r="G36" s="10" t="s">
        <v>335</v>
      </c>
      <c r="H36" s="20">
        <v>830</v>
      </c>
      <c r="I36" s="21">
        <v>1380</v>
      </c>
      <c r="J36" s="20">
        <v>830</v>
      </c>
      <c r="K36" s="20">
        <v>415</v>
      </c>
      <c r="L36" s="22">
        <f t="shared" si="0"/>
        <v>415</v>
      </c>
      <c r="M36" s="23">
        <v>0.5</v>
      </c>
      <c r="N36" s="23">
        <f t="shared" si="1"/>
        <v>0.5</v>
      </c>
      <c r="O36" s="24">
        <f t="shared" si="2"/>
        <v>415</v>
      </c>
      <c r="P36" s="28">
        <f t="shared" si="3"/>
        <v>10709</v>
      </c>
    </row>
    <row r="37" spans="1:16" ht="25.5">
      <c r="A37" s="19" t="s">
        <v>274</v>
      </c>
      <c r="B37" s="3" t="s">
        <v>14</v>
      </c>
      <c r="C37" s="2" t="s">
        <v>193</v>
      </c>
      <c r="D37" s="4" t="s">
        <v>367</v>
      </c>
      <c r="E37" s="7" t="s">
        <v>55</v>
      </c>
      <c r="F37" s="16" t="s">
        <v>139</v>
      </c>
      <c r="G37" s="10" t="s">
        <v>335</v>
      </c>
      <c r="H37" s="20">
        <v>2334</v>
      </c>
      <c r="I37" s="21">
        <v>1439</v>
      </c>
      <c r="J37" s="20">
        <v>2334</v>
      </c>
      <c r="K37" s="20">
        <v>700</v>
      </c>
      <c r="L37" s="22">
        <f t="shared" si="0"/>
        <v>1634</v>
      </c>
      <c r="M37" s="23">
        <v>0.2999</v>
      </c>
      <c r="N37" s="23">
        <f t="shared" si="1"/>
        <v>0.7000856898029134</v>
      </c>
      <c r="O37" s="24">
        <f t="shared" si="2"/>
        <v>700</v>
      </c>
      <c r="P37" s="28">
        <f t="shared" si="3"/>
        <v>11409</v>
      </c>
    </row>
    <row r="38" spans="1:16" ht="25.5">
      <c r="A38" s="19" t="s">
        <v>275</v>
      </c>
      <c r="B38" s="3" t="s">
        <v>221</v>
      </c>
      <c r="C38" s="2" t="s">
        <v>57</v>
      </c>
      <c r="D38" s="5" t="s">
        <v>368</v>
      </c>
      <c r="E38" s="7" t="s">
        <v>55</v>
      </c>
      <c r="F38" s="10" t="s">
        <v>58</v>
      </c>
      <c r="G38" s="10" t="s">
        <v>335</v>
      </c>
      <c r="H38" s="20">
        <v>1900</v>
      </c>
      <c r="I38" s="21">
        <v>1486</v>
      </c>
      <c r="J38" s="20">
        <v>1900</v>
      </c>
      <c r="K38" s="20">
        <v>940</v>
      </c>
      <c r="L38" s="22">
        <f t="shared" si="0"/>
        <v>960</v>
      </c>
      <c r="M38" s="23">
        <f>(K38/J38)</f>
        <v>0.49473684210526314</v>
      </c>
      <c r="N38" s="23">
        <f t="shared" si="1"/>
        <v>0.5052631578947369</v>
      </c>
      <c r="O38" s="24">
        <f t="shared" si="2"/>
        <v>940</v>
      </c>
      <c r="P38" s="28">
        <f t="shared" si="3"/>
        <v>12349</v>
      </c>
    </row>
    <row r="39" spans="1:16" ht="12.75">
      <c r="A39" s="19" t="s">
        <v>276</v>
      </c>
      <c r="B39" s="3" t="s">
        <v>25</v>
      </c>
      <c r="C39" s="2" t="s">
        <v>178</v>
      </c>
      <c r="D39" s="4" t="s">
        <v>369</v>
      </c>
      <c r="E39" s="7" t="s">
        <v>55</v>
      </c>
      <c r="F39" s="16" t="s">
        <v>179</v>
      </c>
      <c r="G39" s="10" t="s">
        <v>335</v>
      </c>
      <c r="H39" s="20">
        <v>822</v>
      </c>
      <c r="I39" s="21">
        <v>1619</v>
      </c>
      <c r="J39" s="20">
        <v>822</v>
      </c>
      <c r="K39" s="20">
        <v>411</v>
      </c>
      <c r="L39" s="22">
        <f t="shared" si="0"/>
        <v>411</v>
      </c>
      <c r="M39" s="23">
        <v>0.5</v>
      </c>
      <c r="N39" s="23">
        <f t="shared" si="1"/>
        <v>0.5</v>
      </c>
      <c r="O39" s="24">
        <f t="shared" si="2"/>
        <v>411</v>
      </c>
      <c r="P39" s="28">
        <f t="shared" si="3"/>
        <v>12760</v>
      </c>
    </row>
    <row r="40" spans="1:16" ht="12.75">
      <c r="A40" s="19" t="s">
        <v>277</v>
      </c>
      <c r="B40" s="3" t="s">
        <v>0</v>
      </c>
      <c r="C40" s="2" t="s">
        <v>92</v>
      </c>
      <c r="D40" s="5" t="s">
        <v>370</v>
      </c>
      <c r="E40" s="7" t="s">
        <v>55</v>
      </c>
      <c r="F40" s="10" t="s">
        <v>91</v>
      </c>
      <c r="G40" s="10" t="s">
        <v>335</v>
      </c>
      <c r="H40" s="20">
        <v>250</v>
      </c>
      <c r="I40" s="21">
        <v>1785</v>
      </c>
      <c r="J40" s="20">
        <v>250</v>
      </c>
      <c r="K40" s="20">
        <v>115</v>
      </c>
      <c r="L40" s="22">
        <f t="shared" si="0"/>
        <v>135</v>
      </c>
      <c r="M40" s="23">
        <v>0.46</v>
      </c>
      <c r="N40" s="23">
        <f t="shared" si="1"/>
        <v>0.54</v>
      </c>
      <c r="O40" s="24">
        <f t="shared" si="2"/>
        <v>115</v>
      </c>
      <c r="P40" s="28">
        <f t="shared" si="3"/>
        <v>12875</v>
      </c>
    </row>
    <row r="41" spans="1:16" ht="38.25">
      <c r="A41" s="19" t="s">
        <v>278</v>
      </c>
      <c r="B41" s="3" t="s">
        <v>1</v>
      </c>
      <c r="C41" s="2" t="s">
        <v>90</v>
      </c>
      <c r="D41" s="5" t="s">
        <v>370</v>
      </c>
      <c r="E41" s="7" t="s">
        <v>55</v>
      </c>
      <c r="F41" s="10" t="s">
        <v>91</v>
      </c>
      <c r="G41" s="10" t="s">
        <v>335</v>
      </c>
      <c r="H41" s="20">
        <v>435</v>
      </c>
      <c r="I41" s="21">
        <v>1785</v>
      </c>
      <c r="J41" s="20">
        <v>435</v>
      </c>
      <c r="K41" s="20">
        <v>200</v>
      </c>
      <c r="L41" s="22">
        <f t="shared" si="0"/>
        <v>235</v>
      </c>
      <c r="M41" s="23">
        <v>0.4598</v>
      </c>
      <c r="N41" s="23">
        <f t="shared" si="1"/>
        <v>0.5402298850574713</v>
      </c>
      <c r="O41" s="24">
        <f t="shared" si="2"/>
        <v>200</v>
      </c>
      <c r="P41" s="28">
        <f t="shared" si="3"/>
        <v>13075</v>
      </c>
    </row>
    <row r="42" spans="1:16" ht="21" customHeight="1">
      <c r="A42" s="19" t="s">
        <v>279</v>
      </c>
      <c r="B42" s="3" t="s">
        <v>40</v>
      </c>
      <c r="C42" s="2" t="s">
        <v>171</v>
      </c>
      <c r="D42" s="4" t="s">
        <v>371</v>
      </c>
      <c r="E42" s="7" t="s">
        <v>55</v>
      </c>
      <c r="F42" s="16" t="s">
        <v>165</v>
      </c>
      <c r="G42" s="10" t="s">
        <v>335</v>
      </c>
      <c r="H42" s="20">
        <v>1410</v>
      </c>
      <c r="I42" s="21">
        <v>2933</v>
      </c>
      <c r="J42" s="20">
        <v>1410</v>
      </c>
      <c r="K42" s="20">
        <v>700</v>
      </c>
      <c r="L42" s="22">
        <f t="shared" si="0"/>
        <v>710</v>
      </c>
      <c r="M42" s="23">
        <v>0.4965</v>
      </c>
      <c r="N42" s="23">
        <f t="shared" si="1"/>
        <v>0.5035460992907801</v>
      </c>
      <c r="O42" s="24">
        <f t="shared" si="2"/>
        <v>700</v>
      </c>
      <c r="P42" s="28">
        <f t="shared" si="3"/>
        <v>13775</v>
      </c>
    </row>
    <row r="43" spans="1:16" ht="12.75">
      <c r="A43" s="19" t="s">
        <v>280</v>
      </c>
      <c r="B43" s="3" t="s">
        <v>19</v>
      </c>
      <c r="C43" s="2" t="s">
        <v>157</v>
      </c>
      <c r="D43" s="4" t="s">
        <v>371</v>
      </c>
      <c r="E43" s="7" t="s">
        <v>55</v>
      </c>
      <c r="F43" s="16" t="s">
        <v>158</v>
      </c>
      <c r="G43" s="10" t="s">
        <v>335</v>
      </c>
      <c r="H43" s="20">
        <v>1206</v>
      </c>
      <c r="I43" s="21">
        <v>2933</v>
      </c>
      <c r="J43" s="20">
        <v>1206</v>
      </c>
      <c r="K43" s="20">
        <v>602</v>
      </c>
      <c r="L43" s="22">
        <f t="shared" si="0"/>
        <v>604</v>
      </c>
      <c r="M43" s="23">
        <f>K43/J43</f>
        <v>0.49917081260364843</v>
      </c>
      <c r="N43" s="23">
        <f t="shared" si="1"/>
        <v>0.5008291873963516</v>
      </c>
      <c r="O43" s="24">
        <f t="shared" si="2"/>
        <v>602</v>
      </c>
      <c r="P43" s="28">
        <f t="shared" si="3"/>
        <v>14377</v>
      </c>
    </row>
    <row r="44" spans="1:16" ht="12.75">
      <c r="A44" s="19" t="s">
        <v>281</v>
      </c>
      <c r="B44" s="3" t="s">
        <v>3</v>
      </c>
      <c r="C44" s="2" t="s">
        <v>134</v>
      </c>
      <c r="D44" s="5" t="s">
        <v>372</v>
      </c>
      <c r="E44" s="7" t="s">
        <v>55</v>
      </c>
      <c r="F44" s="10" t="s">
        <v>133</v>
      </c>
      <c r="G44" s="10" t="s">
        <v>335</v>
      </c>
      <c r="H44" s="20">
        <v>700</v>
      </c>
      <c r="I44" s="21">
        <v>3229</v>
      </c>
      <c r="J44" s="20">
        <v>700</v>
      </c>
      <c r="K44" s="20">
        <v>350</v>
      </c>
      <c r="L44" s="22">
        <f t="shared" si="0"/>
        <v>350</v>
      </c>
      <c r="M44" s="23">
        <v>0.5</v>
      </c>
      <c r="N44" s="23">
        <f t="shared" si="1"/>
        <v>0.5</v>
      </c>
      <c r="O44" s="24">
        <f t="shared" si="2"/>
        <v>350</v>
      </c>
      <c r="P44" s="28">
        <f t="shared" si="3"/>
        <v>14727</v>
      </c>
    </row>
    <row r="45" spans="1:16" ht="19.5" customHeight="1">
      <c r="A45" s="19" t="s">
        <v>282</v>
      </c>
      <c r="B45" s="3" t="s">
        <v>218</v>
      </c>
      <c r="C45" s="2" t="s">
        <v>167</v>
      </c>
      <c r="D45" s="4" t="s">
        <v>373</v>
      </c>
      <c r="E45" s="7" t="s">
        <v>55</v>
      </c>
      <c r="F45" s="16" t="s">
        <v>168</v>
      </c>
      <c r="G45" s="10" t="s">
        <v>335</v>
      </c>
      <c r="H45" s="20">
        <v>800</v>
      </c>
      <c r="I45" s="21">
        <v>6804</v>
      </c>
      <c r="J45" s="20">
        <v>800</v>
      </c>
      <c r="K45" s="20">
        <v>400</v>
      </c>
      <c r="L45" s="22">
        <f t="shared" si="0"/>
        <v>400</v>
      </c>
      <c r="M45" s="23">
        <v>0.5</v>
      </c>
      <c r="N45" s="23">
        <f t="shared" si="1"/>
        <v>0.5</v>
      </c>
      <c r="O45" s="24">
        <f t="shared" si="2"/>
        <v>400</v>
      </c>
      <c r="P45" s="28">
        <f t="shared" si="3"/>
        <v>15127</v>
      </c>
    </row>
    <row r="46" spans="1:16" ht="12.75">
      <c r="A46" s="19" t="s">
        <v>283</v>
      </c>
      <c r="B46" s="3" t="s">
        <v>24</v>
      </c>
      <c r="C46" s="2" t="s">
        <v>180</v>
      </c>
      <c r="D46" s="4" t="s">
        <v>369</v>
      </c>
      <c r="E46" s="7" t="s">
        <v>55</v>
      </c>
      <c r="F46" s="16" t="s">
        <v>179</v>
      </c>
      <c r="G46" s="10" t="s">
        <v>335</v>
      </c>
      <c r="H46" s="20">
        <v>266</v>
      </c>
      <c r="I46" s="21">
        <v>1619</v>
      </c>
      <c r="J46" s="20">
        <v>266</v>
      </c>
      <c r="K46" s="20">
        <v>133</v>
      </c>
      <c r="L46" s="22">
        <f t="shared" si="0"/>
        <v>133</v>
      </c>
      <c r="M46" s="23">
        <v>0.5</v>
      </c>
      <c r="N46" s="23">
        <f t="shared" si="1"/>
        <v>0.5</v>
      </c>
      <c r="O46" s="24">
        <f t="shared" si="2"/>
        <v>133</v>
      </c>
      <c r="P46" s="28">
        <f t="shared" si="3"/>
        <v>15260</v>
      </c>
    </row>
    <row r="47" spans="1:16" ht="18" customHeight="1">
      <c r="A47" s="19" t="s">
        <v>284</v>
      </c>
      <c r="B47" s="3" t="s">
        <v>211</v>
      </c>
      <c r="C47" s="2" t="s">
        <v>100</v>
      </c>
      <c r="D47" s="5" t="s">
        <v>374</v>
      </c>
      <c r="E47" s="7" t="s">
        <v>55</v>
      </c>
      <c r="F47" s="10" t="s">
        <v>101</v>
      </c>
      <c r="G47" s="10" t="s">
        <v>335</v>
      </c>
      <c r="H47" s="20">
        <v>749</v>
      </c>
      <c r="I47" s="21">
        <v>1908</v>
      </c>
      <c r="J47" s="20">
        <v>749</v>
      </c>
      <c r="K47" s="20">
        <v>374</v>
      </c>
      <c r="L47" s="22">
        <f t="shared" si="0"/>
        <v>375</v>
      </c>
      <c r="M47" s="23">
        <v>0.4993</v>
      </c>
      <c r="N47" s="23">
        <f t="shared" si="1"/>
        <v>0.5006675567423231</v>
      </c>
      <c r="O47" s="24">
        <f t="shared" si="2"/>
        <v>374</v>
      </c>
      <c r="P47" s="28">
        <f t="shared" si="3"/>
        <v>15634</v>
      </c>
    </row>
    <row r="48" spans="1:16" ht="28.5" customHeight="1">
      <c r="A48" s="19" t="s">
        <v>285</v>
      </c>
      <c r="B48" s="3" t="s">
        <v>20</v>
      </c>
      <c r="C48" s="2" t="s">
        <v>186</v>
      </c>
      <c r="D48" s="4" t="s">
        <v>375</v>
      </c>
      <c r="E48" s="7" t="s">
        <v>55</v>
      </c>
      <c r="F48" s="16" t="s">
        <v>409</v>
      </c>
      <c r="G48" s="10" t="s">
        <v>335</v>
      </c>
      <c r="H48" s="20">
        <v>2165</v>
      </c>
      <c r="I48" s="21">
        <v>2916</v>
      </c>
      <c r="J48" s="20">
        <v>2165</v>
      </c>
      <c r="K48" s="20">
        <v>700</v>
      </c>
      <c r="L48" s="22">
        <f t="shared" si="0"/>
        <v>1465</v>
      </c>
      <c r="M48" s="23">
        <v>0.3233</v>
      </c>
      <c r="N48" s="23">
        <f t="shared" si="1"/>
        <v>0.6766743648960739</v>
      </c>
      <c r="O48" s="24">
        <f t="shared" si="2"/>
        <v>700</v>
      </c>
      <c r="P48" s="28">
        <f t="shared" si="3"/>
        <v>16334</v>
      </c>
    </row>
    <row r="49" spans="1:16" ht="12.75">
      <c r="A49" s="19" t="s">
        <v>286</v>
      </c>
      <c r="B49" s="3" t="s">
        <v>217</v>
      </c>
      <c r="C49" s="2" t="s">
        <v>172</v>
      </c>
      <c r="D49" s="4" t="s">
        <v>376</v>
      </c>
      <c r="E49" s="7" t="s">
        <v>55</v>
      </c>
      <c r="F49" s="16" t="s">
        <v>173</v>
      </c>
      <c r="G49" s="10" t="s">
        <v>335</v>
      </c>
      <c r="H49" s="20">
        <v>995</v>
      </c>
      <c r="I49" s="21">
        <v>314</v>
      </c>
      <c r="J49" s="20">
        <v>995</v>
      </c>
      <c r="K49" s="20">
        <v>495</v>
      </c>
      <c r="L49" s="22">
        <f t="shared" si="0"/>
        <v>500</v>
      </c>
      <c r="M49" s="23">
        <v>0.4975</v>
      </c>
      <c r="N49" s="23">
        <f t="shared" si="1"/>
        <v>0.5025125628140703</v>
      </c>
      <c r="O49" s="24">
        <f>K49</f>
        <v>495</v>
      </c>
      <c r="P49" s="28">
        <f t="shared" si="3"/>
        <v>16829</v>
      </c>
    </row>
    <row r="50" spans="1:16" ht="12.75">
      <c r="A50" s="19" t="s">
        <v>287</v>
      </c>
      <c r="B50" s="3" t="s">
        <v>201</v>
      </c>
      <c r="C50" s="2" t="s">
        <v>75</v>
      </c>
      <c r="D50" s="5" t="s">
        <v>377</v>
      </c>
      <c r="E50" s="7" t="s">
        <v>56</v>
      </c>
      <c r="F50" s="10" t="s">
        <v>76</v>
      </c>
      <c r="G50" s="10" t="s">
        <v>336</v>
      </c>
      <c r="H50" s="20">
        <v>300</v>
      </c>
      <c r="I50" s="21">
        <v>9060</v>
      </c>
      <c r="J50" s="20">
        <v>300</v>
      </c>
      <c r="K50" s="20">
        <v>150</v>
      </c>
      <c r="L50" s="22">
        <f aca="true" t="shared" si="4" ref="L50:L73">J50-K50</f>
        <v>150</v>
      </c>
      <c r="M50" s="23">
        <f>(K50/J50)</f>
        <v>0.5</v>
      </c>
      <c r="N50" s="23">
        <f t="shared" si="1"/>
        <v>0.5</v>
      </c>
      <c r="O50" s="24">
        <f t="shared" si="2"/>
        <v>150</v>
      </c>
      <c r="P50" s="28">
        <f t="shared" si="3"/>
        <v>16979</v>
      </c>
    </row>
    <row r="51" spans="1:16" ht="12.75">
      <c r="A51" s="19" t="s">
        <v>288</v>
      </c>
      <c r="B51" s="3" t="s">
        <v>205</v>
      </c>
      <c r="C51" s="2" t="s">
        <v>184</v>
      </c>
      <c r="D51" s="4" t="s">
        <v>378</v>
      </c>
      <c r="E51" s="7" t="s">
        <v>55</v>
      </c>
      <c r="F51" s="16" t="s">
        <v>185</v>
      </c>
      <c r="G51" s="10" t="s">
        <v>336</v>
      </c>
      <c r="H51" s="20">
        <v>200</v>
      </c>
      <c r="I51" s="21">
        <v>148</v>
      </c>
      <c r="J51" s="20">
        <v>200</v>
      </c>
      <c r="K51" s="20">
        <v>100</v>
      </c>
      <c r="L51" s="22">
        <f t="shared" si="4"/>
        <v>100</v>
      </c>
      <c r="M51" s="23">
        <v>0.5</v>
      </c>
      <c r="N51" s="23">
        <f t="shared" si="1"/>
        <v>0.5</v>
      </c>
      <c r="O51" s="24">
        <f t="shared" si="2"/>
        <v>100</v>
      </c>
      <c r="P51" s="28">
        <f t="shared" si="3"/>
        <v>17079</v>
      </c>
    </row>
    <row r="52" spans="1:16" ht="12.75">
      <c r="A52" s="19" t="s">
        <v>289</v>
      </c>
      <c r="B52" s="3" t="s">
        <v>225</v>
      </c>
      <c r="C52" s="2" t="s">
        <v>65</v>
      </c>
      <c r="D52" s="6" t="s">
        <v>379</v>
      </c>
      <c r="E52" s="7" t="s">
        <v>55</v>
      </c>
      <c r="F52" s="10" t="s">
        <v>64</v>
      </c>
      <c r="G52" s="10" t="s">
        <v>335</v>
      </c>
      <c r="H52" s="20">
        <v>846</v>
      </c>
      <c r="I52" s="21">
        <v>1800</v>
      </c>
      <c r="J52" s="22">
        <v>846</v>
      </c>
      <c r="K52" s="22">
        <v>423</v>
      </c>
      <c r="L52" s="22">
        <f t="shared" si="0"/>
        <v>423</v>
      </c>
      <c r="M52" s="25">
        <f>(K52/J52)</f>
        <v>0.5</v>
      </c>
      <c r="N52" s="23">
        <f t="shared" si="1"/>
        <v>0.5</v>
      </c>
      <c r="O52" s="24">
        <f t="shared" si="2"/>
        <v>423</v>
      </c>
      <c r="P52" s="28">
        <f t="shared" si="3"/>
        <v>17502</v>
      </c>
    </row>
    <row r="53" spans="1:16" ht="25.5">
      <c r="A53" s="19" t="s">
        <v>290</v>
      </c>
      <c r="B53" s="3" t="s">
        <v>28</v>
      </c>
      <c r="C53" s="2" t="s">
        <v>152</v>
      </c>
      <c r="D53" s="4" t="s">
        <v>380</v>
      </c>
      <c r="E53" s="7" t="s">
        <v>55</v>
      </c>
      <c r="F53" s="16" t="s">
        <v>153</v>
      </c>
      <c r="G53" s="10" t="s">
        <v>335</v>
      </c>
      <c r="H53" s="20">
        <v>3083</v>
      </c>
      <c r="I53" s="21">
        <v>1972</v>
      </c>
      <c r="J53" s="20">
        <v>3083</v>
      </c>
      <c r="K53" s="20">
        <v>700</v>
      </c>
      <c r="L53" s="22">
        <f t="shared" si="4"/>
        <v>2383</v>
      </c>
      <c r="M53" s="23">
        <v>0.2271</v>
      </c>
      <c r="N53" s="23">
        <f t="shared" si="1"/>
        <v>0.7729484268569575</v>
      </c>
      <c r="O53" s="24">
        <f>K53</f>
        <v>700</v>
      </c>
      <c r="P53" s="28">
        <f t="shared" si="3"/>
        <v>18202</v>
      </c>
    </row>
    <row r="54" spans="1:16" ht="25.5">
      <c r="A54" s="19" t="s">
        <v>291</v>
      </c>
      <c r="B54" s="3" t="s">
        <v>224</v>
      </c>
      <c r="C54" s="2" t="s">
        <v>60</v>
      </c>
      <c r="D54" s="6" t="s">
        <v>381</v>
      </c>
      <c r="E54" s="7" t="s">
        <v>55</v>
      </c>
      <c r="F54" s="11" t="s">
        <v>61</v>
      </c>
      <c r="G54" s="11" t="s">
        <v>336</v>
      </c>
      <c r="H54" s="20">
        <v>474</v>
      </c>
      <c r="I54" s="21">
        <v>2010</v>
      </c>
      <c r="J54" s="20">
        <v>474</v>
      </c>
      <c r="K54" s="20">
        <v>237</v>
      </c>
      <c r="L54" s="22">
        <f t="shared" si="4"/>
        <v>237</v>
      </c>
      <c r="M54" s="23">
        <f>(K54/J54)</f>
        <v>0.5</v>
      </c>
      <c r="N54" s="23">
        <f t="shared" si="1"/>
        <v>0.5</v>
      </c>
      <c r="O54" s="24">
        <f t="shared" si="2"/>
        <v>237</v>
      </c>
      <c r="P54" s="28">
        <f t="shared" si="3"/>
        <v>18439</v>
      </c>
    </row>
    <row r="55" spans="1:16" ht="12.75">
      <c r="A55" s="19" t="s">
        <v>292</v>
      </c>
      <c r="B55" s="3" t="s">
        <v>233</v>
      </c>
      <c r="C55" s="2" t="s">
        <v>86</v>
      </c>
      <c r="D55" s="5" t="s">
        <v>342</v>
      </c>
      <c r="E55" s="7" t="s">
        <v>56</v>
      </c>
      <c r="F55" s="10" t="s">
        <v>85</v>
      </c>
      <c r="G55" s="10" t="s">
        <v>335</v>
      </c>
      <c r="H55" s="20">
        <v>480</v>
      </c>
      <c r="I55" s="21">
        <v>3777</v>
      </c>
      <c r="J55" s="20">
        <v>480</v>
      </c>
      <c r="K55" s="20">
        <v>240</v>
      </c>
      <c r="L55" s="22">
        <f t="shared" si="4"/>
        <v>240</v>
      </c>
      <c r="M55" s="23">
        <v>0.5</v>
      </c>
      <c r="N55" s="23">
        <f t="shared" si="1"/>
        <v>0.5</v>
      </c>
      <c r="O55" s="24">
        <f t="shared" si="2"/>
        <v>240</v>
      </c>
      <c r="P55" s="28">
        <f t="shared" si="3"/>
        <v>18679</v>
      </c>
    </row>
    <row r="56" spans="1:16" ht="25.5">
      <c r="A56" s="19" t="s">
        <v>293</v>
      </c>
      <c r="B56" s="3" t="s">
        <v>404</v>
      </c>
      <c r="C56" s="2" t="s">
        <v>405</v>
      </c>
      <c r="D56" s="5" t="s">
        <v>406</v>
      </c>
      <c r="E56" s="7" t="s">
        <v>56</v>
      </c>
      <c r="F56" s="10" t="s">
        <v>407</v>
      </c>
      <c r="G56" s="10" t="s">
        <v>335</v>
      </c>
      <c r="H56" s="20">
        <v>830</v>
      </c>
      <c r="I56" s="21">
        <v>4008</v>
      </c>
      <c r="J56" s="20">
        <v>830</v>
      </c>
      <c r="K56" s="20">
        <v>415</v>
      </c>
      <c r="L56" s="22">
        <f t="shared" si="4"/>
        <v>415</v>
      </c>
      <c r="M56" s="23">
        <f>(K56/J56)</f>
        <v>0.5</v>
      </c>
      <c r="N56" s="23">
        <f t="shared" si="1"/>
        <v>0.5</v>
      </c>
      <c r="O56" s="24">
        <v>415</v>
      </c>
      <c r="P56" s="28">
        <f t="shared" si="3"/>
        <v>19094</v>
      </c>
    </row>
    <row r="57" spans="1:16" ht="25.5">
      <c r="A57" s="19" t="s">
        <v>294</v>
      </c>
      <c r="B57" s="3" t="s">
        <v>212</v>
      </c>
      <c r="C57" s="2" t="s">
        <v>116</v>
      </c>
      <c r="D57" s="5" t="s">
        <v>382</v>
      </c>
      <c r="E57" s="7" t="s">
        <v>55</v>
      </c>
      <c r="F57" s="10" t="s">
        <v>117</v>
      </c>
      <c r="G57" s="10" t="s">
        <v>335</v>
      </c>
      <c r="H57" s="20">
        <v>343</v>
      </c>
      <c r="I57" s="21">
        <v>207</v>
      </c>
      <c r="J57" s="20">
        <v>343</v>
      </c>
      <c r="K57" s="20">
        <v>171</v>
      </c>
      <c r="L57" s="22">
        <f t="shared" si="4"/>
        <v>172</v>
      </c>
      <c r="M57" s="23">
        <v>0.4985</v>
      </c>
      <c r="N57" s="23">
        <f t="shared" si="1"/>
        <v>0.5014577259475219</v>
      </c>
      <c r="O57" s="24">
        <f t="shared" si="2"/>
        <v>171</v>
      </c>
      <c r="P57" s="28">
        <f t="shared" si="3"/>
        <v>19265</v>
      </c>
    </row>
    <row r="58" spans="1:16" ht="39" customHeight="1">
      <c r="A58" s="19" t="s">
        <v>295</v>
      </c>
      <c r="B58" s="3" t="s">
        <v>202</v>
      </c>
      <c r="C58" s="2" t="s">
        <v>79</v>
      </c>
      <c r="D58" s="5" t="s">
        <v>383</v>
      </c>
      <c r="E58" s="7" t="s">
        <v>55</v>
      </c>
      <c r="F58" s="10" t="s">
        <v>80</v>
      </c>
      <c r="G58" s="10" t="s">
        <v>335</v>
      </c>
      <c r="H58" s="20">
        <v>268</v>
      </c>
      <c r="I58" s="21">
        <v>561</v>
      </c>
      <c r="J58" s="20">
        <v>268</v>
      </c>
      <c r="K58" s="20">
        <v>134</v>
      </c>
      <c r="L58" s="22">
        <f t="shared" si="4"/>
        <v>134</v>
      </c>
      <c r="M58" s="23">
        <v>0.5</v>
      </c>
      <c r="N58" s="23">
        <f t="shared" si="1"/>
        <v>0.5</v>
      </c>
      <c r="O58" s="24">
        <f t="shared" si="2"/>
        <v>134</v>
      </c>
      <c r="P58" s="28">
        <f t="shared" si="3"/>
        <v>19399</v>
      </c>
    </row>
    <row r="59" spans="1:16" ht="29.25" customHeight="1">
      <c r="A59" s="19" t="s">
        <v>296</v>
      </c>
      <c r="B59" s="3" t="s">
        <v>18</v>
      </c>
      <c r="C59" s="2" t="s">
        <v>239</v>
      </c>
      <c r="D59" s="4" t="s">
        <v>354</v>
      </c>
      <c r="E59" s="7" t="s">
        <v>55</v>
      </c>
      <c r="F59" s="16" t="s">
        <v>165</v>
      </c>
      <c r="G59" s="16" t="s">
        <v>335</v>
      </c>
      <c r="H59" s="20">
        <v>857</v>
      </c>
      <c r="I59" s="21">
        <v>630</v>
      </c>
      <c r="J59" s="20">
        <v>857</v>
      </c>
      <c r="K59" s="20">
        <v>428</v>
      </c>
      <c r="L59" s="22">
        <f>J59-K59</f>
        <v>429</v>
      </c>
      <c r="M59" s="23">
        <f>K59/J59</f>
        <v>0.49941656942823803</v>
      </c>
      <c r="N59" s="23">
        <f t="shared" si="1"/>
        <v>0.5005834305717619</v>
      </c>
      <c r="O59" s="24">
        <f t="shared" si="2"/>
        <v>428</v>
      </c>
      <c r="P59" s="28">
        <f t="shared" si="3"/>
        <v>19827</v>
      </c>
    </row>
    <row r="60" spans="1:16" ht="21" customHeight="1">
      <c r="A60" s="19" t="s">
        <v>297</v>
      </c>
      <c r="B60" s="3" t="s">
        <v>216</v>
      </c>
      <c r="C60" s="2" t="s">
        <v>182</v>
      </c>
      <c r="D60" s="4" t="s">
        <v>384</v>
      </c>
      <c r="E60" s="7" t="s">
        <v>55</v>
      </c>
      <c r="F60" s="16" t="s">
        <v>183</v>
      </c>
      <c r="G60" s="16" t="s">
        <v>336</v>
      </c>
      <c r="H60" s="20">
        <v>261</v>
      </c>
      <c r="I60" s="21">
        <v>686</v>
      </c>
      <c r="J60" s="20">
        <v>261</v>
      </c>
      <c r="K60" s="20">
        <v>130</v>
      </c>
      <c r="L60" s="22">
        <f t="shared" si="4"/>
        <v>131</v>
      </c>
      <c r="M60" s="23">
        <f>K60/J60</f>
        <v>0.49808429118773945</v>
      </c>
      <c r="N60" s="23">
        <f t="shared" si="1"/>
        <v>0.5019157088122606</v>
      </c>
      <c r="O60" s="24">
        <f t="shared" si="2"/>
        <v>130</v>
      </c>
      <c r="P60" s="28">
        <f t="shared" si="3"/>
        <v>19957</v>
      </c>
    </row>
    <row r="61" spans="1:16" ht="25.5">
      <c r="A61" s="19" t="s">
        <v>298</v>
      </c>
      <c r="B61" s="3" t="s">
        <v>17</v>
      </c>
      <c r="C61" s="2" t="s">
        <v>161</v>
      </c>
      <c r="D61" s="4" t="s">
        <v>385</v>
      </c>
      <c r="E61" s="7" t="s">
        <v>55</v>
      </c>
      <c r="F61" s="16" t="s">
        <v>162</v>
      </c>
      <c r="G61" s="16" t="s">
        <v>335</v>
      </c>
      <c r="H61" s="20">
        <v>471</v>
      </c>
      <c r="I61" s="21">
        <v>1052</v>
      </c>
      <c r="J61" s="20">
        <v>471</v>
      </c>
      <c r="K61" s="20">
        <v>235</v>
      </c>
      <c r="L61" s="22">
        <f t="shared" si="4"/>
        <v>236</v>
      </c>
      <c r="M61" s="23">
        <f>K61/J61</f>
        <v>0.4989384288747346</v>
      </c>
      <c r="N61" s="23">
        <f t="shared" si="1"/>
        <v>0.5010615711252654</v>
      </c>
      <c r="O61" s="24">
        <f t="shared" si="2"/>
        <v>235</v>
      </c>
      <c r="P61" s="28">
        <f t="shared" si="3"/>
        <v>20192</v>
      </c>
    </row>
    <row r="62" spans="1:16" ht="25.5">
      <c r="A62" s="19" t="s">
        <v>299</v>
      </c>
      <c r="B62" s="3" t="s">
        <v>30</v>
      </c>
      <c r="C62" s="2" t="s">
        <v>192</v>
      </c>
      <c r="D62" s="4" t="s">
        <v>386</v>
      </c>
      <c r="E62" s="7" t="s">
        <v>55</v>
      </c>
      <c r="F62" s="16" t="s">
        <v>156</v>
      </c>
      <c r="G62" s="16" t="s">
        <v>335</v>
      </c>
      <c r="H62" s="20">
        <v>250</v>
      </c>
      <c r="I62" s="21">
        <v>1096</v>
      </c>
      <c r="J62" s="20">
        <v>250</v>
      </c>
      <c r="K62" s="20">
        <v>125</v>
      </c>
      <c r="L62" s="22">
        <f t="shared" si="4"/>
        <v>125</v>
      </c>
      <c r="M62" s="23">
        <v>0.5</v>
      </c>
      <c r="N62" s="23">
        <f t="shared" si="1"/>
        <v>0.5</v>
      </c>
      <c r="O62" s="24">
        <f t="shared" si="2"/>
        <v>125</v>
      </c>
      <c r="P62" s="28">
        <f t="shared" si="3"/>
        <v>20317</v>
      </c>
    </row>
    <row r="63" spans="1:16" ht="25.5">
      <c r="A63" s="19" t="s">
        <v>300</v>
      </c>
      <c r="B63" s="3" t="s">
        <v>15</v>
      </c>
      <c r="C63" s="2" t="s">
        <v>181</v>
      </c>
      <c r="D63" s="4" t="s">
        <v>387</v>
      </c>
      <c r="E63" s="7" t="s">
        <v>55</v>
      </c>
      <c r="F63" s="16" t="s">
        <v>145</v>
      </c>
      <c r="G63" s="16" t="s">
        <v>335</v>
      </c>
      <c r="H63" s="20">
        <v>300</v>
      </c>
      <c r="I63" s="21">
        <v>1605</v>
      </c>
      <c r="J63" s="20">
        <v>300</v>
      </c>
      <c r="K63" s="20">
        <v>150</v>
      </c>
      <c r="L63" s="22">
        <v>150</v>
      </c>
      <c r="M63" s="23">
        <v>0.5</v>
      </c>
      <c r="N63" s="23">
        <f t="shared" si="1"/>
        <v>0.5</v>
      </c>
      <c r="O63" s="24">
        <f t="shared" si="2"/>
        <v>150</v>
      </c>
      <c r="P63" s="28">
        <f t="shared" si="3"/>
        <v>20467</v>
      </c>
    </row>
    <row r="64" spans="1:16" ht="19.5" customHeight="1">
      <c r="A64" s="19" t="s">
        <v>301</v>
      </c>
      <c r="B64" s="3" t="s">
        <v>16</v>
      </c>
      <c r="C64" s="2" t="s">
        <v>144</v>
      </c>
      <c r="D64" s="4" t="s">
        <v>387</v>
      </c>
      <c r="E64" s="7" t="s">
        <v>55</v>
      </c>
      <c r="F64" s="16" t="s">
        <v>145</v>
      </c>
      <c r="G64" s="16" t="s">
        <v>335</v>
      </c>
      <c r="H64" s="20">
        <v>606</v>
      </c>
      <c r="I64" s="21">
        <v>1605</v>
      </c>
      <c r="J64" s="20">
        <v>606</v>
      </c>
      <c r="K64" s="20">
        <v>303</v>
      </c>
      <c r="L64" s="22">
        <f t="shared" si="4"/>
        <v>303</v>
      </c>
      <c r="M64" s="23">
        <v>0.5</v>
      </c>
      <c r="N64" s="23">
        <f t="shared" si="1"/>
        <v>0.5</v>
      </c>
      <c r="O64" s="24">
        <f>K64</f>
        <v>303</v>
      </c>
      <c r="P64" s="28">
        <f t="shared" si="3"/>
        <v>20770</v>
      </c>
    </row>
    <row r="65" spans="1:16" ht="12.75">
      <c r="A65" s="19" t="s">
        <v>302</v>
      </c>
      <c r="B65" s="3" t="s">
        <v>214</v>
      </c>
      <c r="C65" s="2" t="s">
        <v>110</v>
      </c>
      <c r="D65" s="5" t="s">
        <v>388</v>
      </c>
      <c r="E65" s="7" t="s">
        <v>55</v>
      </c>
      <c r="F65" s="10" t="s">
        <v>111</v>
      </c>
      <c r="G65" s="16" t="s">
        <v>335</v>
      </c>
      <c r="H65" s="20">
        <v>500</v>
      </c>
      <c r="I65" s="21">
        <v>2840</v>
      </c>
      <c r="J65" s="20">
        <v>500</v>
      </c>
      <c r="K65" s="20">
        <v>250</v>
      </c>
      <c r="L65" s="22">
        <f t="shared" si="4"/>
        <v>250</v>
      </c>
      <c r="M65" s="23">
        <v>0.5</v>
      </c>
      <c r="N65" s="23">
        <f t="shared" si="1"/>
        <v>0.5</v>
      </c>
      <c r="O65" s="24">
        <f t="shared" si="2"/>
        <v>250</v>
      </c>
      <c r="P65" s="28">
        <f t="shared" si="3"/>
        <v>21020</v>
      </c>
    </row>
    <row r="66" spans="1:16" ht="12.75">
      <c r="A66" s="19" t="s">
        <v>303</v>
      </c>
      <c r="B66" s="3" t="s">
        <v>2</v>
      </c>
      <c r="C66" s="2" t="s">
        <v>132</v>
      </c>
      <c r="D66" s="5" t="s">
        <v>372</v>
      </c>
      <c r="E66" s="7" t="s">
        <v>55</v>
      </c>
      <c r="F66" s="10" t="s">
        <v>133</v>
      </c>
      <c r="G66" s="16" t="s">
        <v>335</v>
      </c>
      <c r="H66" s="20">
        <v>516</v>
      </c>
      <c r="I66" s="21">
        <v>3229</v>
      </c>
      <c r="J66" s="20">
        <v>516</v>
      </c>
      <c r="K66" s="20">
        <v>258</v>
      </c>
      <c r="L66" s="22">
        <f t="shared" si="4"/>
        <v>258</v>
      </c>
      <c r="M66" s="23">
        <v>0.5</v>
      </c>
      <c r="N66" s="23">
        <f t="shared" si="1"/>
        <v>0.5</v>
      </c>
      <c r="O66" s="24">
        <f t="shared" si="2"/>
        <v>258</v>
      </c>
      <c r="P66" s="28">
        <f t="shared" si="3"/>
        <v>21278</v>
      </c>
    </row>
    <row r="67" spans="1:16" ht="18" customHeight="1">
      <c r="A67" s="19" t="s">
        <v>304</v>
      </c>
      <c r="B67" s="3" t="s">
        <v>228</v>
      </c>
      <c r="C67" s="2" t="s">
        <v>240</v>
      </c>
      <c r="D67" s="4" t="s">
        <v>389</v>
      </c>
      <c r="E67" s="7" t="s">
        <v>55</v>
      </c>
      <c r="F67" s="16" t="s">
        <v>150</v>
      </c>
      <c r="G67" s="16" t="s">
        <v>335</v>
      </c>
      <c r="H67" s="20">
        <v>1130</v>
      </c>
      <c r="I67" s="21">
        <v>3497</v>
      </c>
      <c r="J67" s="20">
        <v>1130</v>
      </c>
      <c r="K67" s="20">
        <v>565</v>
      </c>
      <c r="L67" s="22">
        <f t="shared" si="4"/>
        <v>565</v>
      </c>
      <c r="M67" s="23">
        <v>0.5</v>
      </c>
      <c r="N67" s="23">
        <f t="shared" si="1"/>
        <v>0.5</v>
      </c>
      <c r="O67" s="24">
        <f>K67</f>
        <v>565</v>
      </c>
      <c r="P67" s="28">
        <f t="shared" si="3"/>
        <v>21843</v>
      </c>
    </row>
    <row r="68" spans="1:16" ht="21" customHeight="1">
      <c r="A68" s="19" t="s">
        <v>305</v>
      </c>
      <c r="B68" s="3" t="s">
        <v>22</v>
      </c>
      <c r="C68" s="2" t="s">
        <v>163</v>
      </c>
      <c r="D68" s="4" t="s">
        <v>390</v>
      </c>
      <c r="E68" s="7" t="s">
        <v>56</v>
      </c>
      <c r="F68" s="16" t="s">
        <v>164</v>
      </c>
      <c r="G68" s="16" t="s">
        <v>335</v>
      </c>
      <c r="H68" s="20">
        <v>250</v>
      </c>
      <c r="I68" s="21">
        <v>7400</v>
      </c>
      <c r="J68" s="20">
        <v>250</v>
      </c>
      <c r="K68" s="20">
        <v>125</v>
      </c>
      <c r="L68" s="22">
        <v>125</v>
      </c>
      <c r="M68" s="23">
        <v>0.5</v>
      </c>
      <c r="N68" s="23">
        <f t="shared" si="1"/>
        <v>0.5</v>
      </c>
      <c r="O68" s="24">
        <f t="shared" si="2"/>
        <v>125</v>
      </c>
      <c r="P68" s="28">
        <f t="shared" si="3"/>
        <v>21968</v>
      </c>
    </row>
    <row r="69" spans="1:16" ht="51" customHeight="1">
      <c r="A69" s="19" t="s">
        <v>306</v>
      </c>
      <c r="B69" s="3" t="s">
        <v>199</v>
      </c>
      <c r="C69" s="2" t="s">
        <v>66</v>
      </c>
      <c r="D69" s="5" t="s">
        <v>391</v>
      </c>
      <c r="E69" s="7" t="s">
        <v>56</v>
      </c>
      <c r="F69" s="10" t="s">
        <v>67</v>
      </c>
      <c r="G69" s="16" t="s">
        <v>335</v>
      </c>
      <c r="H69" s="20">
        <v>490</v>
      </c>
      <c r="I69" s="21">
        <v>11243</v>
      </c>
      <c r="J69" s="20">
        <v>490</v>
      </c>
      <c r="K69" s="20">
        <v>245</v>
      </c>
      <c r="L69" s="22">
        <f t="shared" si="4"/>
        <v>245</v>
      </c>
      <c r="M69" s="23">
        <f>(K69/J69)</f>
        <v>0.5</v>
      </c>
      <c r="N69" s="23">
        <f t="shared" si="1"/>
        <v>0.5</v>
      </c>
      <c r="O69" s="24">
        <f t="shared" si="2"/>
        <v>245</v>
      </c>
      <c r="P69" s="28">
        <f t="shared" si="3"/>
        <v>22213</v>
      </c>
    </row>
    <row r="70" spans="1:16" ht="30.75" customHeight="1">
      <c r="A70" s="19" t="s">
        <v>307</v>
      </c>
      <c r="B70" s="3" t="s">
        <v>27</v>
      </c>
      <c r="C70" s="2" t="s">
        <v>176</v>
      </c>
      <c r="D70" s="4" t="s">
        <v>392</v>
      </c>
      <c r="E70" s="7" t="s">
        <v>55</v>
      </c>
      <c r="F70" s="16" t="s">
        <v>177</v>
      </c>
      <c r="G70" s="16" t="s">
        <v>336</v>
      </c>
      <c r="H70" s="20">
        <v>353</v>
      </c>
      <c r="I70" s="21">
        <v>23843</v>
      </c>
      <c r="J70" s="20">
        <v>353</v>
      </c>
      <c r="K70" s="20">
        <v>176</v>
      </c>
      <c r="L70" s="22">
        <f>J70-K70</f>
        <v>177</v>
      </c>
      <c r="M70" s="23">
        <f>K70/J70</f>
        <v>0.4985835694050991</v>
      </c>
      <c r="N70" s="23">
        <f t="shared" si="1"/>
        <v>0.5014164305949008</v>
      </c>
      <c r="O70" s="24">
        <f t="shared" si="2"/>
        <v>176</v>
      </c>
      <c r="P70" s="28">
        <f t="shared" si="3"/>
        <v>22389</v>
      </c>
    </row>
    <row r="71" spans="1:16" ht="25.5">
      <c r="A71" s="19" t="s">
        <v>308</v>
      </c>
      <c r="B71" s="3" t="s">
        <v>203</v>
      </c>
      <c r="C71" s="2" t="s">
        <v>141</v>
      </c>
      <c r="D71" s="4" t="s">
        <v>393</v>
      </c>
      <c r="E71" s="7" t="s">
        <v>142</v>
      </c>
      <c r="F71" s="16" t="s">
        <v>143</v>
      </c>
      <c r="G71" s="16" t="s">
        <v>336</v>
      </c>
      <c r="H71" s="20">
        <v>258</v>
      </c>
      <c r="I71" s="21">
        <v>1232</v>
      </c>
      <c r="J71" s="20">
        <v>258</v>
      </c>
      <c r="K71" s="20">
        <v>129</v>
      </c>
      <c r="L71" s="22">
        <f aca="true" t="shared" si="5" ref="L71:L83">J71-K71</f>
        <v>129</v>
      </c>
      <c r="M71" s="23">
        <v>0.5</v>
      </c>
      <c r="N71" s="23">
        <f t="shared" si="1"/>
        <v>0.5</v>
      </c>
      <c r="O71" s="24">
        <f t="shared" si="2"/>
        <v>129</v>
      </c>
      <c r="P71" s="28">
        <f t="shared" si="3"/>
        <v>22518</v>
      </c>
    </row>
    <row r="72" spans="1:16" ht="21.75" customHeight="1">
      <c r="A72" s="19" t="s">
        <v>309</v>
      </c>
      <c r="B72" s="3" t="s">
        <v>226</v>
      </c>
      <c r="C72" s="2" t="s">
        <v>63</v>
      </c>
      <c r="D72" s="5" t="s">
        <v>379</v>
      </c>
      <c r="E72" s="7" t="s">
        <v>55</v>
      </c>
      <c r="F72" s="10" t="s">
        <v>64</v>
      </c>
      <c r="G72" s="10" t="s">
        <v>335</v>
      </c>
      <c r="H72" s="20">
        <v>660</v>
      </c>
      <c r="I72" s="21">
        <v>1800</v>
      </c>
      <c r="J72" s="20">
        <v>660</v>
      </c>
      <c r="K72" s="20">
        <v>330</v>
      </c>
      <c r="L72" s="22">
        <f t="shared" si="4"/>
        <v>330</v>
      </c>
      <c r="M72" s="23">
        <f>(K72/J72)</f>
        <v>0.5</v>
      </c>
      <c r="N72" s="23">
        <f t="shared" si="1"/>
        <v>0.5</v>
      </c>
      <c r="O72" s="24">
        <f t="shared" si="2"/>
        <v>330</v>
      </c>
      <c r="P72" s="28">
        <f aca="true" t="shared" si="6" ref="P72:P87">P71+O72</f>
        <v>22848</v>
      </c>
    </row>
    <row r="73" spans="1:16" ht="22.5" customHeight="1">
      <c r="A73" s="19" t="s">
        <v>310</v>
      </c>
      <c r="B73" s="3" t="s">
        <v>204</v>
      </c>
      <c r="C73" s="2" t="s">
        <v>148</v>
      </c>
      <c r="D73" s="4" t="s">
        <v>394</v>
      </c>
      <c r="E73" s="7" t="s">
        <v>55</v>
      </c>
      <c r="F73" s="16" t="s">
        <v>149</v>
      </c>
      <c r="G73" s="16" t="s">
        <v>336</v>
      </c>
      <c r="H73" s="20">
        <v>700</v>
      </c>
      <c r="I73" s="21">
        <v>1905</v>
      </c>
      <c r="J73" s="20">
        <v>700</v>
      </c>
      <c r="K73" s="20">
        <v>350</v>
      </c>
      <c r="L73" s="22">
        <f t="shared" si="4"/>
        <v>350</v>
      </c>
      <c r="M73" s="23">
        <v>0.5</v>
      </c>
      <c r="N73" s="23">
        <f t="shared" si="1"/>
        <v>0.5</v>
      </c>
      <c r="O73" s="24">
        <f t="shared" si="2"/>
        <v>350</v>
      </c>
      <c r="P73" s="28">
        <f t="shared" si="6"/>
        <v>23198</v>
      </c>
    </row>
    <row r="74" spans="1:16" ht="30" customHeight="1">
      <c r="A74" s="19" t="s">
        <v>311</v>
      </c>
      <c r="B74" s="3" t="s">
        <v>26</v>
      </c>
      <c r="C74" s="2" t="s">
        <v>135</v>
      </c>
      <c r="D74" s="5" t="s">
        <v>395</v>
      </c>
      <c r="E74" s="7" t="s">
        <v>55</v>
      </c>
      <c r="F74" s="10" t="s">
        <v>136</v>
      </c>
      <c r="G74" s="10" t="s">
        <v>336</v>
      </c>
      <c r="H74" s="20">
        <v>345</v>
      </c>
      <c r="I74" s="21">
        <v>2550</v>
      </c>
      <c r="J74" s="20">
        <v>345</v>
      </c>
      <c r="K74" s="20">
        <v>172</v>
      </c>
      <c r="L74" s="22">
        <f t="shared" si="5"/>
        <v>173</v>
      </c>
      <c r="M74" s="23">
        <f>K74/J74</f>
        <v>0.4985507246376812</v>
      </c>
      <c r="N74" s="23">
        <f t="shared" si="1"/>
        <v>0.5014492753623189</v>
      </c>
      <c r="O74" s="24">
        <f t="shared" si="2"/>
        <v>172</v>
      </c>
      <c r="P74" s="28">
        <f t="shared" si="6"/>
        <v>23370</v>
      </c>
    </row>
    <row r="75" spans="1:16" ht="25.5">
      <c r="A75" s="19" t="s">
        <v>312</v>
      </c>
      <c r="B75" s="3" t="s">
        <v>219</v>
      </c>
      <c r="C75" s="2" t="s">
        <v>174</v>
      </c>
      <c r="D75" s="4" t="s">
        <v>396</v>
      </c>
      <c r="E75" s="7" t="s">
        <v>55</v>
      </c>
      <c r="F75" s="16" t="s">
        <v>175</v>
      </c>
      <c r="G75" s="16" t="s">
        <v>335</v>
      </c>
      <c r="H75" s="20">
        <v>1315</v>
      </c>
      <c r="I75" s="21">
        <v>4627</v>
      </c>
      <c r="J75" s="20">
        <v>1315</v>
      </c>
      <c r="K75" s="20">
        <v>657</v>
      </c>
      <c r="L75" s="22">
        <f t="shared" si="5"/>
        <v>658</v>
      </c>
      <c r="M75" s="23">
        <f>K75/J75</f>
        <v>0.49961977186311785</v>
      </c>
      <c r="N75" s="23">
        <f t="shared" si="1"/>
        <v>0.5003802281368821</v>
      </c>
      <c r="O75" s="24">
        <f t="shared" si="2"/>
        <v>657</v>
      </c>
      <c r="P75" s="28">
        <f t="shared" si="6"/>
        <v>24027</v>
      </c>
    </row>
    <row r="76" spans="1:16" ht="25.5">
      <c r="A76" s="19" t="s">
        <v>313</v>
      </c>
      <c r="B76" s="3" t="s">
        <v>29</v>
      </c>
      <c r="C76" s="2" t="s">
        <v>154</v>
      </c>
      <c r="D76" s="4" t="s">
        <v>397</v>
      </c>
      <c r="E76" s="7" t="s">
        <v>55</v>
      </c>
      <c r="F76" s="16" t="s">
        <v>155</v>
      </c>
      <c r="G76" s="16" t="s">
        <v>335</v>
      </c>
      <c r="H76" s="20">
        <v>515</v>
      </c>
      <c r="I76" s="21">
        <v>682</v>
      </c>
      <c r="J76" s="20">
        <v>515</v>
      </c>
      <c r="K76" s="20">
        <v>257</v>
      </c>
      <c r="L76" s="22">
        <v>258</v>
      </c>
      <c r="M76" s="23">
        <f>K76/J76</f>
        <v>0.49902912621359224</v>
      </c>
      <c r="N76" s="23">
        <f t="shared" si="1"/>
        <v>0.5009708737864078</v>
      </c>
      <c r="O76" s="24">
        <f t="shared" si="2"/>
        <v>257</v>
      </c>
      <c r="P76" s="28">
        <f t="shared" si="6"/>
        <v>24284</v>
      </c>
    </row>
    <row r="77" spans="1:16" ht="25.5">
      <c r="A77" s="19" t="s">
        <v>314</v>
      </c>
      <c r="B77" s="3" t="s">
        <v>229</v>
      </c>
      <c r="C77" s="2" t="s">
        <v>189</v>
      </c>
      <c r="D77" s="4" t="s">
        <v>398</v>
      </c>
      <c r="E77" s="7" t="s">
        <v>10</v>
      </c>
      <c r="F77" s="16" t="s">
        <v>188</v>
      </c>
      <c r="G77" s="16" t="s">
        <v>335</v>
      </c>
      <c r="H77" s="20">
        <v>230</v>
      </c>
      <c r="I77" s="21">
        <v>911</v>
      </c>
      <c r="J77" s="20">
        <v>230</v>
      </c>
      <c r="K77" s="20">
        <v>115</v>
      </c>
      <c r="L77" s="22">
        <f t="shared" si="5"/>
        <v>115</v>
      </c>
      <c r="M77" s="23">
        <v>0.5</v>
      </c>
      <c r="N77" s="23">
        <f t="shared" si="1"/>
        <v>0.5</v>
      </c>
      <c r="O77" s="24">
        <f t="shared" si="2"/>
        <v>115</v>
      </c>
      <c r="P77" s="28">
        <f t="shared" si="6"/>
        <v>24399</v>
      </c>
    </row>
    <row r="78" spans="1:16" ht="25.5">
      <c r="A78" s="19" t="s">
        <v>315</v>
      </c>
      <c r="B78" s="3" t="s">
        <v>34</v>
      </c>
      <c r="C78" s="2" t="s">
        <v>44</v>
      </c>
      <c r="D78" s="4" t="s">
        <v>364</v>
      </c>
      <c r="E78" s="7" t="s">
        <v>55</v>
      </c>
      <c r="F78" s="16" t="s">
        <v>140</v>
      </c>
      <c r="G78" s="16" t="s">
        <v>335</v>
      </c>
      <c r="H78" s="20">
        <v>235</v>
      </c>
      <c r="I78" s="21">
        <v>1060</v>
      </c>
      <c r="J78" s="20">
        <v>235</v>
      </c>
      <c r="K78" s="20">
        <v>117</v>
      </c>
      <c r="L78" s="22">
        <f t="shared" si="5"/>
        <v>118</v>
      </c>
      <c r="M78" s="23">
        <v>0.4979</v>
      </c>
      <c r="N78" s="23">
        <f t="shared" si="1"/>
        <v>0.502127659574468</v>
      </c>
      <c r="O78" s="24">
        <f aca="true" t="shared" si="7" ref="O78:O87">K78</f>
        <v>117</v>
      </c>
      <c r="P78" s="28">
        <f t="shared" si="6"/>
        <v>24516</v>
      </c>
    </row>
    <row r="79" spans="1:16" ht="25.5">
      <c r="A79" s="19" t="s">
        <v>316</v>
      </c>
      <c r="B79" s="3" t="s">
        <v>223</v>
      </c>
      <c r="C79" s="2" t="s">
        <v>62</v>
      </c>
      <c r="D79" s="5" t="s">
        <v>381</v>
      </c>
      <c r="E79" s="7" t="s">
        <v>55</v>
      </c>
      <c r="F79" s="11" t="s">
        <v>61</v>
      </c>
      <c r="G79" s="16" t="s">
        <v>335</v>
      </c>
      <c r="H79" s="20">
        <v>1500</v>
      </c>
      <c r="I79" s="21">
        <v>2010</v>
      </c>
      <c r="J79" s="20">
        <v>1500</v>
      </c>
      <c r="K79" s="20">
        <v>675</v>
      </c>
      <c r="L79" s="22">
        <v>825</v>
      </c>
      <c r="M79" s="23">
        <f>(K79/J79)</f>
        <v>0.45</v>
      </c>
      <c r="N79" s="23">
        <f t="shared" si="1"/>
        <v>0.55</v>
      </c>
      <c r="O79" s="24">
        <f t="shared" si="7"/>
        <v>675</v>
      </c>
      <c r="P79" s="28">
        <f t="shared" si="6"/>
        <v>25191</v>
      </c>
    </row>
    <row r="80" spans="1:16" ht="12.75">
      <c r="A80" s="19" t="s">
        <v>317</v>
      </c>
      <c r="B80" s="3" t="s">
        <v>215</v>
      </c>
      <c r="C80" s="2" t="s">
        <v>102</v>
      </c>
      <c r="D80" s="5" t="s">
        <v>399</v>
      </c>
      <c r="E80" s="7" t="s">
        <v>55</v>
      </c>
      <c r="F80" s="10" t="s">
        <v>103</v>
      </c>
      <c r="G80" s="10" t="s">
        <v>336</v>
      </c>
      <c r="H80" s="20">
        <v>1062</v>
      </c>
      <c r="I80" s="21">
        <v>4132</v>
      </c>
      <c r="J80" s="20">
        <v>1062</v>
      </c>
      <c r="K80" s="20">
        <v>530</v>
      </c>
      <c r="L80" s="22">
        <f t="shared" si="5"/>
        <v>532</v>
      </c>
      <c r="M80" s="23">
        <v>0.4991</v>
      </c>
      <c r="N80" s="23">
        <f t="shared" si="1"/>
        <v>0.5009416195856874</v>
      </c>
      <c r="O80" s="24">
        <f t="shared" si="7"/>
        <v>530</v>
      </c>
      <c r="P80" s="28">
        <f t="shared" si="6"/>
        <v>25721</v>
      </c>
    </row>
    <row r="81" spans="1:16" ht="32.25" customHeight="1">
      <c r="A81" s="19" t="s">
        <v>318</v>
      </c>
      <c r="B81" s="3" t="s">
        <v>11</v>
      </c>
      <c r="C81" s="2" t="s">
        <v>106</v>
      </c>
      <c r="D81" s="5" t="s">
        <v>400</v>
      </c>
      <c r="E81" s="7" t="s">
        <v>56</v>
      </c>
      <c r="F81" s="10" t="s">
        <v>105</v>
      </c>
      <c r="G81" s="10" t="s">
        <v>335</v>
      </c>
      <c r="H81" s="20">
        <v>410</v>
      </c>
      <c r="I81" s="21">
        <v>4356</v>
      </c>
      <c r="J81" s="20">
        <v>410</v>
      </c>
      <c r="K81" s="20">
        <v>205</v>
      </c>
      <c r="L81" s="22">
        <f t="shared" si="5"/>
        <v>205</v>
      </c>
      <c r="M81" s="23">
        <v>0.5</v>
      </c>
      <c r="N81" s="23">
        <f t="shared" si="1"/>
        <v>0.5</v>
      </c>
      <c r="O81" s="24">
        <f t="shared" si="7"/>
        <v>205</v>
      </c>
      <c r="P81" s="28">
        <f t="shared" si="6"/>
        <v>25926</v>
      </c>
    </row>
    <row r="82" spans="1:16" ht="32.25" customHeight="1">
      <c r="A82" s="19" t="s">
        <v>319</v>
      </c>
      <c r="B82" s="3" t="s">
        <v>12</v>
      </c>
      <c r="C82" s="2" t="s">
        <v>104</v>
      </c>
      <c r="D82" s="5" t="s">
        <v>400</v>
      </c>
      <c r="E82" s="7" t="s">
        <v>56</v>
      </c>
      <c r="F82" s="10" t="s">
        <v>105</v>
      </c>
      <c r="G82" s="10" t="s">
        <v>335</v>
      </c>
      <c r="H82" s="20">
        <v>320</v>
      </c>
      <c r="I82" s="21">
        <v>4356</v>
      </c>
      <c r="J82" s="20">
        <v>320</v>
      </c>
      <c r="K82" s="20">
        <v>160</v>
      </c>
      <c r="L82" s="22">
        <f t="shared" si="5"/>
        <v>160</v>
      </c>
      <c r="M82" s="23">
        <v>0.5</v>
      </c>
      <c r="N82" s="23">
        <f t="shared" si="1"/>
        <v>0.5</v>
      </c>
      <c r="O82" s="24">
        <f t="shared" si="7"/>
        <v>160</v>
      </c>
      <c r="P82" s="28">
        <f t="shared" si="6"/>
        <v>26086</v>
      </c>
    </row>
    <row r="83" spans="1:16" ht="46.5" customHeight="1">
      <c r="A83" s="19" t="s">
        <v>320</v>
      </c>
      <c r="B83" s="3" t="s">
        <v>8</v>
      </c>
      <c r="C83" s="2" t="s">
        <v>107</v>
      </c>
      <c r="D83" s="5" t="s">
        <v>108</v>
      </c>
      <c r="E83" s="7" t="s">
        <v>344</v>
      </c>
      <c r="F83" s="10" t="s">
        <v>109</v>
      </c>
      <c r="G83" s="10" t="s">
        <v>335</v>
      </c>
      <c r="H83" s="20">
        <v>350</v>
      </c>
      <c r="I83" s="21"/>
      <c r="J83" s="20">
        <v>350</v>
      </c>
      <c r="K83" s="20">
        <v>175</v>
      </c>
      <c r="L83" s="22">
        <f t="shared" si="5"/>
        <v>175</v>
      </c>
      <c r="M83" s="23">
        <v>0.5</v>
      </c>
      <c r="N83" s="23">
        <f t="shared" si="1"/>
        <v>0.5</v>
      </c>
      <c r="O83" s="24">
        <f t="shared" si="7"/>
        <v>175</v>
      </c>
      <c r="P83" s="28">
        <f t="shared" si="6"/>
        <v>26261</v>
      </c>
    </row>
    <row r="84" spans="1:16" ht="25.5">
      <c r="A84" s="19" t="s">
        <v>321</v>
      </c>
      <c r="B84" s="3" t="s">
        <v>230</v>
      </c>
      <c r="C84" s="2" t="s">
        <v>187</v>
      </c>
      <c r="D84" s="4" t="s">
        <v>398</v>
      </c>
      <c r="E84" s="7" t="s">
        <v>10</v>
      </c>
      <c r="F84" s="16" t="s">
        <v>188</v>
      </c>
      <c r="G84" s="16" t="s">
        <v>336</v>
      </c>
      <c r="H84" s="20">
        <v>450</v>
      </c>
      <c r="I84" s="21">
        <v>911</v>
      </c>
      <c r="J84" s="20">
        <v>450</v>
      </c>
      <c r="K84" s="20">
        <v>225</v>
      </c>
      <c r="L84" s="22">
        <f>J84-K84</f>
        <v>225</v>
      </c>
      <c r="M84" s="23">
        <v>0.5</v>
      </c>
      <c r="N84" s="23">
        <f t="shared" si="1"/>
        <v>0.5</v>
      </c>
      <c r="O84" s="24">
        <f t="shared" si="7"/>
        <v>225</v>
      </c>
      <c r="P84" s="28">
        <f t="shared" si="6"/>
        <v>26486</v>
      </c>
    </row>
    <row r="85" spans="1:16" ht="12.75">
      <c r="A85" s="19" t="s">
        <v>322</v>
      </c>
      <c r="B85" s="3" t="s">
        <v>222</v>
      </c>
      <c r="C85" s="2" t="s">
        <v>59</v>
      </c>
      <c r="D85" s="5" t="s">
        <v>401</v>
      </c>
      <c r="E85" s="7" t="s">
        <v>55</v>
      </c>
      <c r="F85" s="10" t="s">
        <v>58</v>
      </c>
      <c r="G85" s="10" t="s">
        <v>335</v>
      </c>
      <c r="H85" s="20">
        <v>850</v>
      </c>
      <c r="I85" s="21">
        <v>1486</v>
      </c>
      <c r="J85" s="20">
        <v>850</v>
      </c>
      <c r="K85" s="20">
        <v>420</v>
      </c>
      <c r="L85" s="22">
        <f>J85-K85</f>
        <v>430</v>
      </c>
      <c r="M85" s="23">
        <f>(K85/J85)</f>
        <v>0.49411764705882355</v>
      </c>
      <c r="N85" s="23">
        <f t="shared" si="1"/>
        <v>0.5058823529411764</v>
      </c>
      <c r="O85" s="24">
        <f t="shared" si="7"/>
        <v>420</v>
      </c>
      <c r="P85" s="28">
        <f t="shared" si="6"/>
        <v>26906</v>
      </c>
    </row>
    <row r="86" spans="1:16" ht="25.5">
      <c r="A86" s="19" t="s">
        <v>324</v>
      </c>
      <c r="B86" s="3" t="s">
        <v>5</v>
      </c>
      <c r="C86" s="2" t="s">
        <v>120</v>
      </c>
      <c r="D86" s="5" t="s">
        <v>402</v>
      </c>
      <c r="E86" s="7" t="s">
        <v>55</v>
      </c>
      <c r="F86" s="10" t="s">
        <v>121</v>
      </c>
      <c r="G86" s="10" t="s">
        <v>335</v>
      </c>
      <c r="H86" s="20">
        <v>600</v>
      </c>
      <c r="I86" s="21">
        <v>1946</v>
      </c>
      <c r="J86" s="20">
        <v>600</v>
      </c>
      <c r="K86" s="20">
        <v>300</v>
      </c>
      <c r="L86" s="22">
        <f>J86-K86</f>
        <v>300</v>
      </c>
      <c r="M86" s="23">
        <v>0.5</v>
      </c>
      <c r="N86" s="23">
        <f t="shared" si="1"/>
        <v>0.5</v>
      </c>
      <c r="O86" s="24">
        <f t="shared" si="7"/>
        <v>300</v>
      </c>
      <c r="P86" s="28">
        <f t="shared" si="6"/>
        <v>27206</v>
      </c>
    </row>
    <row r="87" spans="1:16" ht="25.5">
      <c r="A87" s="19" t="s">
        <v>333</v>
      </c>
      <c r="B87" s="3" t="s">
        <v>207</v>
      </c>
      <c r="C87" s="2" t="s">
        <v>241</v>
      </c>
      <c r="D87" s="5" t="s">
        <v>403</v>
      </c>
      <c r="E87" s="7" t="s">
        <v>56</v>
      </c>
      <c r="F87" s="10" t="s">
        <v>81</v>
      </c>
      <c r="G87" s="10" t="s">
        <v>335</v>
      </c>
      <c r="H87" s="20">
        <v>1782</v>
      </c>
      <c r="I87" s="21">
        <v>64483</v>
      </c>
      <c r="J87" s="20">
        <v>1782</v>
      </c>
      <c r="K87" s="20">
        <v>700</v>
      </c>
      <c r="L87" s="22">
        <f>J87-K87</f>
        <v>1082</v>
      </c>
      <c r="M87" s="23">
        <v>0.3928</v>
      </c>
      <c r="N87" s="23">
        <f t="shared" si="1"/>
        <v>0.6071829405162739</v>
      </c>
      <c r="O87" s="24">
        <f t="shared" si="7"/>
        <v>700</v>
      </c>
      <c r="P87" s="28">
        <f t="shared" si="6"/>
        <v>27906</v>
      </c>
    </row>
    <row r="88" spans="8:15" ht="12.75" hidden="1">
      <c r="H88" s="26">
        <f>SUM(H5:H87)</f>
        <v>60338</v>
      </c>
      <c r="O88" s="27">
        <f>SUM(O5:O87)</f>
        <v>27906</v>
      </c>
    </row>
    <row r="89" spans="9:16" ht="12.75">
      <c r="I89" s="13"/>
      <c r="N89"/>
      <c r="O89"/>
      <c r="P89"/>
    </row>
    <row r="90" spans="9:16" ht="12.75">
      <c r="I90" s="13"/>
      <c r="N90"/>
      <c r="O90"/>
      <c r="P90"/>
    </row>
    <row r="91" spans="9:16" ht="12.75">
      <c r="I91" s="13"/>
      <c r="N91"/>
      <c r="O91"/>
      <c r="P91"/>
    </row>
    <row r="92" spans="9:16" ht="12.75">
      <c r="I92" s="13"/>
      <c r="N92"/>
      <c r="O92"/>
      <c r="P92"/>
    </row>
    <row r="93" spans="9:16" ht="12.75">
      <c r="I93" s="13"/>
      <c r="N93"/>
      <c r="O93"/>
      <c r="P93"/>
    </row>
    <row r="94" spans="9:16" ht="12.75">
      <c r="I94" s="13"/>
      <c r="N94"/>
      <c r="O94"/>
      <c r="P94"/>
    </row>
    <row r="95" spans="9:16" ht="12.75">
      <c r="I95" s="13"/>
      <c r="N95"/>
      <c r="O95"/>
      <c r="P95"/>
    </row>
    <row r="96" spans="9:16" ht="12.75">
      <c r="I96" s="13"/>
      <c r="N96"/>
      <c r="O96"/>
      <c r="P96"/>
    </row>
    <row r="97" spans="9:16" ht="12.75">
      <c r="I97" s="13"/>
      <c r="N97"/>
      <c r="O97"/>
      <c r="P97"/>
    </row>
    <row r="98" spans="9:16" ht="12.75">
      <c r="I98" s="13"/>
      <c r="N98"/>
      <c r="O98"/>
      <c r="P98"/>
    </row>
    <row r="99" spans="9:16" ht="12.75">
      <c r="I99" s="13"/>
      <c r="N99"/>
      <c r="O99"/>
      <c r="P99"/>
    </row>
    <row r="100" spans="9:16" ht="12.75">
      <c r="I100" s="13"/>
      <c r="N100"/>
      <c r="O100"/>
      <c r="P100"/>
    </row>
    <row r="101" spans="9:16" ht="12.75">
      <c r="I101" s="13"/>
      <c r="N101"/>
      <c r="O101"/>
      <c r="P101"/>
    </row>
    <row r="102" spans="9:16" ht="12.75">
      <c r="I102" s="13"/>
      <c r="N102"/>
      <c r="O102"/>
      <c r="P102"/>
    </row>
    <row r="103" spans="9:16" ht="12.75">
      <c r="I103" s="13"/>
      <c r="N103"/>
      <c r="O103"/>
      <c r="P103"/>
    </row>
    <row r="104" spans="9:16" ht="12.75">
      <c r="I104" s="13"/>
      <c r="N104"/>
      <c r="O104"/>
      <c r="P104"/>
    </row>
    <row r="105" spans="9:16" ht="12.75">
      <c r="I105" s="13"/>
      <c r="N105"/>
      <c r="O105"/>
      <c r="P105"/>
    </row>
    <row r="106" spans="9:16" ht="12.75">
      <c r="I106" s="13"/>
      <c r="N106"/>
      <c r="O106"/>
      <c r="P106"/>
    </row>
    <row r="107" spans="9:16" ht="12.75">
      <c r="I107" s="13"/>
      <c r="N107"/>
      <c r="O107"/>
      <c r="P107"/>
    </row>
    <row r="108" spans="9:16" ht="12.75">
      <c r="I108" s="13"/>
      <c r="N108"/>
      <c r="O108"/>
      <c r="P108"/>
    </row>
    <row r="109" spans="9:16" ht="12.75">
      <c r="I109" s="13"/>
      <c r="N109"/>
      <c r="O109"/>
      <c r="P109"/>
    </row>
    <row r="110" spans="9:16" ht="12.75">
      <c r="I110" s="13"/>
      <c r="N110"/>
      <c r="O110"/>
      <c r="P110"/>
    </row>
    <row r="111" spans="9:16" ht="12.75">
      <c r="I111" s="13"/>
      <c r="N111"/>
      <c r="O111"/>
      <c r="P111"/>
    </row>
    <row r="112" spans="9:16" ht="12.75">
      <c r="I112" s="13"/>
      <c r="N112"/>
      <c r="O112"/>
      <c r="P112"/>
    </row>
    <row r="113" spans="9:16" ht="12.75">
      <c r="I113" s="13"/>
      <c r="N113"/>
      <c r="O113"/>
      <c r="P113"/>
    </row>
    <row r="114" spans="9:16" ht="12.75">
      <c r="I114" s="13"/>
      <c r="N114"/>
      <c r="O114"/>
      <c r="P114"/>
    </row>
    <row r="115" spans="9:16" ht="12.75">
      <c r="I115" s="13"/>
      <c r="N115"/>
      <c r="O115"/>
      <c r="P115"/>
    </row>
    <row r="116" spans="9:16" ht="12.75">
      <c r="I116" s="13"/>
      <c r="N116"/>
      <c r="O116"/>
      <c r="P116"/>
    </row>
    <row r="117" spans="9:16" ht="12.75">
      <c r="I117" s="13"/>
      <c r="N117"/>
      <c r="O117"/>
      <c r="P117"/>
    </row>
    <row r="118" spans="9:16" ht="12.75">
      <c r="I118" s="13"/>
      <c r="N118"/>
      <c r="O118"/>
      <c r="P118"/>
    </row>
    <row r="119" spans="9:16" ht="12.75">
      <c r="I119" s="13"/>
      <c r="N119"/>
      <c r="O119"/>
      <c r="P119"/>
    </row>
    <row r="120" spans="9:16" ht="12.75">
      <c r="I120" s="13"/>
      <c r="N120"/>
      <c r="O120"/>
      <c r="P120"/>
    </row>
    <row r="121" spans="9:16" ht="12.75">
      <c r="I121" s="13"/>
      <c r="N121"/>
      <c r="O121"/>
      <c r="P121"/>
    </row>
    <row r="122" spans="9:16" ht="12.75">
      <c r="I122" s="13"/>
      <c r="N122"/>
      <c r="O122"/>
      <c r="P122"/>
    </row>
    <row r="123" spans="9:16" ht="12.75">
      <c r="I123" s="13"/>
      <c r="N123"/>
      <c r="O123"/>
      <c r="P123"/>
    </row>
    <row r="124" spans="9:16" ht="12.75">
      <c r="I124" s="13"/>
      <c r="N124"/>
      <c r="O124"/>
      <c r="P124"/>
    </row>
    <row r="125" spans="9:16" ht="12.75">
      <c r="I125" s="13"/>
      <c r="N125"/>
      <c r="O125"/>
      <c r="P125"/>
    </row>
    <row r="126" spans="9:16" ht="12.75">
      <c r="I126" s="13"/>
      <c r="N126"/>
      <c r="O126"/>
      <c r="P126"/>
    </row>
    <row r="127" spans="9:16" ht="12.75">
      <c r="I127" s="13"/>
      <c r="N127"/>
      <c r="O127"/>
      <c r="P127"/>
    </row>
    <row r="128" spans="9:16" ht="12.75">
      <c r="I128" s="13"/>
      <c r="N128"/>
      <c r="O128"/>
      <c r="P128"/>
    </row>
    <row r="129" spans="9:16" ht="12.75">
      <c r="I129" s="13"/>
      <c r="N129"/>
      <c r="O129"/>
      <c r="P129"/>
    </row>
    <row r="130" spans="9:16" ht="12.75">
      <c r="I130" s="13"/>
      <c r="N130"/>
      <c r="O130"/>
      <c r="P130"/>
    </row>
    <row r="131" spans="9:16" ht="12.75">
      <c r="I131" s="13"/>
      <c r="N131"/>
      <c r="O131"/>
      <c r="P131"/>
    </row>
    <row r="132" spans="9:16" ht="12.75">
      <c r="I132" s="13"/>
      <c r="N132"/>
      <c r="O132"/>
      <c r="P132"/>
    </row>
    <row r="133" spans="9:16" ht="12.75">
      <c r="I133" s="13"/>
      <c r="N133"/>
      <c r="O133"/>
      <c r="P133"/>
    </row>
    <row r="134" spans="9:16" ht="12.75">
      <c r="I134" s="13"/>
      <c r="N134"/>
      <c r="O134"/>
      <c r="P134"/>
    </row>
    <row r="135" spans="9:16" ht="12.75">
      <c r="I135" s="13"/>
      <c r="N135"/>
      <c r="O135"/>
      <c r="P135"/>
    </row>
    <row r="136" spans="9:16" ht="12.75">
      <c r="I136" s="13"/>
      <c r="N136"/>
      <c r="O136"/>
      <c r="P136"/>
    </row>
    <row r="137" spans="9:16" ht="12.75">
      <c r="I137" s="13"/>
      <c r="N137"/>
      <c r="O137"/>
      <c r="P137"/>
    </row>
    <row r="138" spans="9:16" ht="12.75">
      <c r="I138" s="13"/>
      <c r="N138"/>
      <c r="O138"/>
      <c r="P138"/>
    </row>
    <row r="139" spans="9:16" ht="12.75">
      <c r="I139" s="13"/>
      <c r="N139"/>
      <c r="O139"/>
      <c r="P139"/>
    </row>
    <row r="140" spans="9:16" ht="12.75">
      <c r="I140" s="13"/>
      <c r="N140"/>
      <c r="O140"/>
      <c r="P140"/>
    </row>
    <row r="141" spans="9:16" ht="12.75">
      <c r="I141" s="13"/>
      <c r="N141"/>
      <c r="O141"/>
      <c r="P141"/>
    </row>
    <row r="142" spans="9:16" ht="12.75">
      <c r="I142" s="13"/>
      <c r="N142"/>
      <c r="O142"/>
      <c r="P142"/>
    </row>
    <row r="143" spans="9:16" ht="12.75">
      <c r="I143" s="13"/>
      <c r="N143"/>
      <c r="O143"/>
      <c r="P143"/>
    </row>
    <row r="144" spans="9:16" ht="12.75">
      <c r="I144" s="13"/>
      <c r="N144"/>
      <c r="O144"/>
      <c r="P144"/>
    </row>
    <row r="145" spans="9:16" ht="12.75">
      <c r="I145" s="13"/>
      <c r="N145"/>
      <c r="O145"/>
      <c r="P145"/>
    </row>
    <row r="146" spans="9:16" ht="12.75">
      <c r="I146" s="13"/>
      <c r="N146"/>
      <c r="O146"/>
      <c r="P146"/>
    </row>
    <row r="147" spans="9:16" ht="12.75">
      <c r="I147" s="13"/>
      <c r="N147"/>
      <c r="O147"/>
      <c r="P147"/>
    </row>
    <row r="148" spans="9:16" ht="12.75">
      <c r="I148" s="13"/>
      <c r="N148"/>
      <c r="O148"/>
      <c r="P148"/>
    </row>
    <row r="149" spans="9:16" ht="12.75">
      <c r="I149" s="13"/>
      <c r="N149"/>
      <c r="O149"/>
      <c r="P149"/>
    </row>
    <row r="150" spans="9:16" ht="12.75">
      <c r="I150" s="13"/>
      <c r="N150"/>
      <c r="O150"/>
      <c r="P150"/>
    </row>
    <row r="151" spans="9:16" ht="12.75">
      <c r="I151" s="13"/>
      <c r="N151"/>
      <c r="O151"/>
      <c r="P151"/>
    </row>
    <row r="152" spans="9:16" ht="12.75">
      <c r="I152" s="13"/>
      <c r="N152"/>
      <c r="O152"/>
      <c r="P152"/>
    </row>
    <row r="153" spans="9:16" ht="12.75">
      <c r="I153" s="13"/>
      <c r="N153"/>
      <c r="O153"/>
      <c r="P153"/>
    </row>
    <row r="154" spans="9:16" ht="12.75">
      <c r="I154" s="13"/>
      <c r="N154"/>
      <c r="O154"/>
      <c r="P154"/>
    </row>
    <row r="155" spans="9:16" ht="12.75">
      <c r="I155" s="13"/>
      <c r="N155"/>
      <c r="O155"/>
      <c r="P155"/>
    </row>
    <row r="156" spans="9:16" ht="12.75">
      <c r="I156" s="13"/>
      <c r="N156"/>
      <c r="O156"/>
      <c r="P156"/>
    </row>
    <row r="157" spans="9:16" ht="12.75">
      <c r="I157" s="13"/>
      <c r="N157"/>
      <c r="O157"/>
      <c r="P157"/>
    </row>
    <row r="158" spans="9:16" ht="12.75">
      <c r="I158" s="13"/>
      <c r="N158"/>
      <c r="O158"/>
      <c r="P158"/>
    </row>
    <row r="159" spans="9:16" ht="12.75">
      <c r="I159" s="13"/>
      <c r="N159"/>
      <c r="O159"/>
      <c r="P159"/>
    </row>
    <row r="160" spans="9:16" ht="12.75">
      <c r="I160" s="13"/>
      <c r="N160"/>
      <c r="O160"/>
      <c r="P160"/>
    </row>
    <row r="161" spans="9:16" ht="12.75">
      <c r="I161" s="13"/>
      <c r="N161"/>
      <c r="O161"/>
      <c r="P161"/>
    </row>
    <row r="162" spans="9:16" ht="12.75">
      <c r="I162" s="13"/>
      <c r="N162"/>
      <c r="O162"/>
      <c r="P162"/>
    </row>
    <row r="163" spans="9:16" ht="12.75">
      <c r="I163" s="13"/>
      <c r="N163"/>
      <c r="O163"/>
      <c r="P163"/>
    </row>
    <row r="164" spans="9:16" ht="12.75">
      <c r="I164" s="13"/>
      <c r="N164"/>
      <c r="O164"/>
      <c r="P164"/>
    </row>
    <row r="165" spans="9:16" ht="12.75">
      <c r="I165" s="13"/>
      <c r="N165"/>
      <c r="O165"/>
      <c r="P165"/>
    </row>
    <row r="166" spans="9:16" ht="12.75">
      <c r="I166" s="13"/>
      <c r="N166"/>
      <c r="O166"/>
      <c r="P166"/>
    </row>
    <row r="167" spans="9:16" ht="12.75">
      <c r="I167" s="13"/>
      <c r="N167"/>
      <c r="O167"/>
      <c r="P167"/>
    </row>
    <row r="168" spans="9:16" ht="12.75">
      <c r="I168" s="13"/>
      <c r="N168"/>
      <c r="O168"/>
      <c r="P168"/>
    </row>
    <row r="169" spans="9:16" ht="12.75">
      <c r="I169" s="13"/>
      <c r="N169"/>
      <c r="O169"/>
      <c r="P169"/>
    </row>
    <row r="170" spans="9:16" ht="12.75">
      <c r="I170" s="13"/>
      <c r="N170"/>
      <c r="O170"/>
      <c r="P170"/>
    </row>
    <row r="171" spans="9:16" ht="12.75">
      <c r="I171" s="13"/>
      <c r="N171"/>
      <c r="O171"/>
      <c r="P171"/>
    </row>
    <row r="172" spans="9:16" ht="12.75">
      <c r="I172" s="13"/>
      <c r="N172"/>
      <c r="O172"/>
      <c r="P172"/>
    </row>
    <row r="173" spans="9:16" ht="12.75">
      <c r="I173" s="13"/>
      <c r="N173"/>
      <c r="O173"/>
      <c r="P173"/>
    </row>
    <row r="174" spans="9:16" ht="12.75">
      <c r="I174" s="13"/>
      <c r="N174"/>
      <c r="O174"/>
      <c r="P174"/>
    </row>
    <row r="175" spans="9:16" ht="12.75">
      <c r="I175" s="13"/>
      <c r="N175"/>
      <c r="O175"/>
      <c r="P175"/>
    </row>
    <row r="176" spans="9:16" ht="12.75">
      <c r="I176" s="13"/>
      <c r="N176"/>
      <c r="O176"/>
      <c r="P176"/>
    </row>
    <row r="177" spans="9:16" ht="12.75">
      <c r="I177" s="13"/>
      <c r="N177"/>
      <c r="O177"/>
      <c r="P177"/>
    </row>
    <row r="178" spans="9:16" ht="12.75">
      <c r="I178" s="13"/>
      <c r="N178"/>
      <c r="O178"/>
      <c r="P178"/>
    </row>
    <row r="179" spans="9:16" ht="12.75">
      <c r="I179" s="13"/>
      <c r="N179"/>
      <c r="O179"/>
      <c r="P179"/>
    </row>
    <row r="180" spans="9:16" ht="12.75">
      <c r="I180" s="13"/>
      <c r="N180"/>
      <c r="O180"/>
      <c r="P180"/>
    </row>
    <row r="181" spans="9:16" ht="12.75">
      <c r="I181" s="13"/>
      <c r="N181"/>
      <c r="O181"/>
      <c r="P181"/>
    </row>
    <row r="182" spans="9:16" ht="12.75">
      <c r="I182" s="13"/>
      <c r="N182"/>
      <c r="O182"/>
      <c r="P182"/>
    </row>
    <row r="183" spans="9:16" ht="12.75">
      <c r="I183" s="13"/>
      <c r="N183"/>
      <c r="O183"/>
      <c r="P183"/>
    </row>
    <row r="184" spans="9:16" ht="12.75">
      <c r="I184" s="13"/>
      <c r="N184"/>
      <c r="O184"/>
      <c r="P184"/>
    </row>
    <row r="185" spans="9:16" ht="12.75">
      <c r="I185" s="13"/>
      <c r="N185"/>
      <c r="O185"/>
      <c r="P185"/>
    </row>
    <row r="186" spans="9:16" ht="12.75">
      <c r="I186" s="13"/>
      <c r="N186"/>
      <c r="O186"/>
      <c r="P186"/>
    </row>
    <row r="187" spans="9:16" ht="12.75">
      <c r="I187" s="13"/>
      <c r="N187"/>
      <c r="O187"/>
      <c r="P187"/>
    </row>
    <row r="188" spans="9:16" ht="12.75">
      <c r="I188" s="13"/>
      <c r="N188"/>
      <c r="O188"/>
      <c r="P188"/>
    </row>
    <row r="189" spans="9:16" ht="12.75">
      <c r="I189" s="13"/>
      <c r="N189"/>
      <c r="O189"/>
      <c r="P189"/>
    </row>
    <row r="190" spans="9:16" ht="12.75">
      <c r="I190" s="13"/>
      <c r="N190"/>
      <c r="O190"/>
      <c r="P190"/>
    </row>
    <row r="191" spans="9:16" ht="12.75">
      <c r="I191" s="13"/>
      <c r="N191"/>
      <c r="O191"/>
      <c r="P191"/>
    </row>
    <row r="192" spans="9:16" ht="12.75">
      <c r="I192" s="13"/>
      <c r="N192"/>
      <c r="O192"/>
      <c r="P192"/>
    </row>
    <row r="193" spans="9:16" ht="12.75">
      <c r="I193" s="13"/>
      <c r="N193"/>
      <c r="O193"/>
      <c r="P193"/>
    </row>
    <row r="194" spans="9:16" ht="12.75">
      <c r="I194" s="13"/>
      <c r="N194"/>
      <c r="O194"/>
      <c r="P194"/>
    </row>
    <row r="195" spans="9:16" ht="12.75">
      <c r="I195" s="13"/>
      <c r="N195"/>
      <c r="O195"/>
      <c r="P195"/>
    </row>
    <row r="196" spans="9:16" ht="12.75">
      <c r="I196" s="13"/>
      <c r="N196"/>
      <c r="O196"/>
      <c r="P196"/>
    </row>
    <row r="197" spans="9:16" ht="12.75">
      <c r="I197" s="13"/>
      <c r="N197"/>
      <c r="O197"/>
      <c r="P197"/>
    </row>
    <row r="198" spans="9:16" ht="12.75">
      <c r="I198" s="13"/>
      <c r="N198"/>
      <c r="O198"/>
      <c r="P198"/>
    </row>
    <row r="199" spans="9:16" ht="12.75">
      <c r="I199" s="13"/>
      <c r="N199"/>
      <c r="O199"/>
      <c r="P199"/>
    </row>
    <row r="200" spans="9:16" ht="12.75">
      <c r="I200" s="13"/>
      <c r="N200"/>
      <c r="O200"/>
      <c r="P200"/>
    </row>
    <row r="201" spans="9:16" ht="12.75">
      <c r="I201" s="13"/>
      <c r="N201"/>
      <c r="O201"/>
      <c r="P201"/>
    </row>
    <row r="202" spans="9:16" ht="12.75">
      <c r="I202" s="13"/>
      <c r="N202"/>
      <c r="O202"/>
      <c r="P202"/>
    </row>
    <row r="203" spans="9:16" ht="12.75">
      <c r="I203" s="13"/>
      <c r="N203"/>
      <c r="O203"/>
      <c r="P203"/>
    </row>
    <row r="204" spans="9:16" ht="12.75">
      <c r="I204" s="13"/>
      <c r="N204"/>
      <c r="O204"/>
      <c r="P204"/>
    </row>
    <row r="205" spans="9:16" ht="12.75">
      <c r="I205" s="13"/>
      <c r="N205"/>
      <c r="O205"/>
      <c r="P205"/>
    </row>
    <row r="206" spans="9:16" ht="12.75">
      <c r="I206" s="13"/>
      <c r="N206"/>
      <c r="O206"/>
      <c r="P206"/>
    </row>
    <row r="207" spans="9:16" ht="12.75">
      <c r="I207" s="13"/>
      <c r="N207"/>
      <c r="O207"/>
      <c r="P207"/>
    </row>
    <row r="208" spans="9:16" ht="12.75">
      <c r="I208" s="13"/>
      <c r="N208"/>
      <c r="O208"/>
      <c r="P208"/>
    </row>
    <row r="209" spans="9:16" ht="12.75">
      <c r="I209" s="13"/>
      <c r="N209"/>
      <c r="O209"/>
      <c r="P209"/>
    </row>
    <row r="210" spans="9:16" ht="12.75">
      <c r="I210" s="13"/>
      <c r="N210"/>
      <c r="O210"/>
      <c r="P210"/>
    </row>
    <row r="211" spans="9:16" ht="12.75">
      <c r="I211" s="13"/>
      <c r="N211"/>
      <c r="O211"/>
      <c r="P211"/>
    </row>
    <row r="212" spans="9:16" ht="12.75">
      <c r="I212" s="13"/>
      <c r="N212"/>
      <c r="O212"/>
      <c r="P212"/>
    </row>
    <row r="213" spans="9:16" ht="12.75">
      <c r="I213" s="13"/>
      <c r="N213"/>
      <c r="O213"/>
      <c r="P213"/>
    </row>
    <row r="214" spans="9:16" ht="12.75">
      <c r="I214" s="13"/>
      <c r="N214"/>
      <c r="O214"/>
      <c r="P214"/>
    </row>
    <row r="215" spans="9:16" ht="12.75">
      <c r="I215" s="13"/>
      <c r="N215"/>
      <c r="O215"/>
      <c r="P215"/>
    </row>
    <row r="216" spans="9:16" ht="12.75">
      <c r="I216" s="13"/>
      <c r="N216"/>
      <c r="O216"/>
      <c r="P216"/>
    </row>
    <row r="217" spans="9:16" ht="12.75">
      <c r="I217" s="13"/>
      <c r="N217"/>
      <c r="O217"/>
      <c r="P217"/>
    </row>
    <row r="218" spans="9:16" ht="12.75">
      <c r="I218" s="13"/>
      <c r="N218"/>
      <c r="O218"/>
      <c r="P218"/>
    </row>
    <row r="219" spans="9:16" ht="12.75">
      <c r="I219" s="13"/>
      <c r="N219"/>
      <c r="O219"/>
      <c r="P219"/>
    </row>
    <row r="220" spans="9:16" ht="12.75">
      <c r="I220" s="13"/>
      <c r="N220"/>
      <c r="O220"/>
      <c r="P220"/>
    </row>
    <row r="221" spans="9:16" ht="12.75">
      <c r="I221" s="13"/>
      <c r="N221"/>
      <c r="O221"/>
      <c r="P221"/>
    </row>
    <row r="222" spans="9:16" ht="12.75">
      <c r="I222" s="13"/>
      <c r="N222"/>
      <c r="O222"/>
      <c r="P222"/>
    </row>
    <row r="223" spans="9:16" ht="12.75">
      <c r="I223" s="13"/>
      <c r="N223"/>
      <c r="O223"/>
      <c r="P223"/>
    </row>
    <row r="224" spans="9:16" ht="12.75">
      <c r="I224" s="13"/>
      <c r="N224"/>
      <c r="O224"/>
      <c r="P224"/>
    </row>
    <row r="225" spans="9:16" ht="12.75">
      <c r="I225" s="13"/>
      <c r="N225"/>
      <c r="O225"/>
      <c r="P225"/>
    </row>
    <row r="226" spans="9:16" ht="12.75">
      <c r="I226" s="13"/>
      <c r="N226"/>
      <c r="O226"/>
      <c r="P226"/>
    </row>
    <row r="227" spans="9:16" ht="12.75">
      <c r="I227" s="13"/>
      <c r="N227"/>
      <c r="O227"/>
      <c r="P227"/>
    </row>
    <row r="228" spans="9:16" ht="12.75">
      <c r="I228" s="13"/>
      <c r="N228"/>
      <c r="O228"/>
      <c r="P228"/>
    </row>
    <row r="229" spans="9:16" ht="12.75">
      <c r="I229" s="13"/>
      <c r="N229"/>
      <c r="O229"/>
      <c r="P229"/>
    </row>
    <row r="230" spans="9:16" ht="12.75">
      <c r="I230" s="13"/>
      <c r="N230"/>
      <c r="O230"/>
      <c r="P230"/>
    </row>
    <row r="231" spans="9:16" ht="12.75">
      <c r="I231" s="13"/>
      <c r="N231"/>
      <c r="O231"/>
      <c r="P231"/>
    </row>
    <row r="232" spans="9:16" ht="12.75">
      <c r="I232" s="13"/>
      <c r="N232"/>
      <c r="O232"/>
      <c r="P232"/>
    </row>
    <row r="233" spans="9:16" ht="12.75">
      <c r="I233" s="13"/>
      <c r="N233"/>
      <c r="O233"/>
      <c r="P233"/>
    </row>
    <row r="234" spans="9:16" ht="12.75">
      <c r="I234" s="13"/>
      <c r="N234"/>
      <c r="O234"/>
      <c r="P234"/>
    </row>
    <row r="235" spans="9:16" ht="12.75">
      <c r="I235" s="13"/>
      <c r="N235"/>
      <c r="O235"/>
      <c r="P235"/>
    </row>
    <row r="236" spans="9:16" ht="12.75">
      <c r="I236" s="13"/>
      <c r="N236"/>
      <c r="O236"/>
      <c r="P236"/>
    </row>
    <row r="237" spans="9:16" ht="12.75">
      <c r="I237" s="13"/>
      <c r="N237"/>
      <c r="O237"/>
      <c r="P237"/>
    </row>
    <row r="238" spans="9:16" ht="12.75">
      <c r="I238" s="13"/>
      <c r="N238"/>
      <c r="O238"/>
      <c r="P238"/>
    </row>
    <row r="239" spans="9:16" ht="12.75">
      <c r="I239" s="13"/>
      <c r="N239"/>
      <c r="O239"/>
      <c r="P239"/>
    </row>
    <row r="240" spans="9:16" ht="12.75">
      <c r="I240" s="13"/>
      <c r="N240"/>
      <c r="O240"/>
      <c r="P240"/>
    </row>
    <row r="241" spans="9:16" ht="12.75">
      <c r="I241" s="13"/>
      <c r="N241"/>
      <c r="O241"/>
      <c r="P241"/>
    </row>
    <row r="242" spans="9:16" ht="12.75">
      <c r="I242" s="13"/>
      <c r="N242"/>
      <c r="O242"/>
      <c r="P242"/>
    </row>
    <row r="243" spans="9:16" ht="12.75">
      <c r="I243" s="13"/>
      <c r="N243"/>
      <c r="O243"/>
      <c r="P243"/>
    </row>
    <row r="244" spans="9:16" ht="12.75">
      <c r="I244" s="13"/>
      <c r="N244"/>
      <c r="O244"/>
      <c r="P244"/>
    </row>
    <row r="245" spans="9:16" ht="12.75">
      <c r="I245" s="13"/>
      <c r="N245"/>
      <c r="O245"/>
      <c r="P245"/>
    </row>
    <row r="246" spans="9:16" ht="12.75">
      <c r="I246" s="13"/>
      <c r="N246"/>
      <c r="O246"/>
      <c r="P246"/>
    </row>
    <row r="247" spans="9:16" ht="12.75">
      <c r="I247" s="13"/>
      <c r="N247"/>
      <c r="O247"/>
      <c r="P247"/>
    </row>
    <row r="248" spans="9:16" ht="12.75">
      <c r="I248" s="13"/>
      <c r="N248"/>
      <c r="O248"/>
      <c r="P248"/>
    </row>
    <row r="249" spans="9:16" ht="12.75">
      <c r="I249" s="13"/>
      <c r="N249"/>
      <c r="O249"/>
      <c r="P249"/>
    </row>
    <row r="250" spans="9:16" ht="12.75">
      <c r="I250" s="13"/>
      <c r="N250"/>
      <c r="O250"/>
      <c r="P250"/>
    </row>
    <row r="251" spans="9:16" ht="12.75">
      <c r="I251" s="13"/>
      <c r="N251"/>
      <c r="O251"/>
      <c r="P251"/>
    </row>
    <row r="252" spans="9:16" ht="12.75">
      <c r="I252" s="13"/>
      <c r="N252"/>
      <c r="O252"/>
      <c r="P252"/>
    </row>
    <row r="253" spans="9:16" ht="12.75">
      <c r="I253" s="13"/>
      <c r="N253"/>
      <c r="O253"/>
      <c r="P253"/>
    </row>
    <row r="254" spans="9:16" ht="12.75">
      <c r="I254" s="13"/>
      <c r="N254"/>
      <c r="O254"/>
      <c r="P254"/>
    </row>
    <row r="255" spans="9:16" ht="12.75">
      <c r="I255" s="13"/>
      <c r="N255"/>
      <c r="O255"/>
      <c r="P255"/>
    </row>
    <row r="256" spans="9:16" ht="12.75">
      <c r="I256" s="13"/>
      <c r="N256"/>
      <c r="O256"/>
      <c r="P256"/>
    </row>
    <row r="257" spans="9:16" ht="12.75">
      <c r="I257" s="13"/>
      <c r="N257"/>
      <c r="O257"/>
      <c r="P257"/>
    </row>
    <row r="258" spans="9:16" ht="12.75">
      <c r="I258" s="13"/>
      <c r="N258"/>
      <c r="O258"/>
      <c r="P258"/>
    </row>
    <row r="259" spans="9:16" ht="12.75">
      <c r="I259" s="13"/>
      <c r="N259"/>
      <c r="O259"/>
      <c r="P259"/>
    </row>
    <row r="260" spans="9:16" ht="12.75">
      <c r="I260" s="13"/>
      <c r="N260"/>
      <c r="O260"/>
      <c r="P260"/>
    </row>
    <row r="261" spans="9:16" ht="12.75">
      <c r="I261" s="13"/>
      <c r="N261"/>
      <c r="O261"/>
      <c r="P261"/>
    </row>
    <row r="262" spans="9:16" ht="12.75">
      <c r="I262" s="13"/>
      <c r="N262"/>
      <c r="O262"/>
      <c r="P262"/>
    </row>
    <row r="263" spans="9:16" ht="12.75">
      <c r="I263" s="13"/>
      <c r="N263"/>
      <c r="O263"/>
      <c r="P263"/>
    </row>
    <row r="264" spans="9:16" ht="12.75">
      <c r="I264" s="13"/>
      <c r="N264"/>
      <c r="O264"/>
      <c r="P264"/>
    </row>
    <row r="265" spans="9:16" ht="12.75">
      <c r="I265" s="13"/>
      <c r="N265"/>
      <c r="O265"/>
      <c r="P265"/>
    </row>
    <row r="266" spans="9:16" ht="12.75">
      <c r="I266" s="13"/>
      <c r="N266"/>
      <c r="O266"/>
      <c r="P266"/>
    </row>
    <row r="267" spans="9:16" ht="12.75">
      <c r="I267" s="13"/>
      <c r="N267"/>
      <c r="O267"/>
      <c r="P267"/>
    </row>
    <row r="268" spans="9:16" ht="12.75">
      <c r="I268" s="13"/>
      <c r="N268"/>
      <c r="O268"/>
      <c r="P268"/>
    </row>
    <row r="269" spans="9:16" ht="12.75">
      <c r="I269" s="13"/>
      <c r="N269"/>
      <c r="O269"/>
      <c r="P269"/>
    </row>
    <row r="270" spans="9:16" ht="12.75">
      <c r="I270" s="13"/>
      <c r="N270"/>
      <c r="O270"/>
      <c r="P270"/>
    </row>
    <row r="271" spans="9:16" ht="12.75">
      <c r="I271" s="13"/>
      <c r="N271"/>
      <c r="O271"/>
      <c r="P271"/>
    </row>
    <row r="272" spans="9:16" ht="12.75">
      <c r="I272" s="13"/>
      <c r="N272"/>
      <c r="O272"/>
      <c r="P272"/>
    </row>
    <row r="273" spans="9:16" ht="12.75">
      <c r="I273" s="13"/>
      <c r="N273"/>
      <c r="O273"/>
      <c r="P273"/>
    </row>
    <row r="274" spans="9:16" ht="12.75">
      <c r="I274" s="13"/>
      <c r="N274"/>
      <c r="O274"/>
      <c r="P274"/>
    </row>
    <row r="275" spans="9:16" ht="12.75">
      <c r="I275" s="13"/>
      <c r="N275"/>
      <c r="O275"/>
      <c r="P275"/>
    </row>
    <row r="276" spans="9:16" ht="12.75">
      <c r="I276" s="13"/>
      <c r="N276"/>
      <c r="O276"/>
      <c r="P276"/>
    </row>
    <row r="277" spans="9:16" ht="12.75">
      <c r="I277" s="13"/>
      <c r="N277"/>
      <c r="O277"/>
      <c r="P277"/>
    </row>
    <row r="278" spans="9:16" ht="12.75">
      <c r="I278" s="13"/>
      <c r="N278"/>
      <c r="O278"/>
      <c r="P278"/>
    </row>
    <row r="279" spans="9:16" ht="12.75">
      <c r="I279" s="13"/>
      <c r="N279"/>
      <c r="O279"/>
      <c r="P279"/>
    </row>
    <row r="280" spans="9:16" ht="12.75">
      <c r="I280" s="13"/>
      <c r="N280"/>
      <c r="O280"/>
      <c r="P280"/>
    </row>
    <row r="281" spans="9:16" ht="12.75">
      <c r="I281" s="13"/>
      <c r="N281"/>
      <c r="O281"/>
      <c r="P281"/>
    </row>
    <row r="282" spans="9:16" ht="12.75">
      <c r="I282" s="13"/>
      <c r="N282"/>
      <c r="O282"/>
      <c r="P282"/>
    </row>
    <row r="283" spans="9:16" ht="12.75">
      <c r="I283" s="13"/>
      <c r="N283"/>
      <c r="O283"/>
      <c r="P283"/>
    </row>
    <row r="284" spans="9:16" ht="12.75">
      <c r="I284" s="13"/>
      <c r="N284"/>
      <c r="O284"/>
      <c r="P284"/>
    </row>
    <row r="285" spans="9:16" ht="12.75">
      <c r="I285" s="13"/>
      <c r="N285"/>
      <c r="O285"/>
      <c r="P285"/>
    </row>
    <row r="286" spans="9:16" ht="12.75">
      <c r="I286" s="13"/>
      <c r="N286"/>
      <c r="O286"/>
      <c r="P286"/>
    </row>
    <row r="287" spans="9:16" ht="12.75">
      <c r="I287" s="13"/>
      <c r="N287"/>
      <c r="O287"/>
      <c r="P287"/>
    </row>
    <row r="288" spans="9:16" ht="12.75">
      <c r="I288" s="13"/>
      <c r="N288"/>
      <c r="O288"/>
      <c r="P288"/>
    </row>
    <row r="289" spans="9:16" ht="12.75">
      <c r="I289" s="13"/>
      <c r="N289"/>
      <c r="O289"/>
      <c r="P289"/>
    </row>
    <row r="290" spans="9:16" ht="12.75">
      <c r="I290" s="13"/>
      <c r="N290"/>
      <c r="O290"/>
      <c r="P290"/>
    </row>
    <row r="291" spans="9:16" ht="12.75">
      <c r="I291" s="13"/>
      <c r="N291"/>
      <c r="O291"/>
      <c r="P291"/>
    </row>
    <row r="292" spans="9:16" ht="12.75">
      <c r="I292" s="13"/>
      <c r="N292"/>
      <c r="O292"/>
      <c r="P292"/>
    </row>
    <row r="293" spans="9:16" ht="12.75">
      <c r="I293" s="13"/>
      <c r="N293"/>
      <c r="O293"/>
      <c r="P293"/>
    </row>
    <row r="294" spans="9:16" ht="12.75">
      <c r="I294" s="13"/>
      <c r="N294"/>
      <c r="O294"/>
      <c r="P294"/>
    </row>
    <row r="295" spans="9:16" ht="12.75">
      <c r="I295" s="13"/>
      <c r="N295"/>
      <c r="O295"/>
      <c r="P295"/>
    </row>
    <row r="296" spans="9:16" ht="12.75">
      <c r="I296" s="13"/>
      <c r="N296"/>
      <c r="O296"/>
      <c r="P296"/>
    </row>
    <row r="297" spans="9:16" ht="12.75">
      <c r="I297" s="13"/>
      <c r="N297"/>
      <c r="O297"/>
      <c r="P297"/>
    </row>
    <row r="298" spans="9:16" ht="12.75">
      <c r="I298" s="13"/>
      <c r="N298"/>
      <c r="O298"/>
      <c r="P298"/>
    </row>
    <row r="299" spans="9:16" ht="12.75">
      <c r="I299" s="13"/>
      <c r="N299"/>
      <c r="O299"/>
      <c r="P299"/>
    </row>
    <row r="300" spans="9:16" ht="12.75">
      <c r="I300" s="13"/>
      <c r="N300"/>
      <c r="O300"/>
      <c r="P300"/>
    </row>
    <row r="301" spans="9:16" ht="12.75">
      <c r="I301" s="13"/>
      <c r="N301"/>
      <c r="O301"/>
      <c r="P301"/>
    </row>
    <row r="302" spans="9:16" ht="12.75">
      <c r="I302" s="13"/>
      <c r="N302"/>
      <c r="O302"/>
      <c r="P302"/>
    </row>
    <row r="303" spans="9:16" ht="12.75">
      <c r="I303" s="13"/>
      <c r="N303"/>
      <c r="O303"/>
      <c r="P303"/>
    </row>
    <row r="304" spans="9:16" ht="12.75">
      <c r="I304" s="13"/>
      <c r="N304"/>
      <c r="O304"/>
      <c r="P304"/>
    </row>
    <row r="305" spans="9:16" ht="12.75">
      <c r="I305" s="13"/>
      <c r="N305"/>
      <c r="O305"/>
      <c r="P305"/>
    </row>
    <row r="306" spans="9:16" ht="12.75">
      <c r="I306" s="13"/>
      <c r="N306"/>
      <c r="O306"/>
      <c r="P306"/>
    </row>
    <row r="307" spans="9:16" ht="12.75">
      <c r="I307" s="13"/>
      <c r="N307"/>
      <c r="O307"/>
      <c r="P307"/>
    </row>
    <row r="308" spans="9:16" ht="12.75">
      <c r="I308" s="13"/>
      <c r="N308"/>
      <c r="O308"/>
      <c r="P308"/>
    </row>
    <row r="309" spans="9:16" ht="12.75">
      <c r="I309" s="13"/>
      <c r="N309"/>
      <c r="O309"/>
      <c r="P309"/>
    </row>
    <row r="310" spans="9:16" ht="12.75">
      <c r="I310" s="13"/>
      <c r="N310"/>
      <c r="O310"/>
      <c r="P310"/>
    </row>
    <row r="311" spans="9:16" ht="12.75">
      <c r="I311" s="13"/>
      <c r="N311"/>
      <c r="O311"/>
      <c r="P311"/>
    </row>
    <row r="312" spans="9:16" ht="12.75">
      <c r="I312" s="13"/>
      <c r="N312"/>
      <c r="O312"/>
      <c r="P312"/>
    </row>
    <row r="313" spans="9:16" ht="12.75">
      <c r="I313" s="13"/>
      <c r="N313"/>
      <c r="O313"/>
      <c r="P313"/>
    </row>
    <row r="314" spans="9:16" ht="12.75">
      <c r="I314" s="13"/>
      <c r="N314"/>
      <c r="O314"/>
      <c r="P314"/>
    </row>
    <row r="315" spans="9:16" ht="12.75">
      <c r="I315" s="13"/>
      <c r="N315"/>
      <c r="O315"/>
      <c r="P315"/>
    </row>
    <row r="316" spans="9:16" ht="12.75">
      <c r="I316" s="13"/>
      <c r="N316"/>
      <c r="O316"/>
      <c r="P316"/>
    </row>
    <row r="317" spans="9:16" ht="12.75">
      <c r="I317" s="13"/>
      <c r="N317"/>
      <c r="O317"/>
      <c r="P317"/>
    </row>
    <row r="318" spans="9:16" ht="12.75">
      <c r="I318" s="13"/>
      <c r="N318"/>
      <c r="O318"/>
      <c r="P318"/>
    </row>
    <row r="319" spans="9:16" ht="12.75">
      <c r="I319" s="13"/>
      <c r="N319"/>
      <c r="O319"/>
      <c r="P319"/>
    </row>
    <row r="320" spans="9:16" ht="12.75">
      <c r="I320" s="13"/>
      <c r="N320"/>
      <c r="O320"/>
      <c r="P320"/>
    </row>
    <row r="321" spans="9:16" ht="12.75">
      <c r="I321" s="13"/>
      <c r="N321"/>
      <c r="O321"/>
      <c r="P321"/>
    </row>
    <row r="322" spans="9:16" ht="12.75">
      <c r="I322" s="13"/>
      <c r="N322"/>
      <c r="O322"/>
      <c r="P322"/>
    </row>
    <row r="323" spans="9:16" ht="12.75">
      <c r="I323" s="13"/>
      <c r="N323"/>
      <c r="O323"/>
      <c r="P323"/>
    </row>
    <row r="324" spans="9:16" ht="12.75">
      <c r="I324" s="13"/>
      <c r="N324"/>
      <c r="O324"/>
      <c r="P324"/>
    </row>
    <row r="325" spans="9:16" ht="12.75">
      <c r="I325" s="13"/>
      <c r="N325"/>
      <c r="O325"/>
      <c r="P325"/>
    </row>
    <row r="326" spans="9:16" ht="12.75">
      <c r="I326" s="13"/>
      <c r="N326"/>
      <c r="O326"/>
      <c r="P326"/>
    </row>
    <row r="327" spans="9:16" ht="12.75">
      <c r="I327" s="13"/>
      <c r="N327"/>
      <c r="O327"/>
      <c r="P327"/>
    </row>
    <row r="328" spans="9:16" ht="12.75">
      <c r="I328" s="13"/>
      <c r="N328"/>
      <c r="O328"/>
      <c r="P328"/>
    </row>
    <row r="329" spans="9:16" ht="12.75">
      <c r="I329" s="13"/>
      <c r="N329"/>
      <c r="O329"/>
      <c r="P329"/>
    </row>
    <row r="330" spans="9:16" ht="12.75">
      <c r="I330" s="13"/>
      <c r="N330"/>
      <c r="O330"/>
      <c r="P330"/>
    </row>
    <row r="331" spans="9:16" ht="12.75">
      <c r="I331" s="13"/>
      <c r="N331"/>
      <c r="O331"/>
      <c r="P331"/>
    </row>
    <row r="332" spans="9:16" ht="12.75">
      <c r="I332" s="13"/>
      <c r="N332"/>
      <c r="O332"/>
      <c r="P332"/>
    </row>
    <row r="333" spans="9:16" ht="12.75">
      <c r="I333" s="13"/>
      <c r="N333"/>
      <c r="O333"/>
      <c r="P333"/>
    </row>
    <row r="334" spans="9:16" ht="12.75">
      <c r="I334" s="13"/>
      <c r="N334"/>
      <c r="O334"/>
      <c r="P334"/>
    </row>
    <row r="335" spans="9:16" ht="12.75">
      <c r="I335" s="13"/>
      <c r="N335"/>
      <c r="O335"/>
      <c r="P335"/>
    </row>
    <row r="336" spans="9:16" ht="12.75">
      <c r="I336" s="13"/>
      <c r="N336"/>
      <c r="O336"/>
      <c r="P336"/>
    </row>
    <row r="337" spans="9:16" ht="12.75">
      <c r="I337" s="13"/>
      <c r="N337"/>
      <c r="O337"/>
      <c r="P337"/>
    </row>
    <row r="338" spans="9:16" ht="12.75">
      <c r="I338" s="13"/>
      <c r="N338"/>
      <c r="O338"/>
      <c r="P338"/>
    </row>
    <row r="339" spans="9:16" ht="12.75">
      <c r="I339" s="13"/>
      <c r="N339"/>
      <c r="O339"/>
      <c r="P339"/>
    </row>
    <row r="340" spans="9:16" ht="12.75">
      <c r="I340" s="13"/>
      <c r="N340"/>
      <c r="O340"/>
      <c r="P340"/>
    </row>
    <row r="341" spans="9:16" ht="12.75">
      <c r="I341" s="13"/>
      <c r="N341"/>
      <c r="O341"/>
      <c r="P341"/>
    </row>
    <row r="342" spans="9:16" ht="12.75">
      <c r="I342" s="13"/>
      <c r="N342"/>
      <c r="O342"/>
      <c r="P342"/>
    </row>
    <row r="343" spans="9:16" ht="12.75">
      <c r="I343" s="13"/>
      <c r="N343"/>
      <c r="O343"/>
      <c r="P343"/>
    </row>
    <row r="344" spans="9:16" ht="12.75">
      <c r="I344" s="13"/>
      <c r="N344"/>
      <c r="O344"/>
      <c r="P344"/>
    </row>
    <row r="345" spans="9:16" ht="12.75">
      <c r="I345" s="13"/>
      <c r="N345"/>
      <c r="O345"/>
      <c r="P345"/>
    </row>
    <row r="346" spans="9:16" ht="12.75">
      <c r="I346" s="13"/>
      <c r="N346"/>
      <c r="O346"/>
      <c r="P346"/>
    </row>
    <row r="347" spans="9:16" ht="12.75">
      <c r="I347" s="13"/>
      <c r="N347"/>
      <c r="O347"/>
      <c r="P347"/>
    </row>
    <row r="348" spans="9:16" ht="12.75">
      <c r="I348" s="13"/>
      <c r="N348"/>
      <c r="O348"/>
      <c r="P348"/>
    </row>
    <row r="349" spans="9:16" ht="12.75">
      <c r="I349" s="13"/>
      <c r="N349"/>
      <c r="O349"/>
      <c r="P349"/>
    </row>
    <row r="350" spans="9:16" ht="12.75">
      <c r="I350" s="13"/>
      <c r="N350"/>
      <c r="O350"/>
      <c r="P350"/>
    </row>
    <row r="351" spans="9:16" ht="12.75">
      <c r="I351" s="13"/>
      <c r="N351"/>
      <c r="O351"/>
      <c r="P351"/>
    </row>
    <row r="352" spans="9:16" ht="12.75">
      <c r="I352" s="13"/>
      <c r="N352"/>
      <c r="O352"/>
      <c r="P352"/>
    </row>
    <row r="353" spans="9:16" ht="12.75">
      <c r="I353" s="13"/>
      <c r="N353"/>
      <c r="O353"/>
      <c r="P353"/>
    </row>
    <row r="354" spans="9:16" ht="12.75">
      <c r="I354" s="13"/>
      <c r="N354"/>
      <c r="O354"/>
      <c r="P354"/>
    </row>
    <row r="355" spans="9:16" ht="12.75">
      <c r="I355" s="13"/>
      <c r="N355"/>
      <c r="O355"/>
      <c r="P355"/>
    </row>
    <row r="356" spans="9:16" ht="12.75">
      <c r="I356" s="13"/>
      <c r="N356"/>
      <c r="O356"/>
      <c r="P356"/>
    </row>
    <row r="357" spans="9:16" ht="12.75">
      <c r="I357" s="13"/>
      <c r="N357"/>
      <c r="O357"/>
      <c r="P357"/>
    </row>
    <row r="358" spans="9:16" ht="12.75">
      <c r="I358" s="13"/>
      <c r="N358"/>
      <c r="O358"/>
      <c r="P358"/>
    </row>
    <row r="359" spans="9:16" ht="12.75">
      <c r="I359" s="13"/>
      <c r="N359"/>
      <c r="O359"/>
      <c r="P359"/>
    </row>
    <row r="360" spans="9:16" ht="12.75">
      <c r="I360" s="13"/>
      <c r="N360"/>
      <c r="O360"/>
      <c r="P360"/>
    </row>
    <row r="361" spans="9:16" ht="12.75">
      <c r="I361" s="13"/>
      <c r="N361"/>
      <c r="O361"/>
      <c r="P361"/>
    </row>
    <row r="362" spans="9:16" ht="12.75">
      <c r="I362" s="13"/>
      <c r="N362"/>
      <c r="O362"/>
      <c r="P362"/>
    </row>
    <row r="363" spans="9:16" ht="12.75">
      <c r="I363" s="13"/>
      <c r="N363"/>
      <c r="O363"/>
      <c r="P363"/>
    </row>
    <row r="364" spans="9:16" ht="12.75">
      <c r="I364" s="13"/>
      <c r="N364"/>
      <c r="O364"/>
      <c r="P364"/>
    </row>
    <row r="365" spans="9:16" ht="12.75">
      <c r="I365" s="13"/>
      <c r="N365"/>
      <c r="O365"/>
      <c r="P365"/>
    </row>
    <row r="366" spans="9:16" ht="12.75">
      <c r="I366" s="13"/>
      <c r="N366"/>
      <c r="O366"/>
      <c r="P366"/>
    </row>
    <row r="367" spans="9:16" ht="12.75">
      <c r="I367" s="13"/>
      <c r="N367"/>
      <c r="O367"/>
      <c r="P367"/>
    </row>
    <row r="368" spans="9:16" ht="12.75">
      <c r="I368" s="13"/>
      <c r="N368"/>
      <c r="O368"/>
      <c r="P368"/>
    </row>
    <row r="369" spans="9:16" ht="12.75">
      <c r="I369" s="13"/>
      <c r="N369"/>
      <c r="O369"/>
      <c r="P369"/>
    </row>
    <row r="370" spans="9:16" ht="12.75">
      <c r="I370" s="13"/>
      <c r="N370"/>
      <c r="O370"/>
      <c r="P370"/>
    </row>
    <row r="371" spans="9:16" ht="12.75">
      <c r="I371" s="13"/>
      <c r="N371"/>
      <c r="O371"/>
      <c r="P371"/>
    </row>
    <row r="372" spans="9:16" ht="12.75">
      <c r="I372" s="13"/>
      <c r="N372"/>
      <c r="O372"/>
      <c r="P372"/>
    </row>
    <row r="373" spans="9:16" ht="12.75">
      <c r="I373" s="13"/>
      <c r="N373"/>
      <c r="O373"/>
      <c r="P373"/>
    </row>
    <row r="374" spans="9:16" ht="12.75">
      <c r="I374" s="13"/>
      <c r="N374"/>
      <c r="O374"/>
      <c r="P374"/>
    </row>
    <row r="375" spans="9:16" ht="12.75">
      <c r="I375" s="13"/>
      <c r="N375"/>
      <c r="O375"/>
      <c r="P375"/>
    </row>
    <row r="376" spans="9:16" ht="12.75">
      <c r="I376" s="13"/>
      <c r="N376"/>
      <c r="O376"/>
      <c r="P376"/>
    </row>
    <row r="377" spans="9:16" ht="12.75">
      <c r="I377" s="13"/>
      <c r="N377"/>
      <c r="O377"/>
      <c r="P377"/>
    </row>
    <row r="378" spans="9:16" ht="12.75">
      <c r="I378" s="13"/>
      <c r="N378"/>
      <c r="O378"/>
      <c r="P378"/>
    </row>
    <row r="379" spans="9:16" ht="12.75">
      <c r="I379" s="13"/>
      <c r="N379"/>
      <c r="O379"/>
      <c r="P379"/>
    </row>
    <row r="380" spans="9:16" ht="12.75">
      <c r="I380" s="13"/>
      <c r="N380"/>
      <c r="O380"/>
      <c r="P380"/>
    </row>
    <row r="381" spans="9:16" ht="12.75">
      <c r="I381" s="13"/>
      <c r="N381"/>
      <c r="O381"/>
      <c r="P381"/>
    </row>
    <row r="382" spans="9:16" ht="12.75">
      <c r="I382" s="13"/>
      <c r="N382"/>
      <c r="O382"/>
      <c r="P382"/>
    </row>
    <row r="383" spans="9:16" ht="12.75">
      <c r="I383" s="13"/>
      <c r="N383"/>
      <c r="O383"/>
      <c r="P383"/>
    </row>
    <row r="384" spans="9:16" ht="12.75">
      <c r="I384" s="13"/>
      <c r="N384"/>
      <c r="O384"/>
      <c r="P384"/>
    </row>
    <row r="385" spans="9:16" ht="12.75">
      <c r="I385" s="13"/>
      <c r="N385"/>
      <c r="O385"/>
      <c r="P385"/>
    </row>
    <row r="386" spans="9:16" ht="12.75">
      <c r="I386" s="13"/>
      <c r="N386"/>
      <c r="O386"/>
      <c r="P386"/>
    </row>
    <row r="387" spans="9:16" ht="12.75">
      <c r="I387" s="13"/>
      <c r="N387"/>
      <c r="O387"/>
      <c r="P387"/>
    </row>
    <row r="388" spans="9:16" ht="12.75">
      <c r="I388" s="13"/>
      <c r="N388"/>
      <c r="O388"/>
      <c r="P388"/>
    </row>
    <row r="389" spans="9:16" ht="12.75">
      <c r="I389" s="13"/>
      <c r="N389"/>
      <c r="O389"/>
      <c r="P389"/>
    </row>
    <row r="390" spans="9:16" ht="12.75">
      <c r="I390" s="13"/>
      <c r="N390"/>
      <c r="O390"/>
      <c r="P390"/>
    </row>
    <row r="391" spans="9:16" ht="12.75">
      <c r="I391" s="13"/>
      <c r="N391"/>
      <c r="O391"/>
      <c r="P391"/>
    </row>
    <row r="392" spans="9:16" ht="12.75">
      <c r="I392" s="13"/>
      <c r="N392"/>
      <c r="O392"/>
      <c r="P392"/>
    </row>
    <row r="393" spans="9:16" ht="12.75">
      <c r="I393" s="13"/>
      <c r="N393"/>
      <c r="O393"/>
      <c r="P393"/>
    </row>
    <row r="394" spans="9:16" ht="12.75">
      <c r="I394" s="13"/>
      <c r="N394"/>
      <c r="O394"/>
      <c r="P394"/>
    </row>
    <row r="395" spans="9:16" ht="12.75">
      <c r="I395" s="13"/>
      <c r="N395"/>
      <c r="O395"/>
      <c r="P395"/>
    </row>
    <row r="396" spans="9:16" ht="12.75">
      <c r="I396" s="13"/>
      <c r="N396"/>
      <c r="O396"/>
      <c r="P396"/>
    </row>
    <row r="397" spans="9:16" ht="12.75">
      <c r="I397" s="13"/>
      <c r="N397"/>
      <c r="O397"/>
      <c r="P397"/>
    </row>
    <row r="398" spans="9:16" ht="12.75">
      <c r="I398" s="13"/>
      <c r="N398"/>
      <c r="O398"/>
      <c r="P398"/>
    </row>
    <row r="399" spans="9:16" ht="12.75">
      <c r="I399" s="13"/>
      <c r="N399"/>
      <c r="O399"/>
      <c r="P399"/>
    </row>
    <row r="400" spans="9:16" ht="12.75">
      <c r="I400" s="13"/>
      <c r="N400"/>
      <c r="O400"/>
      <c r="P400"/>
    </row>
    <row r="401" spans="9:16" ht="12.75">
      <c r="I401" s="13"/>
      <c r="N401"/>
      <c r="O401"/>
      <c r="P401"/>
    </row>
    <row r="402" spans="9:16" ht="12.75">
      <c r="I402" s="13"/>
      <c r="N402"/>
      <c r="O402"/>
      <c r="P402"/>
    </row>
    <row r="403" spans="9:16" ht="12.75">
      <c r="I403" s="13"/>
      <c r="N403"/>
      <c r="O403"/>
      <c r="P403"/>
    </row>
    <row r="404" spans="9:16" ht="12.75">
      <c r="I404" s="13"/>
      <c r="N404"/>
      <c r="O404"/>
      <c r="P404"/>
    </row>
    <row r="405" spans="9:16" ht="12.75">
      <c r="I405" s="13"/>
      <c r="N405"/>
      <c r="O405"/>
      <c r="P405"/>
    </row>
    <row r="406" spans="9:16" ht="12.75">
      <c r="I406" s="13"/>
      <c r="N406"/>
      <c r="O406"/>
      <c r="P406"/>
    </row>
    <row r="407" spans="9:16" ht="12.75">
      <c r="I407" s="13"/>
      <c r="N407"/>
      <c r="O407"/>
      <c r="P407"/>
    </row>
    <row r="408" spans="9:16" ht="12.75">
      <c r="I408" s="13"/>
      <c r="N408"/>
      <c r="O408"/>
      <c r="P408"/>
    </row>
    <row r="409" spans="9:16" ht="12.75">
      <c r="I409" s="13"/>
      <c r="N409"/>
      <c r="O409"/>
      <c r="P409"/>
    </row>
    <row r="410" spans="9:16" ht="12.75">
      <c r="I410" s="13"/>
      <c r="N410"/>
      <c r="O410"/>
      <c r="P410"/>
    </row>
    <row r="411" spans="9:16" ht="12.75">
      <c r="I411" s="13"/>
      <c r="N411"/>
      <c r="O411"/>
      <c r="P411"/>
    </row>
    <row r="412" spans="9:16" ht="12.75">
      <c r="I412" s="13"/>
      <c r="N412"/>
      <c r="O412"/>
      <c r="P412"/>
    </row>
    <row r="413" spans="9:16" ht="12.75">
      <c r="I413" s="13"/>
      <c r="N413"/>
      <c r="O413"/>
      <c r="P413"/>
    </row>
    <row r="414" spans="9:16" ht="12.75">
      <c r="I414" s="13"/>
      <c r="N414"/>
      <c r="O414"/>
      <c r="P414"/>
    </row>
    <row r="415" spans="9:16" ht="12.75">
      <c r="I415" s="13"/>
      <c r="N415"/>
      <c r="O415"/>
      <c r="P415"/>
    </row>
    <row r="416" spans="9:16" ht="12.75">
      <c r="I416" s="13"/>
      <c r="N416"/>
      <c r="O416"/>
      <c r="P416"/>
    </row>
    <row r="417" spans="9:16" ht="12.75">
      <c r="I417" s="13"/>
      <c r="N417"/>
      <c r="O417"/>
      <c r="P417"/>
    </row>
    <row r="418" spans="9:16" ht="12.75">
      <c r="I418" s="13"/>
      <c r="N418"/>
      <c r="O418"/>
      <c r="P418"/>
    </row>
    <row r="419" spans="9:16" ht="12.75">
      <c r="I419" s="13"/>
      <c r="N419"/>
      <c r="O419"/>
      <c r="P419"/>
    </row>
    <row r="420" spans="9:16" ht="12.75">
      <c r="I420" s="13"/>
      <c r="N420"/>
      <c r="O420"/>
      <c r="P420"/>
    </row>
    <row r="421" spans="9:16" ht="12.75">
      <c r="I421" s="13"/>
      <c r="N421"/>
      <c r="O421"/>
      <c r="P421"/>
    </row>
    <row r="422" spans="9:16" ht="12.75">
      <c r="I422" s="13"/>
      <c r="N422"/>
      <c r="O422"/>
      <c r="P422"/>
    </row>
    <row r="423" spans="9:16" ht="12.75">
      <c r="I423" s="13"/>
      <c r="N423"/>
      <c r="O423"/>
      <c r="P423"/>
    </row>
    <row r="424" spans="9:16" ht="12.75">
      <c r="I424" s="13"/>
      <c r="N424"/>
      <c r="O424"/>
      <c r="P424"/>
    </row>
    <row r="425" spans="9:16" ht="12.75">
      <c r="I425" s="13"/>
      <c r="N425"/>
      <c r="O425"/>
      <c r="P425"/>
    </row>
    <row r="426" spans="9:16" ht="12.75">
      <c r="I426" s="13"/>
      <c r="N426"/>
      <c r="O426"/>
      <c r="P426"/>
    </row>
    <row r="427" spans="9:16" ht="12.75">
      <c r="I427" s="13"/>
      <c r="N427"/>
      <c r="O427"/>
      <c r="P427"/>
    </row>
    <row r="428" spans="9:16" ht="12.75">
      <c r="I428" s="13"/>
      <c r="N428"/>
      <c r="O428"/>
      <c r="P428"/>
    </row>
    <row r="429" spans="9:16" ht="12.75">
      <c r="I429" s="13"/>
      <c r="N429"/>
      <c r="O429"/>
      <c r="P429"/>
    </row>
    <row r="430" spans="9:16" ht="12.75">
      <c r="I430" s="13"/>
      <c r="N430"/>
      <c r="O430"/>
      <c r="P430"/>
    </row>
    <row r="431" spans="9:16" ht="12.75">
      <c r="I431" s="13"/>
      <c r="N431"/>
      <c r="O431"/>
      <c r="P431"/>
    </row>
    <row r="432" spans="9:16" ht="12.75">
      <c r="I432" s="13"/>
      <c r="N432"/>
      <c r="O432"/>
      <c r="P432"/>
    </row>
    <row r="433" spans="9:16" ht="12.75">
      <c r="I433" s="13"/>
      <c r="N433"/>
      <c r="O433"/>
      <c r="P433"/>
    </row>
  </sheetData>
  <mergeCells count="15">
    <mergeCell ref="A3:A4"/>
    <mergeCell ref="B3:B4"/>
    <mergeCell ref="C3:C4"/>
    <mergeCell ref="D3:D4"/>
    <mergeCell ref="E3:E4"/>
    <mergeCell ref="F3:F4"/>
    <mergeCell ref="H3:H4"/>
    <mergeCell ref="G3:G4"/>
    <mergeCell ref="J3:J4"/>
    <mergeCell ref="O3:O4"/>
    <mergeCell ref="P3:P4"/>
    <mergeCell ref="K3:K4"/>
    <mergeCell ref="L3:L4"/>
    <mergeCell ref="M3:M4"/>
    <mergeCell ref="N3:N4"/>
  </mergeCells>
  <printOptions/>
  <pageMargins left="0.7874015748031497" right="0.4330708661417323" top="0.984251968503937" bottom="0.7874015748031497" header="0.2755905511811024" footer="0.5118110236220472"/>
  <pageSetup fitToHeight="5" fitToWidth="1" horizontalDpi="600" verticalDpi="600" orientation="landscape" paperSize="9" r:id="rId1"/>
  <headerFooter alignWithMargins="0">
    <oddHeader>&amp;L&amp;"Times New Roman CE,tučné"&amp;14Usnesení č. 19/1648 - Příloha č. 2&amp;"Times New Roman CE,obyčejné"
Počet stran přílohy: 5&amp;"Arial CE,obyčejné"&amp;10
&amp;R&amp;"Times New Roman CE,obyčejné"&amp;14Strana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Agentura pro regionální rozvoj,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Registrační tabulka pro MSK - RR/03/2003</dc:title>
  <dc:subject/>
  <dc:creator>Ing. Alena Mikulcová</dc:creator>
  <cp:keywords/>
  <dc:description/>
  <cp:lastModifiedBy>Radka Bartmanová</cp:lastModifiedBy>
  <cp:lastPrinted>2007-10-01T10:13:21Z</cp:lastPrinted>
  <dcterms:created xsi:type="dcterms:W3CDTF">2003-04-08T19:50:28Z</dcterms:created>
  <dcterms:modified xsi:type="dcterms:W3CDTF">2007-10-01T10:13:22Z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1571531032</vt:i4>
  </property>
  <property fmtid="{D5CDD505-2E9C-101B-9397-08002B2CF9AE}" pid="4" name="_NewReviewCyc">
    <vt:lpwstr/>
  </property>
  <property fmtid="{D5CDD505-2E9C-101B-9397-08002B2CF9AE}" pid="5" name="_EmailSubje">
    <vt:lpwstr>zastupitelstvo.html</vt:lpwstr>
  </property>
  <property fmtid="{D5CDD505-2E9C-101B-9397-08002B2CF9AE}" pid="6" name="_AuthorEma">
    <vt:lpwstr>radka.bartmanova@kr-moravskoslezsky.cz</vt:lpwstr>
  </property>
  <property fmtid="{D5CDD505-2E9C-101B-9397-08002B2CF9AE}" pid="7" name="_AuthorEmailDisplayNa">
    <vt:lpwstr>Bartmanová Radka</vt:lpwstr>
  </property>
</Properties>
</file>