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20" windowWidth="15480" windowHeight="11640" activeTab="0"/>
  </bookViews>
  <sheets>
    <sheet name="Spolufinancování MZe 2009" sheetId="1" r:id="rId1"/>
  </sheets>
  <definedNames>
    <definedName name="_xlnm.Print_Titles" localSheetId="0">'Spolufinancování MZe 2009'!$7:$7</definedName>
    <definedName name="_xlnm.Print_Area" localSheetId="0">'Spolufinancování MZe 2009'!$A$1:$M$20</definedName>
    <definedName name="Z_34BE561A_416B_4169_9BDD_D6A503C4FE27_.wvu.PrintArea" localSheetId="0" hidden="1">'Spolufinancování MZe 2009'!$A$1:$M$20</definedName>
    <definedName name="Z_34BE561A_416B_4169_9BDD_D6A503C4FE27_.wvu.PrintTitles" localSheetId="0" hidden="1">'Spolufinancování MZe 2009'!$7:$7</definedName>
    <definedName name="Z_34BE561A_416B_4169_9BDD_D6A503C4FE27_.wvu.Rows" localSheetId="0" hidden="1">'Spolufinancování MZe 2009'!$1:$1</definedName>
    <definedName name="Z_34FAE79C_6679_482B_974F_094FB3C23423_.wvu.PrintArea" localSheetId="0" hidden="1">'Spolufinancování MZe 2009'!$A$1:$M$20</definedName>
    <definedName name="Z_34FAE79C_6679_482B_974F_094FB3C23423_.wvu.PrintTitles" localSheetId="0" hidden="1">'Spolufinancování MZe 2009'!$7:$7</definedName>
    <definedName name="Z_34FAE79C_6679_482B_974F_094FB3C23423_.wvu.Rows" localSheetId="0" hidden="1">'Spolufinancování MZe 2009'!$1:$1</definedName>
    <definedName name="Z_57EB69D4_7FBC_4599_B663_FC6E9A212B9B_.wvu.PrintArea" localSheetId="0" hidden="1">'Spolufinancování MZe 2009'!$A$1:$M$20</definedName>
    <definedName name="Z_57EB69D4_7FBC_4599_B663_FC6E9A212B9B_.wvu.PrintTitles" localSheetId="0" hidden="1">'Spolufinancování MZe 2009'!$7:$7</definedName>
    <definedName name="Z_57EB69D4_7FBC_4599_B663_FC6E9A212B9B_.wvu.Rows" localSheetId="0" hidden="1">'Spolufinancování MZe 2009'!$1:$1</definedName>
    <definedName name="Z_94AF343D_04C9_4AE2_92DF_7718D6FDAE66_.wvu.PrintArea" localSheetId="0" hidden="1">'Spolufinancování MZe 2009'!$A$1:$M$20</definedName>
    <definedName name="Z_94AF343D_04C9_4AE2_92DF_7718D6FDAE66_.wvu.PrintTitles" localSheetId="0" hidden="1">'Spolufinancování MZe 2009'!$7:$7</definedName>
    <definedName name="Z_94AF343D_04C9_4AE2_92DF_7718D6FDAE66_.wvu.Rows" localSheetId="0" hidden="1">'Spolufinancování MZe 2009'!$1:$1</definedName>
    <definedName name="Z_AADF34A2_5A35_4ADD_9157_155D531C97F3_.wvu.PrintArea" localSheetId="0" hidden="1">'Spolufinancování MZe 2009'!$A$1:$M$20</definedName>
    <definedName name="Z_AADF34A2_5A35_4ADD_9157_155D531C97F3_.wvu.PrintTitles" localSheetId="0" hidden="1">'Spolufinancování MZe 2009'!$7:$7</definedName>
    <definedName name="Z_AADF34A2_5A35_4ADD_9157_155D531C97F3_.wvu.Rows" localSheetId="0" hidden="1">'Spolufinancování MZe 2009'!$1:$1</definedName>
    <definedName name="Z_C81AE55C_CE29_4CCB_A5F3_B1329BC870A9_.wvu.PrintArea" localSheetId="0" hidden="1">'Spolufinancování MZe 2009'!$A$1:$M$20</definedName>
    <definedName name="Z_C81AE55C_CE29_4CCB_A5F3_B1329BC870A9_.wvu.PrintTitles" localSheetId="0" hidden="1">'Spolufinancování MZe 2009'!$7:$7</definedName>
    <definedName name="Z_C81AE55C_CE29_4CCB_A5F3_B1329BC870A9_.wvu.Rows" localSheetId="0" hidden="1">'Spolufinancování MZe 2009'!$1:$1</definedName>
    <definedName name="Z_C8E753F5_1166_4FA8_A745_1C72EF026048_.wvu.PrintArea" localSheetId="0" hidden="1">'Spolufinancování MZe 2009'!$A$1:$M$20</definedName>
    <definedName name="Z_C8E753F5_1166_4FA8_A745_1C72EF026048_.wvu.PrintTitles" localSheetId="0" hidden="1">'Spolufinancování MZe 2009'!$7:$7</definedName>
    <definedName name="Z_C8E753F5_1166_4FA8_A745_1C72EF026048_.wvu.Rows" localSheetId="0" hidden="1">'Spolufinancování MZe 2009'!$1:$1</definedName>
    <definedName name="Z_F77839BB_4EC8_4E86_824D_3C7DB6E53322_.wvu.Cols" localSheetId="0" hidden="1">'Spolufinancování MZe 2009'!#REF!</definedName>
  </definedNames>
  <calcPr fullCalcOnLoad="1"/>
</workbook>
</file>

<file path=xl/sharedStrings.xml><?xml version="1.0" encoding="utf-8"?>
<sst xmlns="http://schemas.openxmlformats.org/spreadsheetml/2006/main" count="116" uniqueCount="87">
  <si>
    <t>město</t>
  </si>
  <si>
    <t>IČ</t>
  </si>
  <si>
    <t>1</t>
  </si>
  <si>
    <t>2</t>
  </si>
  <si>
    <t>3</t>
  </si>
  <si>
    <t>4</t>
  </si>
  <si>
    <t>5</t>
  </si>
  <si>
    <t>obec</t>
  </si>
  <si>
    <t>%</t>
  </si>
  <si>
    <t>Právní forma</t>
  </si>
  <si>
    <t>poř.</t>
  </si>
  <si>
    <t>Typ dotace</t>
  </si>
  <si>
    <t>investiční</t>
  </si>
  <si>
    <t>Příjemce dotace</t>
  </si>
  <si>
    <t>Celková  výše dotace</t>
  </si>
  <si>
    <t>Časové použití                   od - do</t>
  </si>
  <si>
    <t>Předpokládané náklady na stavební a technologické části (základ pro výpočet dotace) v Kč</t>
  </si>
  <si>
    <t>Kč</t>
  </si>
  <si>
    <t>6</t>
  </si>
  <si>
    <t>7</t>
  </si>
  <si>
    <t>8</t>
  </si>
  <si>
    <t>9</t>
  </si>
  <si>
    <t>tř. Práce 1445/42, 792 01 Bruntál</t>
  </si>
  <si>
    <t>akciová společnost</t>
  </si>
  <si>
    <t>Vodovod Horní Životice</t>
  </si>
  <si>
    <t>47675861</t>
  </si>
  <si>
    <t>VaK Bruntál a.s.</t>
  </si>
  <si>
    <t>Dolní Moravice</t>
  </si>
  <si>
    <t>00295957</t>
  </si>
  <si>
    <t>Dolní Moravice 40, 795 01 Rýmařov</t>
  </si>
  <si>
    <t>Dolní Moravice - rozšíření vodovodu Nová Ves</t>
  </si>
  <si>
    <t>Vodovod Stará Ves</t>
  </si>
  <si>
    <t>60781688</t>
  </si>
  <si>
    <t>Návsí</t>
  </si>
  <si>
    <t>Návsí 327, 739 92 Návsí</t>
  </si>
  <si>
    <t>Návsí - vodovod Zopolí</t>
  </si>
  <si>
    <t>00296562</t>
  </si>
  <si>
    <t>Bystřice</t>
  </si>
  <si>
    <t>Bystřice 334, 739 95 Bystřice nad Olší</t>
  </si>
  <si>
    <t>00297313</t>
  </si>
  <si>
    <t>Třinec</t>
  </si>
  <si>
    <t>Rozšíření vodovodu Třinec - Osůvky a Konská (od č.p. 84 po č.p. 103)</t>
  </si>
  <si>
    <t>00299898</t>
  </si>
  <si>
    <t>Budišov nad Budišovkou</t>
  </si>
  <si>
    <t>Vodovod Staré Oldřůvky</t>
  </si>
  <si>
    <t>00635570</t>
  </si>
  <si>
    <t>Dolní Životice</t>
  </si>
  <si>
    <t>10</t>
  </si>
  <si>
    <t>00300756</t>
  </si>
  <si>
    <t>Štěpánkovice</t>
  </si>
  <si>
    <t>Kanalizace a ČOV Štěpánkovice</t>
  </si>
  <si>
    <t>tř. Práce 1445/42,     792 01 Bruntál</t>
  </si>
  <si>
    <t>Kanalizace obce Dolní Životice, lokalita nad tratí - západní část, východní část</t>
  </si>
  <si>
    <t>Slezská 520/13, Štěpánkovice, 747 28 Štěpánkovice</t>
  </si>
  <si>
    <t>Jablunkovská 160,  Třinec, 739 61 Třinec</t>
  </si>
  <si>
    <t>Jablunkovská 160, Třinec, 739 61 Třinec</t>
  </si>
  <si>
    <t>Halaškovo náměstí 2, Budišov nad Budišovkou, 747 87</t>
  </si>
  <si>
    <t>Štáblovská 35, Dolní Životice, 747 56</t>
  </si>
  <si>
    <t>Sídlo</t>
  </si>
  <si>
    <t>Název akce (projektu) - účelové určení</t>
  </si>
  <si>
    <t>Bystřice - doplnění vodovodu HTP od pekárny Lisztwan po hranici s Nýdkem</t>
  </si>
  <si>
    <t>Třinec, Vodovod - Lyžbice za Kamionkou, vč. prodloužení</t>
  </si>
  <si>
    <t>1.1.2009</t>
  </si>
  <si>
    <t>1.7.2009</t>
  </si>
  <si>
    <t>1.9.2009</t>
  </si>
  <si>
    <t>1.8.2009</t>
  </si>
  <si>
    <t>1.12.2009</t>
  </si>
  <si>
    <t>12.2.2009</t>
  </si>
  <si>
    <t>31.12.2009</t>
  </si>
  <si>
    <t>30.6.2010</t>
  </si>
  <si>
    <t>31.10.2010</t>
  </si>
  <si>
    <t>31.12.2010</t>
  </si>
  <si>
    <t>1.1.2009 - 30.1.2010</t>
  </si>
  <si>
    <t>1.7.2009 - 30.7.2010</t>
  </si>
  <si>
    <t>1.9.2009 - 30.11.2010</t>
  </si>
  <si>
    <t>1.8.2009 - 30.1.2011</t>
  </si>
  <si>
    <t>1.8.2009 - 30.7.2010</t>
  </si>
  <si>
    <t>1.9.2009 - 30.1.2010</t>
  </si>
  <si>
    <t>1.12.2009 - 30.1.2011</t>
  </si>
  <si>
    <t>12.2.2009 - 30.1.2010</t>
  </si>
  <si>
    <t>Zahájení realizace akce (projektu)</t>
  </si>
  <si>
    <t>Ukončení realizace akce (projektu)</t>
  </si>
  <si>
    <t>1.1.2009 - 30.11.2010</t>
  </si>
  <si>
    <t>30.8.2010</t>
  </si>
  <si>
    <t>1.8.2009 - 29.9.2010</t>
  </si>
  <si>
    <t>Seznam příjemců dotací poskytovaných z rozpočtu Moravskoslezského kraje za účelem zabezpečení spolufinancování akcí v rámci dotačního programu 129 180 „Výstavba a obnova infrastruktury vodovodů a kanalizací II“ vyhlášeného Ministerstvem zemědělství</t>
  </si>
  <si>
    <t>Výše dotace v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</si>
</sst>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\ _K_č"/>
    <numFmt numFmtId="168" formatCode="#,##0.00\ _K_č"/>
  </numFmts>
  <fonts count="13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"/>
      <family val="1"/>
    </font>
    <font>
      <sz val="11"/>
      <name val="Times New Roman CE"/>
      <family val="0"/>
    </font>
    <font>
      <sz val="11"/>
      <color indexed="10"/>
      <name val="Times New Roman"/>
      <family val="1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14" fontId="9" fillId="2" borderId="17" xfId="0" applyNumberFormat="1" applyFont="1" applyFill="1" applyBorder="1" applyAlignment="1">
      <alignment horizontal="center" vertical="center" wrapText="1"/>
    </xf>
    <xf numFmtId="14" fontId="9" fillId="2" borderId="18" xfId="0" applyNumberFormat="1" applyFont="1" applyFill="1" applyBorder="1" applyAlignment="1">
      <alignment horizontal="center" vertical="center" wrapText="1"/>
    </xf>
    <xf numFmtId="14" fontId="9" fillId="2" borderId="19" xfId="0" applyNumberFormat="1" applyFont="1" applyFill="1" applyBorder="1" applyAlignment="1">
      <alignment horizontal="center" vertical="center" wrapText="1"/>
    </xf>
    <xf numFmtId="14" fontId="9" fillId="2" borderId="18" xfId="0" applyNumberFormat="1" applyFont="1" applyFill="1" applyBorder="1" applyAlignment="1">
      <alignment horizontal="center" vertical="center" wrapText="1"/>
    </xf>
    <xf numFmtId="14" fontId="9" fillId="2" borderId="19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left" vertical="center" wrapText="1"/>
    </xf>
    <xf numFmtId="49" fontId="11" fillId="2" borderId="21" xfId="0" applyNumberFormat="1" applyFont="1" applyFill="1" applyBorder="1" applyAlignment="1">
      <alignment horizontal="left" vertical="center"/>
    </xf>
    <xf numFmtId="3" fontId="9" fillId="2" borderId="21" xfId="0" applyNumberFormat="1" applyFont="1" applyFill="1" applyBorder="1" applyAlignment="1">
      <alignment horizontal="right" vertical="center" wrapText="1"/>
    </xf>
    <xf numFmtId="10" fontId="11" fillId="2" borderId="21" xfId="0" applyNumberFormat="1" applyFont="1" applyFill="1" applyBorder="1" applyAlignment="1">
      <alignment horizontal="left" vertical="center" wrapText="1"/>
    </xf>
    <xf numFmtId="3" fontId="11" fillId="2" borderId="21" xfId="0" applyNumberFormat="1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168" fontId="11" fillId="2" borderId="2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9" fontId="9" fillId="2" borderId="3" xfId="0" applyNumberFormat="1" applyFont="1" applyFill="1" applyBorder="1" applyAlignment="1">
      <alignment horizontal="center" vertical="center" wrapText="1"/>
    </xf>
    <xf numFmtId="9" fontId="9" fillId="2" borderId="7" xfId="0" applyNumberFormat="1" applyFont="1" applyFill="1" applyBorder="1" applyAlignment="1">
      <alignment horizontal="center" vertical="center" wrapText="1"/>
    </xf>
    <xf numFmtId="9" fontId="9" fillId="2" borderId="10" xfId="0" applyNumberFormat="1" applyFont="1" applyFill="1" applyBorder="1" applyAlignment="1">
      <alignment horizontal="center" vertical="center" wrapText="1"/>
    </xf>
    <xf numFmtId="9" fontId="9" fillId="2" borderId="6" xfId="0" applyNumberFormat="1" applyFont="1" applyFill="1" applyBorder="1" applyAlignment="1">
      <alignment horizontal="center" vertical="center" wrapText="1"/>
    </xf>
    <xf numFmtId="9" fontId="9" fillId="2" borderId="10" xfId="0" applyNumberFormat="1" applyFont="1" applyFill="1" applyBorder="1" applyAlignment="1">
      <alignment horizontal="center" vertical="center" wrapText="1"/>
    </xf>
    <xf numFmtId="168" fontId="10" fillId="0" borderId="3" xfId="0" applyNumberFormat="1" applyFont="1" applyFill="1" applyBorder="1" applyAlignment="1">
      <alignment horizontal="center" vertical="center"/>
    </xf>
    <xf numFmtId="168" fontId="10" fillId="0" borderId="3" xfId="0" applyNumberFormat="1" applyFont="1" applyFill="1" applyBorder="1" applyAlignment="1">
      <alignment horizontal="right" vertical="center"/>
    </xf>
    <xf numFmtId="168" fontId="10" fillId="0" borderId="6" xfId="0" applyNumberFormat="1" applyFont="1" applyFill="1" applyBorder="1" applyAlignment="1">
      <alignment horizontal="center" vertical="center"/>
    </xf>
    <xf numFmtId="168" fontId="10" fillId="0" borderId="6" xfId="0" applyNumberFormat="1" applyFont="1" applyFill="1" applyBorder="1" applyAlignment="1">
      <alignment horizontal="right" vertical="center"/>
    </xf>
    <xf numFmtId="168" fontId="10" fillId="0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tabSelected="1" zoomScale="90" zoomScaleNormal="90" workbookViewId="0" topLeftCell="A2">
      <selection activeCell="G7" sqref="G7"/>
    </sheetView>
  </sheetViews>
  <sheetFormatPr defaultColWidth="8.796875" defaultRowHeight="15"/>
  <cols>
    <col min="1" max="1" width="5.19921875" style="2" customWidth="1"/>
    <col min="2" max="2" width="9.19921875" style="3" customWidth="1"/>
    <col min="3" max="3" width="15" style="4" customWidth="1"/>
    <col min="4" max="4" width="11.59765625" style="5" customWidth="1"/>
    <col min="5" max="5" width="16.69921875" style="4" customWidth="1"/>
    <col min="6" max="6" width="24.19921875" style="2" customWidth="1"/>
    <col min="7" max="7" width="15.8984375" style="2" customWidth="1"/>
    <col min="8" max="8" width="15.59765625" style="2" customWidth="1"/>
    <col min="9" max="9" width="7.5" style="2" customWidth="1"/>
    <col min="10" max="10" width="9.09765625" style="2" customWidth="1"/>
    <col min="11" max="11" width="12.09765625" style="2" customWidth="1"/>
    <col min="12" max="12" width="11.59765625" style="2" customWidth="1"/>
    <col min="13" max="13" width="22.3984375" style="2" customWidth="1"/>
    <col min="14" max="14" width="16.8984375" style="2" customWidth="1"/>
    <col min="15" max="16384" width="9" style="2" customWidth="1"/>
  </cols>
  <sheetData>
    <row r="1" spans="1:13" ht="19.5" customHeight="1" hidden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6.5" customHeight="1">
      <c r="A2" s="3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6.5" customHeight="1">
      <c r="A3" s="3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9.75" customHeight="1">
      <c r="A4" s="3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66.75" customHeight="1">
      <c r="A5" s="87" t="s">
        <v>85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1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1" customFormat="1" ht="111.75" customHeight="1" thickBot="1">
      <c r="A7" s="44" t="s">
        <v>10</v>
      </c>
      <c r="B7" s="45" t="s">
        <v>1</v>
      </c>
      <c r="C7" s="46" t="s">
        <v>13</v>
      </c>
      <c r="D7" s="46" t="s">
        <v>9</v>
      </c>
      <c r="E7" s="46" t="s">
        <v>58</v>
      </c>
      <c r="F7" s="46" t="s">
        <v>59</v>
      </c>
      <c r="G7" s="46" t="s">
        <v>16</v>
      </c>
      <c r="H7" s="46" t="s">
        <v>86</v>
      </c>
      <c r="I7" s="46" t="s">
        <v>8</v>
      </c>
      <c r="J7" s="46" t="s">
        <v>11</v>
      </c>
      <c r="K7" s="46" t="s">
        <v>80</v>
      </c>
      <c r="L7" s="46" t="s">
        <v>81</v>
      </c>
      <c r="M7" s="47" t="s">
        <v>15</v>
      </c>
    </row>
    <row r="8" spans="1:20" s="8" customFormat="1" ht="45" customHeight="1">
      <c r="A8" s="20" t="s">
        <v>2</v>
      </c>
      <c r="B8" s="40" t="s">
        <v>25</v>
      </c>
      <c r="C8" s="41" t="s">
        <v>26</v>
      </c>
      <c r="D8" s="23" t="s">
        <v>23</v>
      </c>
      <c r="E8" s="75" t="s">
        <v>51</v>
      </c>
      <c r="F8" s="42" t="s">
        <v>24</v>
      </c>
      <c r="G8" s="81">
        <v>6072660</v>
      </c>
      <c r="H8" s="82">
        <v>607200</v>
      </c>
      <c r="I8" s="76">
        <v>0.1</v>
      </c>
      <c r="J8" s="43" t="s">
        <v>12</v>
      </c>
      <c r="K8" s="26" t="s">
        <v>62</v>
      </c>
      <c r="L8" s="26" t="s">
        <v>70</v>
      </c>
      <c r="M8" s="58" t="s">
        <v>82</v>
      </c>
      <c r="O8" s="7"/>
      <c r="P8" s="7"/>
      <c r="Q8" s="7"/>
      <c r="R8" s="7"/>
      <c r="S8" s="7"/>
      <c r="T8" s="7"/>
    </row>
    <row r="9" spans="1:20" s="8" customFormat="1" ht="51" customHeight="1">
      <c r="A9" s="20" t="s">
        <v>3</v>
      </c>
      <c r="B9" s="21" t="s">
        <v>28</v>
      </c>
      <c r="C9" s="22" t="s">
        <v>27</v>
      </c>
      <c r="D9" s="23" t="s">
        <v>7</v>
      </c>
      <c r="E9" s="71" t="s">
        <v>29</v>
      </c>
      <c r="F9" s="24" t="s">
        <v>30</v>
      </c>
      <c r="G9" s="81">
        <v>18422570.3</v>
      </c>
      <c r="H9" s="82">
        <v>1842200</v>
      </c>
      <c r="I9" s="76">
        <f aca="true" t="shared" si="0" ref="I9:I17">H9/G9</f>
        <v>0.09999690434075857</v>
      </c>
      <c r="J9" s="25" t="s">
        <v>12</v>
      </c>
      <c r="K9" s="26" t="s">
        <v>63</v>
      </c>
      <c r="L9" s="26" t="s">
        <v>69</v>
      </c>
      <c r="M9" s="58" t="s">
        <v>73</v>
      </c>
      <c r="O9" s="7"/>
      <c r="P9" s="7"/>
      <c r="Q9" s="7"/>
      <c r="R9" s="7"/>
      <c r="S9" s="7"/>
      <c r="T9" s="7"/>
    </row>
    <row r="10" spans="1:20" s="8" customFormat="1" ht="36" customHeight="1">
      <c r="A10" s="20" t="s">
        <v>4</v>
      </c>
      <c r="B10" s="27" t="s">
        <v>25</v>
      </c>
      <c r="C10" s="28" t="s">
        <v>26</v>
      </c>
      <c r="D10" s="23" t="s">
        <v>23</v>
      </c>
      <c r="E10" s="73" t="s">
        <v>22</v>
      </c>
      <c r="F10" s="29" t="s">
        <v>31</v>
      </c>
      <c r="G10" s="83">
        <v>18460000</v>
      </c>
      <c r="H10" s="84">
        <f>PRODUCT(G10,0.1)</f>
        <v>1846000</v>
      </c>
      <c r="I10" s="77">
        <f t="shared" si="0"/>
        <v>0.1</v>
      </c>
      <c r="J10" s="30" t="s">
        <v>12</v>
      </c>
      <c r="K10" s="26" t="s">
        <v>64</v>
      </c>
      <c r="L10" s="26" t="s">
        <v>70</v>
      </c>
      <c r="M10" s="59" t="s">
        <v>74</v>
      </c>
      <c r="O10" s="7"/>
      <c r="P10" s="7"/>
      <c r="Q10" s="7"/>
      <c r="R10" s="7"/>
      <c r="S10" s="7"/>
      <c r="T10" s="7"/>
    </row>
    <row r="11" spans="1:20" s="8" customFormat="1" ht="45" customHeight="1">
      <c r="A11" s="20" t="s">
        <v>5</v>
      </c>
      <c r="B11" s="27" t="s">
        <v>32</v>
      </c>
      <c r="C11" s="28" t="s">
        <v>33</v>
      </c>
      <c r="D11" s="23" t="s">
        <v>7</v>
      </c>
      <c r="E11" s="71" t="s">
        <v>34</v>
      </c>
      <c r="F11" s="29" t="s">
        <v>35</v>
      </c>
      <c r="G11" s="83">
        <v>15739190.78</v>
      </c>
      <c r="H11" s="84">
        <v>1573900</v>
      </c>
      <c r="I11" s="77">
        <f t="shared" si="0"/>
        <v>0.09999878786652588</v>
      </c>
      <c r="J11" s="30" t="s">
        <v>12</v>
      </c>
      <c r="K11" s="26" t="s">
        <v>65</v>
      </c>
      <c r="L11" s="26" t="s">
        <v>71</v>
      </c>
      <c r="M11" s="59" t="s">
        <v>75</v>
      </c>
      <c r="O11" s="7"/>
      <c r="P11" s="7"/>
      <c r="Q11" s="7"/>
      <c r="R11" s="7"/>
      <c r="S11" s="7"/>
      <c r="T11" s="7"/>
    </row>
    <row r="12" spans="1:20" s="8" customFormat="1" ht="45" customHeight="1">
      <c r="A12" s="34" t="s">
        <v>6</v>
      </c>
      <c r="B12" s="35" t="s">
        <v>36</v>
      </c>
      <c r="C12" s="36" t="s">
        <v>37</v>
      </c>
      <c r="D12" s="37" t="s">
        <v>7</v>
      </c>
      <c r="E12" s="71" t="s">
        <v>38</v>
      </c>
      <c r="F12" s="38" t="s">
        <v>60</v>
      </c>
      <c r="G12" s="85">
        <v>10822787.01</v>
      </c>
      <c r="H12" s="86">
        <v>1082200</v>
      </c>
      <c r="I12" s="78">
        <f t="shared" si="0"/>
        <v>0.099992728213174</v>
      </c>
      <c r="J12" s="39" t="s">
        <v>12</v>
      </c>
      <c r="K12" s="37" t="s">
        <v>65</v>
      </c>
      <c r="L12" s="37" t="s">
        <v>69</v>
      </c>
      <c r="M12" s="60" t="s">
        <v>76</v>
      </c>
      <c r="O12" s="7"/>
      <c r="P12" s="7"/>
      <c r="Q12" s="7"/>
      <c r="R12" s="7"/>
      <c r="S12" s="7"/>
      <c r="T12" s="7"/>
    </row>
    <row r="13" spans="1:20" s="8" customFormat="1" ht="45" customHeight="1">
      <c r="A13" s="48" t="s">
        <v>18</v>
      </c>
      <c r="B13" s="49" t="s">
        <v>39</v>
      </c>
      <c r="C13" s="50" t="s">
        <v>40</v>
      </c>
      <c r="D13" s="51" t="s">
        <v>0</v>
      </c>
      <c r="E13" s="71" t="s">
        <v>54</v>
      </c>
      <c r="F13" s="50" t="s">
        <v>41</v>
      </c>
      <c r="G13" s="83">
        <v>4851928</v>
      </c>
      <c r="H13" s="84">
        <v>485100</v>
      </c>
      <c r="I13" s="79">
        <f t="shared" si="0"/>
        <v>0.0999808735826253</v>
      </c>
      <c r="J13" s="52" t="s">
        <v>12</v>
      </c>
      <c r="K13" s="51" t="s">
        <v>65</v>
      </c>
      <c r="L13" s="51" t="s">
        <v>83</v>
      </c>
      <c r="M13" s="61" t="s">
        <v>84</v>
      </c>
      <c r="O13" s="7"/>
      <c r="P13" s="7"/>
      <c r="Q13" s="7"/>
      <c r="R13" s="7"/>
      <c r="S13" s="7"/>
      <c r="T13" s="7"/>
    </row>
    <row r="14" spans="1:20" s="8" customFormat="1" ht="45" customHeight="1">
      <c r="A14" s="48" t="s">
        <v>19</v>
      </c>
      <c r="B14" s="49" t="s">
        <v>39</v>
      </c>
      <c r="C14" s="50" t="s">
        <v>40</v>
      </c>
      <c r="D14" s="51" t="s">
        <v>0</v>
      </c>
      <c r="E14" s="72" t="s">
        <v>55</v>
      </c>
      <c r="F14" s="50" t="s">
        <v>61</v>
      </c>
      <c r="G14" s="83">
        <v>2306296</v>
      </c>
      <c r="H14" s="84">
        <v>230600</v>
      </c>
      <c r="I14" s="79">
        <f t="shared" si="0"/>
        <v>0.09998716556764613</v>
      </c>
      <c r="J14" s="52" t="s">
        <v>12</v>
      </c>
      <c r="K14" s="51" t="s">
        <v>64</v>
      </c>
      <c r="L14" s="51" t="s">
        <v>68</v>
      </c>
      <c r="M14" s="61" t="s">
        <v>77</v>
      </c>
      <c r="O14" s="7"/>
      <c r="P14" s="7"/>
      <c r="Q14" s="7"/>
      <c r="R14" s="7"/>
      <c r="S14" s="7"/>
      <c r="T14" s="7"/>
    </row>
    <row r="15" spans="1:20" s="8" customFormat="1" ht="45" customHeight="1">
      <c r="A15" s="48" t="s">
        <v>20</v>
      </c>
      <c r="B15" s="49" t="s">
        <v>42</v>
      </c>
      <c r="C15" s="50" t="s">
        <v>43</v>
      </c>
      <c r="D15" s="51" t="s">
        <v>0</v>
      </c>
      <c r="E15" s="71" t="s">
        <v>56</v>
      </c>
      <c r="F15" s="50" t="s">
        <v>44</v>
      </c>
      <c r="G15" s="83">
        <v>10300000</v>
      </c>
      <c r="H15" s="84">
        <f>PRODUCT(G15,0.1)</f>
        <v>1030000</v>
      </c>
      <c r="I15" s="79">
        <f t="shared" si="0"/>
        <v>0.1</v>
      </c>
      <c r="J15" s="52" t="s">
        <v>12</v>
      </c>
      <c r="K15" s="51" t="s">
        <v>66</v>
      </c>
      <c r="L15" s="51" t="s">
        <v>71</v>
      </c>
      <c r="M15" s="61" t="s">
        <v>78</v>
      </c>
      <c r="O15" s="7"/>
      <c r="P15" s="7"/>
      <c r="Q15" s="7"/>
      <c r="R15" s="7"/>
      <c r="S15" s="7"/>
      <c r="T15" s="7"/>
    </row>
    <row r="16" spans="1:20" s="8" customFormat="1" ht="45" customHeight="1">
      <c r="A16" s="53" t="s">
        <v>21</v>
      </c>
      <c r="B16" s="54" t="s">
        <v>45</v>
      </c>
      <c r="C16" s="55" t="s">
        <v>46</v>
      </c>
      <c r="D16" s="56" t="s">
        <v>7</v>
      </c>
      <c r="E16" s="71" t="s">
        <v>57</v>
      </c>
      <c r="F16" s="55" t="s">
        <v>52</v>
      </c>
      <c r="G16" s="85">
        <v>38236639.7</v>
      </c>
      <c r="H16" s="86">
        <v>3823600</v>
      </c>
      <c r="I16" s="80">
        <f t="shared" si="0"/>
        <v>0.0999983269973381</v>
      </c>
      <c r="J16" s="57" t="s">
        <v>12</v>
      </c>
      <c r="K16" s="56" t="s">
        <v>67</v>
      </c>
      <c r="L16" s="56" t="s">
        <v>68</v>
      </c>
      <c r="M16" s="62" t="s">
        <v>79</v>
      </c>
      <c r="O16" s="7"/>
      <c r="P16" s="7"/>
      <c r="Q16" s="7"/>
      <c r="R16" s="7"/>
      <c r="S16" s="7"/>
      <c r="T16" s="7"/>
    </row>
    <row r="17" spans="1:20" s="8" customFormat="1" ht="45" customHeight="1">
      <c r="A17" s="48" t="s">
        <v>47</v>
      </c>
      <c r="B17" s="49" t="s">
        <v>48</v>
      </c>
      <c r="C17" s="50" t="s">
        <v>49</v>
      </c>
      <c r="D17" s="51" t="s">
        <v>7</v>
      </c>
      <c r="E17" s="71" t="s">
        <v>53</v>
      </c>
      <c r="F17" s="50" t="s">
        <v>50</v>
      </c>
      <c r="G17" s="83">
        <v>53595000</v>
      </c>
      <c r="H17" s="84">
        <v>5359500</v>
      </c>
      <c r="I17" s="79">
        <f t="shared" si="0"/>
        <v>0.1</v>
      </c>
      <c r="J17" s="52" t="s">
        <v>12</v>
      </c>
      <c r="K17" s="51" t="s">
        <v>62</v>
      </c>
      <c r="L17" s="51" t="s">
        <v>68</v>
      </c>
      <c r="M17" s="61" t="s">
        <v>72</v>
      </c>
      <c r="O17" s="7"/>
      <c r="P17" s="7"/>
      <c r="Q17" s="7"/>
      <c r="R17" s="7"/>
      <c r="S17" s="7"/>
      <c r="T17" s="7"/>
    </row>
    <row r="18" spans="1:13" ht="34.5" customHeight="1" thickBot="1">
      <c r="A18" s="63"/>
      <c r="B18" s="64"/>
      <c r="C18" s="65"/>
      <c r="D18" s="64"/>
      <c r="E18" s="65"/>
      <c r="F18" s="66" t="s">
        <v>14</v>
      </c>
      <c r="G18" s="67"/>
      <c r="H18" s="74">
        <f>SUM(H8:H17)</f>
        <v>17880300</v>
      </c>
      <c r="I18" s="68" t="s">
        <v>17</v>
      </c>
      <c r="J18" s="69"/>
      <c r="K18" s="69"/>
      <c r="L18" s="64"/>
      <c r="M18" s="70"/>
    </row>
    <row r="19" spans="1:13" ht="15.75">
      <c r="A19" s="13"/>
      <c r="B19" s="14"/>
      <c r="C19" s="15"/>
      <c r="D19" s="16"/>
      <c r="E19" s="15"/>
      <c r="F19" s="17"/>
      <c r="G19" s="17"/>
      <c r="H19" s="17"/>
      <c r="I19" s="17"/>
      <c r="J19" s="17"/>
      <c r="K19" s="17"/>
      <c r="L19" s="17"/>
      <c r="M19" s="17"/>
    </row>
    <row r="20" spans="1:13" ht="15.75">
      <c r="A20" s="9"/>
      <c r="B20" s="10"/>
      <c r="C20" s="11"/>
      <c r="D20" s="12"/>
      <c r="E20" s="11"/>
      <c r="F20" s="9"/>
      <c r="G20" s="9"/>
      <c r="H20" s="9"/>
      <c r="I20" s="9"/>
      <c r="J20" s="9"/>
      <c r="K20" s="9"/>
      <c r="L20" s="9"/>
      <c r="M20" s="9"/>
    </row>
    <row r="21" spans="1:13" ht="15.75">
      <c r="A21" s="9"/>
      <c r="B21" s="10"/>
      <c r="C21" s="11"/>
      <c r="D21" s="12"/>
      <c r="E21" s="11"/>
      <c r="F21" s="9"/>
      <c r="G21" s="9"/>
      <c r="H21" s="9"/>
      <c r="I21" s="9"/>
      <c r="J21" s="9"/>
      <c r="K21" s="9"/>
      <c r="L21" s="9"/>
      <c r="M21" s="9"/>
    </row>
  </sheetData>
  <mergeCells count="1">
    <mergeCell ref="A5:M5"/>
  </mergeCells>
  <printOptions horizontalCentered="1"/>
  <pageMargins left="0.5905511811023623" right="0.5905511811023623" top="0.68" bottom="0.984251968503937" header="0.4330708661417323" footer="0.35433070866141736"/>
  <pageSetup fitToHeight="1" fitToWidth="1" horizontalDpi="600" verticalDpi="600" orientation="landscape" paperSize="9" scale="57" r:id="rId1"/>
  <headerFooter alignWithMargins="0">
    <oddHeader>&amp;L&amp;"Tahoma,Tučné"Usnesení č. 7/373 -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2009-10-20T12:12:54Z</cp:lastPrinted>
  <dcterms:created xsi:type="dcterms:W3CDTF">2003-08-20T12:51:45Z</dcterms:created>
  <dcterms:modified xsi:type="dcterms:W3CDTF">2009-10-20T12:13:01Z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