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1640" activeTab="0"/>
  </bookViews>
  <sheets>
    <sheet name="Doporučené p. - ZASTUPITELSTVO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<sst xmlns="http://schemas.openxmlformats.org/spreadsheetml/2006/main" count="168" uniqueCount="147">
  <si>
    <t>Základní škola, Vítkov, nám. J. Zajíce č.1, příspěvková organizace</t>
  </si>
  <si>
    <t>Víme jak na to, aneb škola je kamarád</t>
  </si>
  <si>
    <t>CZ.1.07/1.2.10/02.0040</t>
  </si>
  <si>
    <t>Střední škola prof. Zdeňka Matějčka, Ostrava-Poruba, 17. listopadu 1123, příspěvková organizace</t>
  </si>
  <si>
    <t>Moderní škola - Podpora inkluze ve vzdělávání prostřednictvím modernizace organizačních forem a metod výuky - Evropa škole, škola Evropě.</t>
  </si>
  <si>
    <t>CZ.1.07/1.2.10/02.0037</t>
  </si>
  <si>
    <t>Jeden svět - podpora multikulturní výchovy a vzdělávání</t>
  </si>
  <si>
    <t>CZ.1.07/1.2.10/02.0032</t>
  </si>
  <si>
    <t>Bezbariérová škola - podpora rovných příležitostí pro žáky se speciálně vzdělávacími potřebami v uměleckém zaměření</t>
  </si>
  <si>
    <t>CZ.1.07/1.2.10/02.0011</t>
  </si>
  <si>
    <t>Církevní středisko volného času sv. Jana Boska v Havířově</t>
  </si>
  <si>
    <t>Pohyb pro každého</t>
  </si>
  <si>
    <t>CZ.1.07/1.2.10/02.0039</t>
  </si>
  <si>
    <t>Problémy s učením nemusí znamenat neúspěch v životě</t>
  </si>
  <si>
    <t>CZ.1.07/1.2.10/02.0033</t>
  </si>
  <si>
    <t>Nastavení sytému podpory rozvoje rovných příležitostí v základních školách na území města Havířov</t>
  </si>
  <si>
    <t>CZ.1.07/1.2.10/02.0007</t>
  </si>
  <si>
    <t>Základní škola speciální a Mateřská škola speciální, Nový Jičín, Komenského 64, příspěvková organizace</t>
  </si>
  <si>
    <t>CZ.1.07/1.2.10/02.0024</t>
  </si>
  <si>
    <t>Základní škola a Mateřská škola Motýlek, Kopřivnice, Smetanova 1122, příspěvková organizace</t>
  </si>
  <si>
    <t>Aplikace VOKS do výchovně vzdělávacího procesu pro děti a žáky s autismem a závažnou poruchou komunikace</t>
  </si>
  <si>
    <t>CZ.1.07/1.2.10/02.0050</t>
  </si>
  <si>
    <t>Program neformálního vzdělávání pro děti se SVP</t>
  </si>
  <si>
    <t>CZ.1.07/1.2.10/02.0002</t>
  </si>
  <si>
    <t>REINTEGRA</t>
  </si>
  <si>
    <t>Vytvoření a ověření komplexního programu podpory pro žáky se speciálními vzdělávacími potřebami</t>
  </si>
  <si>
    <t>CZ.1.07/1.2.10/02.0023</t>
  </si>
  <si>
    <t>Základní škola, Ostrava-Slezská Ostrava, Těšínská 98, příspěvková organizace</t>
  </si>
  <si>
    <t>Moderní výuka pro všechny nezávisle na typu postižení</t>
  </si>
  <si>
    <t>00601977</t>
  </si>
  <si>
    <t>CZ.1.07/1.2.10/02.0004</t>
  </si>
  <si>
    <t>Výuka cizích jazyků s akcentem podpory rovného přístupu ke vzdělání u žáků se speciálními vzdělávacími potřebami</t>
  </si>
  <si>
    <t>CZ.1.07/1.2.10/02.0029</t>
  </si>
  <si>
    <t>Krajské zařízení pro další vzdělávání pedagogických pracovníků a informační centrum, Nový Jičín, příspěvková oragnizace</t>
  </si>
  <si>
    <t>Škola pro život</t>
  </si>
  <si>
    <t>CZ.1.07/1.2.10/02.0056</t>
  </si>
  <si>
    <t>Základní škola, Opava, Slezského odboje 5, příspěvková organizace</t>
  </si>
  <si>
    <t>Rozvoj kompetencí učitelů speciálních škol a jejich žáků</t>
  </si>
  <si>
    <t>CZ.1.07/1.2.10/02.0047</t>
  </si>
  <si>
    <t>Základní škola, Ostrava-Výškovice, s.r.o.</t>
  </si>
  <si>
    <t>Inovace vzdělávacího programu pro žáky se specifickými vývojovými poruchami učení a chování</t>
  </si>
  <si>
    <t>„Sdružení - BES“</t>
  </si>
  <si>
    <t>název žadatele</t>
  </si>
  <si>
    <t>název projektu</t>
  </si>
  <si>
    <t>Základní škola Vítkov, Komenského 754, okres Opava, příspěvková organizace</t>
  </si>
  <si>
    <t>Ostravská univerzita v Ostravě</t>
  </si>
  <si>
    <t>Soukromá základní škola, spol. s r.o.</t>
  </si>
  <si>
    <t>Střední škola hotelnictví, gastronomie a služeb SČMSD Šilheřovice, s.r.o.</t>
  </si>
  <si>
    <t>Statutární město Havířov</t>
  </si>
  <si>
    <t>Střední odborná škola umělecká a gymnázium, s.r.o.</t>
  </si>
  <si>
    <t>Vyšší odborná škola DAKOL a Střední škola DAKOL, o.p.s.</t>
  </si>
  <si>
    <t>registrační číslo projektu</t>
  </si>
  <si>
    <t>IČ</t>
  </si>
  <si>
    <t>00297488</t>
  </si>
  <si>
    <t>obec</t>
  </si>
  <si>
    <t>Základní škola Ostrava, Nádražní 117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</si>
  <si>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</si>
  <si>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</si>
  <si>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</si>
  <si>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</si>
  <si>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</si>
  <si>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</si>
  <si>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</si>
  <si>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</si>
  <si>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</si>
  <si>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</si>
  <si>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</si>
  <si>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</si>
  <si>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</si>
  <si>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</si>
  <si>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</si>
  <si>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</si>
  <si>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</si>
  <si>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</si>
  <si>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</si>
  <si>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</si>
  <si>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</si>
  <si>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</si>
  <si>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</si>
  <si>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</si>
  <si>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</si>
  <si>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</si>
  <si>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</si>
  <si>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</si>
  <si>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</si>
  <si>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výsledný počet bodů</t>
  </si>
  <si>
    <t>CZ.1.07/1.2.10/02.0031</t>
  </si>
  <si>
    <t>Město Vrbno pod Pradědem</t>
  </si>
  <si>
    <t>Nebe, peklo, ráj</t>
  </si>
  <si>
    <t>00296457</t>
  </si>
  <si>
    <t>CZ.1.07/1.2.10/02.0051</t>
  </si>
  <si>
    <t>Zkvalitňování procesu vzdělávání dětí a žáků nadaných a žáků se specifickými poruchami učení</t>
  </si>
  <si>
    <t>CZ.1.07/1.2.10/02.0027</t>
  </si>
  <si>
    <t>ŠKOLA ROVNÝCH PŘÍLEŽITOSTÍ</t>
  </si>
  <si>
    <t>CZ.1.07/1.2.10/02.0003</t>
  </si>
  <si>
    <t>Základní škola, Dětský domov, Školní družina a Školní jídelna, Vrbno p. Pradědem, nám. Sv. Michala 17, příspěvková organizace</t>
  </si>
  <si>
    <t>Zlaté ručičky</t>
  </si>
  <si>
    <t>00852619</t>
  </si>
  <si>
    <t>CZ.1.07/1.2.10/02.0028</t>
  </si>
  <si>
    <t>Zkusme to společně znovu</t>
  </si>
  <si>
    <t>CZ.1.07/1.2.10/02.0022</t>
  </si>
  <si>
    <t>Základní škola, Karviná-Nové Město, Komenského 614, příspěvková organizace</t>
  </si>
  <si>
    <t>CZ.1.07/1.2.10/02.0013</t>
  </si>
  <si>
    <t>Základní škola Odry, Pohořská 8, příspěvková organizace</t>
  </si>
  <si>
    <t>Brána ke komunikaci, edukaci a integraci</t>
  </si>
  <si>
    <t>CZ.1.07/1.2.10/02.0021</t>
  </si>
  <si>
    <t>Základní škola, Ostrava-Poruba, Čkalovova 942, příspěvková organizace</t>
  </si>
  <si>
    <t>Kreativní dílna pro žáky aneb Kdo pracuje, nezlobí</t>
  </si>
  <si>
    <t>CZ.1.07/1.2.10/02.0038</t>
  </si>
  <si>
    <t>ATHENA - Společnost pro vzdělávání a rozvoj žen</t>
  </si>
  <si>
    <t>Duhová škola - multikulturní výchovou k otevřené a tolerantní společnosti</t>
  </si>
  <si>
    <t>CZ.1.07/1.2.10/02.0020</t>
  </si>
  <si>
    <t>Odborné učiliště a Praktická škola, Nový Jičín, příspěvková organizace</t>
  </si>
  <si>
    <t>Moderním vzděláváním k širšímu uplatnění v životě</t>
  </si>
  <si>
    <t>00601594</t>
  </si>
  <si>
    <t>CZ.1.07/1.2.10/02.0009</t>
  </si>
  <si>
    <t>Základní škola, Bruntál, Rýmařovská 15, příspěvková organizace</t>
  </si>
  <si>
    <t>Profese 2012 – Modernizace vyučovacího předmětu Praktické práce</t>
  </si>
  <si>
    <t>CZ.1.07/1.2.10/02.0049</t>
  </si>
  <si>
    <t>Základní škola, Havířov-Město, Mánesova 1, příspěvková organizace</t>
  </si>
  <si>
    <t>Svět patří i nám. Maximálně možný rozvoj všech složek individuálních osobností žáků se speciálními vzdělávacími potřebami zaměřený na jejich budoucí uplatnění.</t>
  </si>
  <si>
    <t>00847895</t>
  </si>
  <si>
    <t>CZ.1.07/1.2.10/02.0018</t>
  </si>
  <si>
    <t>Uplatňování nových forem a metod práce při vzdělávání dětí a žáků s těžkým kombinovaným postižením v podmínkách mateřské a základní školy speciální</t>
  </si>
  <si>
    <t>společnost s ručením omezeným</t>
  </si>
  <si>
    <t>obecně prospěšná společnost</t>
  </si>
  <si>
    <t>příspěvková organizace</t>
  </si>
  <si>
    <t>sdružení (svaz, spolek, společnost, klub aj.)</t>
  </si>
  <si>
    <t>školská právnická osoba</t>
  </si>
  <si>
    <t>vysoká škola</t>
  </si>
  <si>
    <t>Číslo kola výzvy:</t>
  </si>
  <si>
    <t>Název globálního grantu:</t>
  </si>
  <si>
    <t>Vyhlašovatel (ZS):</t>
  </si>
  <si>
    <t>Moravskoslezský kraj, oddělení strukturálních fondů odboru regionálního rozvoje a cestovního ruchu</t>
  </si>
  <si>
    <t>Doplňující informace k projektům uvedených v tomto seznamu: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</si>
  <si>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Doporučená výše finanční podpory je stanovena jako maximální (může být krácena na základě přezkoumání stanovených limitů nebo na základě skutečně prokázaných způsobilých výdajů).</t>
  </si>
  <si>
    <t>právní forma</t>
  </si>
  <si>
    <t>CZ.1.07/1.2.10, Rovné příležitosti ve vzdělávání v kraji Moravskoslezském</t>
  </si>
  <si>
    <t>CELKEM</t>
  </si>
  <si>
    <t>požadovaná výše finanční podpory</t>
  </si>
  <si>
    <t xml:space="preserve">navržené krácení finanční podpory </t>
  </si>
  <si>
    <t>celková výše navržených finančních podpor (kumulativní údaj)</t>
  </si>
  <si>
    <t>PŘIPRAVUJI SE DO ŽIVOTA</t>
  </si>
  <si>
    <t xml:space="preserve">1) Doporučená výše finanční podpory u grantových projektů doporučených k  financování je maximální, s dobou způsobilosti výdajů od data nabytí účinnosti smluvního vztahu s žadatelem, maximálně však do 31. 8. 2012. </t>
  </si>
  <si>
    <t xml:space="preserve">Seznam grantových projektů schválených k financování  - oblast podpory 1.2 </t>
  </si>
  <si>
    <t>SEZNAM GRANTOVÝCH PROJEKTŮ SCHVÁLENÝCH K FINANCOVÁNÍ</t>
  </si>
  <si>
    <t>schválená výše finanční podpory/maximální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</si>
</sst>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sz val="10"/>
      <color indexed="45"/>
      <name val="Tahoma"/>
      <family val="2"/>
    </font>
    <font>
      <sz val="10"/>
      <color indexed="10"/>
      <name val="Tahoma"/>
      <family val="2"/>
    </font>
    <font>
      <b/>
      <sz val="15"/>
      <name val="Tahoma"/>
      <family val="2"/>
    </font>
    <font>
      <sz val="9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85725</xdr:rowOff>
    </xdr:from>
    <xdr:to>
      <xdr:col>7</xdr:col>
      <xdr:colOff>828675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1971675</xdr:colOff>
      <xdr:row>0</xdr:row>
      <xdr:rowOff>85725</xdr:rowOff>
    </xdr:from>
    <xdr:to>
      <xdr:col>7</xdr:col>
      <xdr:colOff>828675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5725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43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6.140625" style="13" bestFit="1" customWidth="1"/>
    <col min="2" max="2" width="20.8515625" style="3" customWidth="1"/>
    <col min="3" max="3" width="30.28125" style="3" customWidth="1"/>
    <col min="4" max="4" width="37.7109375" style="3" customWidth="1"/>
    <col min="5" max="5" width="10.8515625" style="3" customWidth="1"/>
    <col min="6" max="6" width="13.57421875" style="3" customWidth="1"/>
    <col min="7" max="7" width="10.8515625" style="4" customWidth="1"/>
    <col min="8" max="8" width="16.421875" style="5" customWidth="1"/>
    <col min="9" max="9" width="16.140625" style="27" customWidth="1"/>
    <col min="10" max="10" width="17.7109375" style="27" customWidth="1"/>
    <col min="11" max="11" width="18.140625" style="27" customWidth="1"/>
    <col min="12" max="16384" width="9.140625" style="1" customWidth="1"/>
  </cols>
  <sheetData>
    <row r="1" spans="1:11" ht="7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9.5" customHeight="1" thickBot="1">
      <c r="A2" s="69" t="s">
        <v>144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6.25" customHeight="1">
      <c r="A3" s="58"/>
      <c r="B3" s="58"/>
      <c r="C3" s="59" t="s">
        <v>130</v>
      </c>
      <c r="D3" s="70">
        <v>2</v>
      </c>
      <c r="E3" s="71"/>
      <c r="F3" s="71"/>
      <c r="G3" s="71"/>
      <c r="H3" s="71"/>
      <c r="I3" s="71"/>
      <c r="J3" s="72"/>
      <c r="K3" s="58"/>
    </row>
    <row r="4" spans="1:11" ht="26.25" customHeight="1">
      <c r="A4" s="58"/>
      <c r="B4" s="58"/>
      <c r="C4" s="60" t="s">
        <v>131</v>
      </c>
      <c r="D4" s="73" t="s">
        <v>137</v>
      </c>
      <c r="E4" s="74"/>
      <c r="F4" s="74"/>
      <c r="G4" s="74"/>
      <c r="H4" s="74"/>
      <c r="I4" s="74"/>
      <c r="J4" s="75"/>
      <c r="K4" s="58"/>
    </row>
    <row r="5" spans="1:11" ht="26.25" customHeight="1" thickBot="1">
      <c r="A5" s="58"/>
      <c r="B5" s="58"/>
      <c r="C5" s="61" t="s">
        <v>132</v>
      </c>
      <c r="D5" s="63" t="s">
        <v>133</v>
      </c>
      <c r="E5" s="64"/>
      <c r="F5" s="64"/>
      <c r="G5" s="64"/>
      <c r="H5" s="64"/>
      <c r="I5" s="64"/>
      <c r="J5" s="65"/>
      <c r="K5" s="58"/>
    </row>
    <row r="6" spans="1:11" ht="30" customHeight="1">
      <c r="A6" s="66" t="s">
        <v>134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30.75" customHeight="1">
      <c r="A7" s="67" t="s">
        <v>143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40.5" customHeight="1">
      <c r="A8" s="67" t="s">
        <v>135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7.25" customHeight="1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42.75" customHeight="1" thickBot="1" thickTop="1">
      <c r="A10" s="78" t="s">
        <v>145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1" s="12" customFormat="1" ht="62.25" customHeight="1" thickBot="1" thickTop="1">
      <c r="A11" s="52" t="s">
        <v>56</v>
      </c>
      <c r="B11" s="9" t="s">
        <v>51</v>
      </c>
      <c r="C11" s="9" t="s">
        <v>42</v>
      </c>
      <c r="D11" s="10" t="s">
        <v>43</v>
      </c>
      <c r="E11" s="10" t="s">
        <v>52</v>
      </c>
      <c r="F11" s="10" t="s">
        <v>136</v>
      </c>
      <c r="G11" s="56" t="s">
        <v>85</v>
      </c>
      <c r="H11" s="11" t="s">
        <v>139</v>
      </c>
      <c r="I11" s="11" t="s">
        <v>140</v>
      </c>
      <c r="J11" s="11" t="s">
        <v>146</v>
      </c>
      <c r="K11" s="57" t="s">
        <v>141</v>
      </c>
    </row>
    <row r="12" spans="1:11" s="6" customFormat="1" ht="34.5" customHeight="1" thickTop="1">
      <c r="A12" s="53" t="s">
        <v>57</v>
      </c>
      <c r="B12" s="15" t="s">
        <v>86</v>
      </c>
      <c r="C12" s="17" t="s">
        <v>87</v>
      </c>
      <c r="D12" s="18" t="s">
        <v>88</v>
      </c>
      <c r="E12" s="39" t="s">
        <v>89</v>
      </c>
      <c r="F12" s="19" t="s">
        <v>54</v>
      </c>
      <c r="G12" s="20">
        <v>91.5</v>
      </c>
      <c r="H12" s="21">
        <v>2353811.2</v>
      </c>
      <c r="I12" s="30">
        <v>0</v>
      </c>
      <c r="J12" s="35">
        <f>SUM(H12-I12)</f>
        <v>2353811.2</v>
      </c>
      <c r="K12" s="41">
        <f>SUM(J12)</f>
        <v>2353811.2</v>
      </c>
    </row>
    <row r="13" spans="1:11" s="6" customFormat="1" ht="42.75" customHeight="1">
      <c r="A13" s="54" t="s">
        <v>58</v>
      </c>
      <c r="B13" s="2" t="s">
        <v>90</v>
      </c>
      <c r="C13" s="22" t="s">
        <v>46</v>
      </c>
      <c r="D13" s="19" t="s">
        <v>91</v>
      </c>
      <c r="E13" s="40">
        <v>25368702</v>
      </c>
      <c r="F13" s="19" t="s">
        <v>124</v>
      </c>
      <c r="G13" s="23">
        <v>90.5</v>
      </c>
      <c r="H13" s="24">
        <v>5597574.68</v>
      </c>
      <c r="I13" s="26">
        <v>57700.32</v>
      </c>
      <c r="J13" s="36">
        <f aca="true" t="shared" si="0" ref="J13:J39">SUM(H13-I13)</f>
        <v>5539874.359999999</v>
      </c>
      <c r="K13" s="42">
        <f>SUM(K12+J13)</f>
        <v>7893685.56</v>
      </c>
    </row>
    <row r="14" spans="1:11" s="6" customFormat="1" ht="44.25" customHeight="1">
      <c r="A14" s="54" t="s">
        <v>59</v>
      </c>
      <c r="B14" s="2" t="s">
        <v>92</v>
      </c>
      <c r="C14" s="22" t="s">
        <v>50</v>
      </c>
      <c r="D14" s="19" t="s">
        <v>93</v>
      </c>
      <c r="E14" s="40">
        <v>25353446</v>
      </c>
      <c r="F14" s="19" t="s">
        <v>125</v>
      </c>
      <c r="G14" s="23">
        <v>89</v>
      </c>
      <c r="H14" s="24">
        <v>3958305</v>
      </c>
      <c r="I14" s="26">
        <v>0</v>
      </c>
      <c r="J14" s="36">
        <f t="shared" si="0"/>
        <v>3958305</v>
      </c>
      <c r="K14" s="42">
        <f aca="true" t="shared" si="1" ref="K14:K39">SUM(K13+J14)</f>
        <v>11851990.559999999</v>
      </c>
    </row>
    <row r="15" spans="1:11" s="6" customFormat="1" ht="66.75" customHeight="1">
      <c r="A15" s="54" t="s">
        <v>60</v>
      </c>
      <c r="B15" s="2" t="s">
        <v>94</v>
      </c>
      <c r="C15" s="22" t="s">
        <v>95</v>
      </c>
      <c r="D15" s="19" t="s">
        <v>96</v>
      </c>
      <c r="E15" s="40" t="s">
        <v>97</v>
      </c>
      <c r="F15" s="19" t="s">
        <v>126</v>
      </c>
      <c r="G15" s="23">
        <v>88</v>
      </c>
      <c r="H15" s="24">
        <v>1636365.24</v>
      </c>
      <c r="I15" s="26">
        <v>63148.8</v>
      </c>
      <c r="J15" s="26">
        <f t="shared" si="0"/>
        <v>1573216.44</v>
      </c>
      <c r="K15" s="42">
        <f t="shared" si="1"/>
        <v>13425206.999999998</v>
      </c>
    </row>
    <row r="16" spans="1:11" s="6" customFormat="1" ht="45" customHeight="1">
      <c r="A16" s="54" t="s">
        <v>61</v>
      </c>
      <c r="B16" s="2" t="s">
        <v>98</v>
      </c>
      <c r="C16" s="22" t="s">
        <v>47</v>
      </c>
      <c r="D16" s="19" t="s">
        <v>99</v>
      </c>
      <c r="E16" s="40">
        <v>48396214</v>
      </c>
      <c r="F16" s="19" t="s">
        <v>124</v>
      </c>
      <c r="G16" s="23">
        <v>86.5</v>
      </c>
      <c r="H16" s="24">
        <v>1876514</v>
      </c>
      <c r="I16" s="26">
        <v>0</v>
      </c>
      <c r="J16" s="37">
        <f t="shared" si="0"/>
        <v>1876514</v>
      </c>
      <c r="K16" s="42">
        <f t="shared" si="1"/>
        <v>15301720.999999998</v>
      </c>
    </row>
    <row r="17" spans="1:11" s="6" customFormat="1" ht="40.5" customHeight="1">
      <c r="A17" s="54" t="s">
        <v>62</v>
      </c>
      <c r="B17" s="2" t="s">
        <v>100</v>
      </c>
      <c r="C17" s="22" t="s">
        <v>101</v>
      </c>
      <c r="D17" s="19" t="s">
        <v>142</v>
      </c>
      <c r="E17" s="40">
        <v>63024616</v>
      </c>
      <c r="F17" s="22" t="s">
        <v>126</v>
      </c>
      <c r="G17" s="23">
        <v>85</v>
      </c>
      <c r="H17" s="24">
        <v>1994734.2</v>
      </c>
      <c r="I17" s="26">
        <v>0</v>
      </c>
      <c r="J17" s="36">
        <f t="shared" si="0"/>
        <v>1994734.2</v>
      </c>
      <c r="K17" s="42">
        <f t="shared" si="1"/>
        <v>17296455.2</v>
      </c>
    </row>
    <row r="18" spans="1:11" s="6" customFormat="1" ht="40.5" customHeight="1">
      <c r="A18" s="54" t="s">
        <v>63</v>
      </c>
      <c r="B18" s="2" t="s">
        <v>102</v>
      </c>
      <c r="C18" s="22" t="s">
        <v>103</v>
      </c>
      <c r="D18" s="19" t="s">
        <v>104</v>
      </c>
      <c r="E18" s="40">
        <v>60336269</v>
      </c>
      <c r="F18" s="19" t="s">
        <v>126</v>
      </c>
      <c r="G18" s="23">
        <v>85</v>
      </c>
      <c r="H18" s="24">
        <v>2519417</v>
      </c>
      <c r="I18" s="26">
        <v>0</v>
      </c>
      <c r="J18" s="26">
        <f t="shared" si="0"/>
        <v>2519417</v>
      </c>
      <c r="K18" s="42">
        <f t="shared" si="1"/>
        <v>19815872.2</v>
      </c>
    </row>
    <row r="19" spans="1:11" s="6" customFormat="1" ht="51" customHeight="1">
      <c r="A19" s="54" t="s">
        <v>64</v>
      </c>
      <c r="B19" s="2" t="s">
        <v>105</v>
      </c>
      <c r="C19" s="22" t="s">
        <v>106</v>
      </c>
      <c r="D19" s="19" t="s">
        <v>107</v>
      </c>
      <c r="E19" s="40">
        <v>64628183</v>
      </c>
      <c r="F19" s="19" t="s">
        <v>126</v>
      </c>
      <c r="G19" s="23">
        <v>84.5</v>
      </c>
      <c r="H19" s="24">
        <v>1689982</v>
      </c>
      <c r="I19" s="26">
        <v>68200</v>
      </c>
      <c r="J19" s="38">
        <f t="shared" si="0"/>
        <v>1621782</v>
      </c>
      <c r="K19" s="42">
        <f t="shared" si="1"/>
        <v>21437654.2</v>
      </c>
    </row>
    <row r="20" spans="1:11" s="6" customFormat="1" ht="54.75" customHeight="1">
      <c r="A20" s="54" t="s">
        <v>65</v>
      </c>
      <c r="B20" s="2" t="s">
        <v>108</v>
      </c>
      <c r="C20" s="22" t="s">
        <v>109</v>
      </c>
      <c r="D20" s="19" t="s">
        <v>110</v>
      </c>
      <c r="E20" s="40">
        <v>26539446</v>
      </c>
      <c r="F20" s="19" t="s">
        <v>127</v>
      </c>
      <c r="G20" s="23">
        <v>84.5</v>
      </c>
      <c r="H20" s="24">
        <v>3688485.6</v>
      </c>
      <c r="I20" s="26">
        <v>0</v>
      </c>
      <c r="J20" s="37">
        <f t="shared" si="0"/>
        <v>3688485.6</v>
      </c>
      <c r="K20" s="42">
        <f t="shared" si="1"/>
        <v>25126139.8</v>
      </c>
    </row>
    <row r="21" spans="1:11" s="6" customFormat="1" ht="45" customHeight="1">
      <c r="A21" s="54" t="s">
        <v>66</v>
      </c>
      <c r="B21" s="22" t="s">
        <v>111</v>
      </c>
      <c r="C21" s="22" t="s">
        <v>112</v>
      </c>
      <c r="D21" s="19" t="s">
        <v>113</v>
      </c>
      <c r="E21" s="40" t="s">
        <v>114</v>
      </c>
      <c r="F21" s="19" t="s">
        <v>126</v>
      </c>
      <c r="G21" s="23">
        <v>84.5</v>
      </c>
      <c r="H21" s="24">
        <v>3889431.8</v>
      </c>
      <c r="I21" s="24">
        <v>75000</v>
      </c>
      <c r="J21" s="26">
        <f t="shared" si="0"/>
        <v>3814431.8</v>
      </c>
      <c r="K21" s="42">
        <f t="shared" si="1"/>
        <v>28940571.6</v>
      </c>
    </row>
    <row r="22" spans="1:11" s="6" customFormat="1" ht="40.5" customHeight="1">
      <c r="A22" s="54" t="s">
        <v>67</v>
      </c>
      <c r="B22" s="2" t="s">
        <v>115</v>
      </c>
      <c r="C22" s="22" t="s">
        <v>116</v>
      </c>
      <c r="D22" s="19" t="s">
        <v>117</v>
      </c>
      <c r="E22" s="40">
        <v>60802669</v>
      </c>
      <c r="F22" s="19" t="s">
        <v>126</v>
      </c>
      <c r="G22" s="23">
        <v>82</v>
      </c>
      <c r="H22" s="24">
        <v>2874804.8</v>
      </c>
      <c r="I22" s="26">
        <v>51471.14</v>
      </c>
      <c r="J22" s="26">
        <f t="shared" si="0"/>
        <v>2823333.6599999997</v>
      </c>
      <c r="K22" s="42">
        <f t="shared" si="1"/>
        <v>31763905.26</v>
      </c>
    </row>
    <row r="23" spans="1:11" s="6" customFormat="1" ht="54" customHeight="1">
      <c r="A23" s="54" t="s">
        <v>68</v>
      </c>
      <c r="B23" s="2" t="s">
        <v>118</v>
      </c>
      <c r="C23" s="22" t="s">
        <v>119</v>
      </c>
      <c r="D23" s="19" t="s">
        <v>120</v>
      </c>
      <c r="E23" s="40" t="s">
        <v>121</v>
      </c>
      <c r="F23" s="19" t="s">
        <v>126</v>
      </c>
      <c r="G23" s="23">
        <v>79.5</v>
      </c>
      <c r="H23" s="24">
        <v>2989460.26</v>
      </c>
      <c r="I23" s="26">
        <v>0</v>
      </c>
      <c r="J23" s="37">
        <f t="shared" si="0"/>
        <v>2989460.26</v>
      </c>
      <c r="K23" s="42">
        <f t="shared" si="1"/>
        <v>34753365.52</v>
      </c>
    </row>
    <row r="24" spans="1:11" s="6" customFormat="1" ht="45" customHeight="1">
      <c r="A24" s="54" t="s">
        <v>69</v>
      </c>
      <c r="B24" s="2" t="s">
        <v>122</v>
      </c>
      <c r="C24" s="22" t="s">
        <v>0</v>
      </c>
      <c r="D24" s="19" t="s">
        <v>1</v>
      </c>
      <c r="E24" s="40">
        <v>47813172</v>
      </c>
      <c r="F24" s="19" t="s">
        <v>126</v>
      </c>
      <c r="G24" s="23">
        <v>79</v>
      </c>
      <c r="H24" s="24">
        <v>1093760</v>
      </c>
      <c r="I24" s="26">
        <v>0</v>
      </c>
      <c r="J24" s="26">
        <f t="shared" si="0"/>
        <v>1093760</v>
      </c>
      <c r="K24" s="42">
        <f t="shared" si="1"/>
        <v>35847125.52</v>
      </c>
    </row>
    <row r="25" spans="1:11" s="6" customFormat="1" ht="55.5" customHeight="1">
      <c r="A25" s="54" t="s">
        <v>70</v>
      </c>
      <c r="B25" s="2" t="s">
        <v>2</v>
      </c>
      <c r="C25" s="22" t="s">
        <v>3</v>
      </c>
      <c r="D25" s="19" t="s">
        <v>4</v>
      </c>
      <c r="E25" s="40">
        <v>13644319</v>
      </c>
      <c r="F25" s="19" t="s">
        <v>126</v>
      </c>
      <c r="G25" s="23">
        <v>78.5</v>
      </c>
      <c r="H25" s="24">
        <v>14998760</v>
      </c>
      <c r="I25" s="26">
        <v>268700</v>
      </c>
      <c r="J25" s="26">
        <f t="shared" si="0"/>
        <v>14730060</v>
      </c>
      <c r="K25" s="42">
        <f t="shared" si="1"/>
        <v>50577185.52</v>
      </c>
    </row>
    <row r="26" spans="1:11" s="6" customFormat="1" ht="44.25" customHeight="1">
      <c r="A26" s="54" t="s">
        <v>71</v>
      </c>
      <c r="B26" s="2" t="s">
        <v>5</v>
      </c>
      <c r="C26" s="22" t="s">
        <v>45</v>
      </c>
      <c r="D26" s="19" t="s">
        <v>6</v>
      </c>
      <c r="E26" s="40">
        <v>61988987</v>
      </c>
      <c r="F26" s="19" t="s">
        <v>129</v>
      </c>
      <c r="G26" s="23">
        <v>78.5</v>
      </c>
      <c r="H26" s="24">
        <v>4600272</v>
      </c>
      <c r="I26" s="26">
        <v>86456</v>
      </c>
      <c r="J26" s="37">
        <f t="shared" si="0"/>
        <v>4513816</v>
      </c>
      <c r="K26" s="42">
        <f t="shared" si="1"/>
        <v>55091001.52</v>
      </c>
    </row>
    <row r="27" spans="1:11" s="6" customFormat="1" ht="51.75" customHeight="1">
      <c r="A27" s="54" t="s">
        <v>72</v>
      </c>
      <c r="B27" s="2" t="s">
        <v>7</v>
      </c>
      <c r="C27" s="22" t="s">
        <v>49</v>
      </c>
      <c r="D27" s="19" t="s">
        <v>8</v>
      </c>
      <c r="E27" s="40">
        <v>25378660</v>
      </c>
      <c r="F27" s="19" t="s">
        <v>124</v>
      </c>
      <c r="G27" s="23">
        <v>78</v>
      </c>
      <c r="H27" s="24">
        <v>3044418</v>
      </c>
      <c r="I27" s="26">
        <v>0</v>
      </c>
      <c r="J27" s="26">
        <f t="shared" si="0"/>
        <v>3044418</v>
      </c>
      <c r="K27" s="42">
        <f t="shared" si="1"/>
        <v>58135419.52</v>
      </c>
    </row>
    <row r="28" spans="1:11" s="29" customFormat="1" ht="39.75" customHeight="1">
      <c r="A28" s="54" t="s">
        <v>73</v>
      </c>
      <c r="B28" s="2" t="s">
        <v>9</v>
      </c>
      <c r="C28" s="22" t="s">
        <v>10</v>
      </c>
      <c r="D28" s="19" t="s">
        <v>11</v>
      </c>
      <c r="E28" s="40">
        <v>48806030</v>
      </c>
      <c r="F28" s="19" t="s">
        <v>128</v>
      </c>
      <c r="G28" s="23">
        <v>77</v>
      </c>
      <c r="H28" s="24">
        <v>5365769</v>
      </c>
      <c r="I28" s="26">
        <v>76500</v>
      </c>
      <c r="J28" s="37">
        <f t="shared" si="0"/>
        <v>5289269</v>
      </c>
      <c r="K28" s="42">
        <f t="shared" si="1"/>
        <v>63424688.52</v>
      </c>
    </row>
    <row r="29" spans="1:11" s="6" customFormat="1" ht="45" customHeight="1">
      <c r="A29" s="54" t="s">
        <v>74</v>
      </c>
      <c r="B29" s="2" t="s">
        <v>12</v>
      </c>
      <c r="C29" s="22" t="s">
        <v>44</v>
      </c>
      <c r="D29" s="19" t="s">
        <v>13</v>
      </c>
      <c r="E29" s="40">
        <v>69987181</v>
      </c>
      <c r="F29" s="19" t="s">
        <v>126</v>
      </c>
      <c r="G29" s="23">
        <v>77</v>
      </c>
      <c r="H29" s="24">
        <v>1595780</v>
      </c>
      <c r="I29" s="26">
        <v>0</v>
      </c>
      <c r="J29" s="26">
        <f t="shared" si="0"/>
        <v>1595780</v>
      </c>
      <c r="K29" s="42">
        <f t="shared" si="1"/>
        <v>65020468.52</v>
      </c>
    </row>
    <row r="30" spans="1:11" s="6" customFormat="1" ht="42.75" customHeight="1">
      <c r="A30" s="54" t="s">
        <v>75</v>
      </c>
      <c r="B30" s="2" t="s">
        <v>14</v>
      </c>
      <c r="C30" s="22" t="s">
        <v>48</v>
      </c>
      <c r="D30" s="19" t="s">
        <v>15</v>
      </c>
      <c r="E30" s="40" t="s">
        <v>53</v>
      </c>
      <c r="F30" s="19" t="s">
        <v>54</v>
      </c>
      <c r="G30" s="23">
        <v>77</v>
      </c>
      <c r="H30" s="24">
        <v>23217000.16</v>
      </c>
      <c r="I30" s="26">
        <v>166500</v>
      </c>
      <c r="J30" s="37">
        <f t="shared" si="0"/>
        <v>23050500.16</v>
      </c>
      <c r="K30" s="42">
        <f t="shared" si="1"/>
        <v>88070968.68</v>
      </c>
    </row>
    <row r="31" spans="1:11" s="6" customFormat="1" ht="59.25" customHeight="1">
      <c r="A31" s="54" t="s">
        <v>76</v>
      </c>
      <c r="B31" s="22" t="s">
        <v>16</v>
      </c>
      <c r="C31" s="22" t="s">
        <v>17</v>
      </c>
      <c r="D31" s="19" t="s">
        <v>123</v>
      </c>
      <c r="E31" s="40">
        <v>66741335</v>
      </c>
      <c r="F31" s="19" t="s">
        <v>126</v>
      </c>
      <c r="G31" s="23">
        <v>77</v>
      </c>
      <c r="H31" s="24">
        <v>2445945</v>
      </c>
      <c r="I31" s="24">
        <v>0</v>
      </c>
      <c r="J31" s="26">
        <f t="shared" si="0"/>
        <v>2445945</v>
      </c>
      <c r="K31" s="42">
        <f t="shared" si="1"/>
        <v>90516913.68</v>
      </c>
    </row>
    <row r="32" spans="1:11" s="6" customFormat="1" ht="44.25" customHeight="1">
      <c r="A32" s="54" t="s">
        <v>77</v>
      </c>
      <c r="B32" s="2" t="s">
        <v>18</v>
      </c>
      <c r="C32" s="22" t="s">
        <v>19</v>
      </c>
      <c r="D32" s="19" t="s">
        <v>20</v>
      </c>
      <c r="E32" s="40">
        <v>64125912</v>
      </c>
      <c r="F32" s="19" t="s">
        <v>126</v>
      </c>
      <c r="G32" s="23">
        <v>76</v>
      </c>
      <c r="H32" s="24">
        <v>2979077.2</v>
      </c>
      <c r="I32" s="26">
        <v>0</v>
      </c>
      <c r="J32" s="26">
        <f t="shared" si="0"/>
        <v>2979077.2</v>
      </c>
      <c r="K32" s="42">
        <f t="shared" si="1"/>
        <v>93495990.88000001</v>
      </c>
    </row>
    <row r="33" spans="1:11" s="6" customFormat="1" ht="53.25" customHeight="1">
      <c r="A33" s="54" t="s">
        <v>78</v>
      </c>
      <c r="B33" s="22" t="s">
        <v>21</v>
      </c>
      <c r="C33" s="22" t="s">
        <v>41</v>
      </c>
      <c r="D33" s="19" t="s">
        <v>22</v>
      </c>
      <c r="E33" s="40">
        <v>70312800</v>
      </c>
      <c r="F33" s="19" t="s">
        <v>127</v>
      </c>
      <c r="G33" s="23">
        <v>74.5</v>
      </c>
      <c r="H33" s="24">
        <v>2999999</v>
      </c>
      <c r="I33" s="24">
        <v>0</v>
      </c>
      <c r="J33" s="37">
        <f>SUM(H33-I33)</f>
        <v>2999999</v>
      </c>
      <c r="K33" s="42">
        <f t="shared" si="1"/>
        <v>96495989.88000001</v>
      </c>
    </row>
    <row r="34" spans="1:11" s="6" customFormat="1" ht="57" customHeight="1">
      <c r="A34" s="54" t="s">
        <v>79</v>
      </c>
      <c r="B34" s="2" t="s">
        <v>23</v>
      </c>
      <c r="C34" s="22" t="s">
        <v>24</v>
      </c>
      <c r="D34" s="19" t="s">
        <v>25</v>
      </c>
      <c r="E34" s="40">
        <v>68333552</v>
      </c>
      <c r="F34" s="19" t="s">
        <v>127</v>
      </c>
      <c r="G34" s="23">
        <v>73.5</v>
      </c>
      <c r="H34" s="24">
        <v>4997680</v>
      </c>
      <c r="I34" s="26">
        <v>0</v>
      </c>
      <c r="J34" s="26">
        <f t="shared" si="0"/>
        <v>4997680</v>
      </c>
      <c r="K34" s="42">
        <f t="shared" si="1"/>
        <v>101493669.88000001</v>
      </c>
    </row>
    <row r="35" spans="1:11" s="6" customFormat="1" ht="44.25" customHeight="1">
      <c r="A35" s="54" t="s">
        <v>80</v>
      </c>
      <c r="B35" s="2" t="s">
        <v>26</v>
      </c>
      <c r="C35" s="22" t="s">
        <v>27</v>
      </c>
      <c r="D35" s="19" t="s">
        <v>28</v>
      </c>
      <c r="E35" s="40" t="s">
        <v>29</v>
      </c>
      <c r="F35" s="19" t="s">
        <v>126</v>
      </c>
      <c r="G35" s="23">
        <v>71</v>
      </c>
      <c r="H35" s="24">
        <v>5450236</v>
      </c>
      <c r="I35" s="26">
        <v>436040</v>
      </c>
      <c r="J35" s="37">
        <f t="shared" si="0"/>
        <v>5014196</v>
      </c>
      <c r="K35" s="42">
        <f t="shared" si="1"/>
        <v>106507865.88000001</v>
      </c>
    </row>
    <row r="36" spans="1:11" s="29" customFormat="1" ht="42.75" customHeight="1">
      <c r="A36" s="54" t="s">
        <v>81</v>
      </c>
      <c r="B36" s="2" t="s">
        <v>30</v>
      </c>
      <c r="C36" s="22" t="s">
        <v>55</v>
      </c>
      <c r="D36" s="19" t="s">
        <v>31</v>
      </c>
      <c r="E36" s="40">
        <v>70933979</v>
      </c>
      <c r="F36" s="19" t="s">
        <v>126</v>
      </c>
      <c r="G36" s="23">
        <v>71</v>
      </c>
      <c r="H36" s="24">
        <v>2987922</v>
      </c>
      <c r="I36" s="26">
        <v>1044128</v>
      </c>
      <c r="J36" s="26">
        <f t="shared" si="0"/>
        <v>1943794</v>
      </c>
      <c r="K36" s="42">
        <f t="shared" si="1"/>
        <v>108451659.88000001</v>
      </c>
    </row>
    <row r="37" spans="1:11" s="29" customFormat="1" ht="65.25" customHeight="1">
      <c r="A37" s="54" t="s">
        <v>82</v>
      </c>
      <c r="B37" s="22" t="s">
        <v>32</v>
      </c>
      <c r="C37" s="22" t="s">
        <v>33</v>
      </c>
      <c r="D37" s="19" t="s">
        <v>34</v>
      </c>
      <c r="E37" s="40">
        <v>62330403</v>
      </c>
      <c r="F37" s="19" t="s">
        <v>126</v>
      </c>
      <c r="G37" s="23">
        <v>70.5</v>
      </c>
      <c r="H37" s="24">
        <v>7146894</v>
      </c>
      <c r="I37" s="24">
        <v>0</v>
      </c>
      <c r="J37" s="24">
        <f>SUM(H37-I37)</f>
        <v>7146894</v>
      </c>
      <c r="K37" s="43">
        <f>SUM(K36+J37)</f>
        <v>115598553.88000001</v>
      </c>
    </row>
    <row r="38" spans="1:11" s="6" customFormat="1" ht="50.25" customHeight="1">
      <c r="A38" s="54" t="s">
        <v>83</v>
      </c>
      <c r="B38" s="2" t="s">
        <v>35</v>
      </c>
      <c r="C38" s="22" t="s">
        <v>36</v>
      </c>
      <c r="D38" s="19" t="s">
        <v>37</v>
      </c>
      <c r="E38" s="40">
        <v>47813211</v>
      </c>
      <c r="F38" s="19" t="s">
        <v>126</v>
      </c>
      <c r="G38" s="23">
        <v>67</v>
      </c>
      <c r="H38" s="24">
        <v>1923223.63</v>
      </c>
      <c r="I38" s="26">
        <v>89244.7</v>
      </c>
      <c r="J38" s="26">
        <f t="shared" si="0"/>
        <v>1833978.93</v>
      </c>
      <c r="K38" s="43">
        <f>SUM(K37+J38)</f>
        <v>117432532.81000002</v>
      </c>
    </row>
    <row r="39" spans="1:11" s="6" customFormat="1" ht="45" customHeight="1" thickBot="1">
      <c r="A39" s="55" t="s">
        <v>84</v>
      </c>
      <c r="B39" s="44" t="s">
        <v>38</v>
      </c>
      <c r="C39" s="45" t="s">
        <v>39</v>
      </c>
      <c r="D39" s="46" t="s">
        <v>40</v>
      </c>
      <c r="E39" s="47">
        <v>25376420</v>
      </c>
      <c r="F39" s="46" t="s">
        <v>124</v>
      </c>
      <c r="G39" s="48">
        <v>65</v>
      </c>
      <c r="H39" s="49">
        <v>3408316</v>
      </c>
      <c r="I39" s="50">
        <v>89500</v>
      </c>
      <c r="J39" s="50">
        <f t="shared" si="0"/>
        <v>3318816</v>
      </c>
      <c r="K39" s="51">
        <f t="shared" si="1"/>
        <v>120751348.81000002</v>
      </c>
    </row>
    <row r="40" spans="1:11" s="34" customFormat="1" ht="45" customHeight="1" thickTop="1">
      <c r="A40" s="14"/>
      <c r="B40" s="32"/>
      <c r="C40" s="32"/>
      <c r="D40" s="32"/>
      <c r="E40" s="32"/>
      <c r="F40" s="76" t="s">
        <v>138</v>
      </c>
      <c r="G40" s="77"/>
      <c r="H40" s="62">
        <f>SUM(H12:H39)</f>
        <v>123323937.77</v>
      </c>
      <c r="I40" s="62">
        <f>SUM(I12:I39)</f>
        <v>2572588.96</v>
      </c>
      <c r="J40" s="62">
        <f>SUM(H40-I40)</f>
        <v>120751348.81</v>
      </c>
      <c r="K40" s="33"/>
    </row>
    <row r="41" spans="5:9" ht="45" customHeight="1">
      <c r="E41" s="16"/>
      <c r="G41" s="8"/>
      <c r="H41" s="7"/>
      <c r="I41" s="31"/>
    </row>
    <row r="42" ht="12.75">
      <c r="B42" s="25"/>
    </row>
    <row r="43" spans="2:8" ht="12.75">
      <c r="B43" s="25"/>
      <c r="C43" s="25"/>
      <c r="H43" s="28"/>
    </row>
  </sheetData>
  <mergeCells count="11">
    <mergeCell ref="A8:K8"/>
    <mergeCell ref="A9:K9"/>
    <mergeCell ref="F40:G40"/>
    <mergeCell ref="A10:K10"/>
    <mergeCell ref="D5:J5"/>
    <mergeCell ref="A6:K6"/>
    <mergeCell ref="A7:K7"/>
    <mergeCell ref="A1:K1"/>
    <mergeCell ref="A2:K2"/>
    <mergeCell ref="D3:J3"/>
    <mergeCell ref="D4:J4"/>
  </mergeCells>
  <printOptions/>
  <pageMargins left="0.75" right="0.75" top="1" bottom="1" header="0.4921259845" footer="0.4921259845"/>
  <pageSetup fitToHeight="3" fitToWidth="1" horizontalDpi="600" verticalDpi="600" orientation="landscape" paperSize="9" scale="66" r:id="rId2"/>
  <headerFooter alignWithMargins="0">
    <oddHeader>&amp;L&amp;"Tahoma,Tučné"&amp;12Usnesení č. 7/392 - Příloha č. 1
&amp;"Tahoma,Obyčejné"Počet stran přílohy: 3&amp;"Arial,Obyčejné"&amp;10
&amp;R&amp;"Tahoma,Obyčejné"&amp;12Strana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3" sqref="G4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raskova</dc:creator>
  <cp:keywords/>
  <dc:description/>
  <cp:lastModifiedBy>drackova</cp:lastModifiedBy>
  <cp:lastPrinted>2009-10-22T09:00:07Z</cp:lastPrinted>
  <dcterms:created xsi:type="dcterms:W3CDTF">2009-03-16T13:11:19Z</dcterms:created>
  <dcterms:modified xsi:type="dcterms:W3CDTF">2009-10-22T09:00:11Z</dcterms:modified>
  <cp:category/>
  <cp:version/>
  <cp:contentType/>
  <cp:contentStatus/>
</cp:coreProperties>
</file>