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1640" activeTab="0"/>
  </bookViews>
  <sheets>
    <sheet name="Doporučené p. - ZASTUPITELSTVO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<sst xmlns="http://schemas.openxmlformats.org/spreadsheetml/2006/main" count="175" uniqueCount="151">
  <si>
    <t>název žadatele</t>
  </si>
  <si>
    <t>název projektu</t>
  </si>
  <si>
    <t>Střední průmyslová škola elektrotechnická, Havířov, příspěvková organizace</t>
  </si>
  <si>
    <t>Mendelovo gymnázium, Opava, příspěvková organizace</t>
  </si>
  <si>
    <t>Institut EuroSchola, o.s.</t>
  </si>
  <si>
    <t>EDUCA - Střední odborná škola, s.r.o.</t>
  </si>
  <si>
    <t>Krajské zařízení pro další vzdělávání pedagogických pracovníků a informační centrum, Nový Jičín, příspěvková organizace</t>
  </si>
  <si>
    <t>registrační číslo projektu</t>
  </si>
  <si>
    <t>počet bodů</t>
  </si>
  <si>
    <t>navržené krácení finančních prostředků ZS</t>
  </si>
  <si>
    <t>IČ</t>
  </si>
  <si>
    <t>CZ.1.07/1.3.05/02.0006</t>
  </si>
  <si>
    <t>AHRA - Consulting, s.r.o.</t>
  </si>
  <si>
    <t>Zefektivnění a zatraktivnění výuky pedagogů na ZŠ a SŠ včetně aplikování moderních forem výuky s důrazem na e-learning a využívání moderní výpočetní techniky a vizualizačních pomůcek</t>
  </si>
  <si>
    <t>CZ.1.07/1.3.05/02.0021</t>
  </si>
  <si>
    <t>Erudovaný pedagog</t>
  </si>
  <si>
    <t>CZ.1.07/1.3.05/02.0015</t>
  </si>
  <si>
    <t>ICeMSK IC/012 školí s ICT</t>
  </si>
  <si>
    <t>SUPER TEAM - efektivním vzděláváním učitelských sborů základních škol k úspěšnému dokončení kurikulární reformy</t>
  </si>
  <si>
    <t>CZ.1.07/1.3.05/02.0030</t>
  </si>
  <si>
    <t>CZ.1.07/1.3.05/02.0008</t>
  </si>
  <si>
    <t>Supervize do škol</t>
  </si>
  <si>
    <t>Centrum nové naděje</t>
  </si>
  <si>
    <t>CZ.1.07/1.3.05/02.0005</t>
  </si>
  <si>
    <t>Renarkon, o. p. s.</t>
  </si>
  <si>
    <t>Vzdělávací program pro pedagogy ZŠ a SŠ v oblasti prevence sociálně patologických jevů</t>
  </si>
  <si>
    <t>Efektivní management škol</t>
  </si>
  <si>
    <t>CZ.1.07/1.3.05/02.0036</t>
  </si>
  <si>
    <t>CZ.1.07/1.3.05/02.0041</t>
  </si>
  <si>
    <t>Elektronická školička</t>
  </si>
  <si>
    <t>CZ.1.07/1.3.05/02.0037</t>
  </si>
  <si>
    <t>EDUCO CENTRUM s.r.o.</t>
  </si>
  <si>
    <t>Rozvoj kompetencí pedagoga = cesta k moderní škole</t>
  </si>
  <si>
    <t>METODICA, institut pro další vzdělávání</t>
  </si>
  <si>
    <t>CZ.1.07/1.3.05/02.0035</t>
  </si>
  <si>
    <t>CZ.1.07/1.3.05/02.0051</t>
  </si>
  <si>
    <t>Základní škola Ostrava-Dubina, Františka Formana 45, příspěvková organizace</t>
  </si>
  <si>
    <t>Vzdělávání pracovníků základních a mateřských škol městského obvodu Ostrava-Jih</t>
  </si>
  <si>
    <t>CZ.1.07/1.3.05/02.0023</t>
  </si>
  <si>
    <t>Základní škola, Ostrava-Poruba, Dětská 915, příspěvková organizace</t>
  </si>
  <si>
    <t>Partnerství škol pro vzdělanost pedagogů Moravskoslezského kraje</t>
  </si>
  <si>
    <t>CZ.1.07/1.3.05/02.0032</t>
  </si>
  <si>
    <t>MÚZA - sdružení základních uměleckých škol Moravskoslezského kraje</t>
  </si>
  <si>
    <t>ARTPROGRAM</t>
  </si>
  <si>
    <t>CZ.1.07/1.3.05/02.0012</t>
  </si>
  <si>
    <t>Základní škola pro žáky se speciálními vzdělávacími potřebami s.r.o.</t>
  </si>
  <si>
    <t>ELZET-lidské zdroje, profesní a osobnostní rozvoj pedagogů</t>
  </si>
  <si>
    <t>CZ.1.07/1.3.05/02.0002</t>
  </si>
  <si>
    <t>Vzdělávací kurz pro správce sítí ZŠ, SŠ a školských zařízení</t>
  </si>
  <si>
    <t>CZ.1.07/1.3.05/02.0025</t>
  </si>
  <si>
    <t>E-learningový kurz e-learningu</t>
  </si>
  <si>
    <t>CZ.1.07/1.3.05/02.0027</t>
  </si>
  <si>
    <t>ELDOŠ - eLearning do škol!</t>
  </si>
  <si>
    <t>CZ.1.07/1.3.05/02.0013</t>
  </si>
  <si>
    <t>SEDUKON, o.p.s.</t>
  </si>
  <si>
    <t>Vzdělávací klíč na rozvoj sociální interakce a tvořivosti ve výuce</t>
  </si>
  <si>
    <t>CZ.1.07/1.3.05/02.0043</t>
  </si>
  <si>
    <t>VBC CZECH s.r.o.</t>
  </si>
  <si>
    <t>Ředitel=kompetentní manažer</t>
  </si>
  <si>
    <t>CZ.1.07/1.3.05/02.0026</t>
  </si>
  <si>
    <t>Moravskoslezský dřevařský klastr, občanské sdružení</t>
  </si>
  <si>
    <t>Rozvoj profesního vzdělávání pedagogů středních odborných škol a učilišť v oblasti dřevovýroby a stavebnictví</t>
  </si>
  <si>
    <t>CZ.1.07/1.3.05/02.0055</t>
  </si>
  <si>
    <t>Střední škola, Havířov – Prostřední Suchá, příspěvková organizace</t>
  </si>
  <si>
    <t>Moderní učitel – příprava pedagogických pracovníků k využití moderních způsobů výuky s podporou ICT a elearningu</t>
  </si>
  <si>
    <t>CZ.1.07/1.3.05/02.0022</t>
  </si>
  <si>
    <t>Dětský domov a Školní jídelna, Lichnov 253, příspěvková organizace</t>
  </si>
  <si>
    <t>Lektor volnočasových aktivit dětí a mládeže</t>
  </si>
  <si>
    <t>CZ.1.07/1.3.05/02.0001</t>
  </si>
  <si>
    <t>Občanské sdružení Anabell</t>
  </si>
  <si>
    <t>V.I.P. (vzdělávání-výcvik, inovace-informace, profesionální podpora pedagogům) e-learning</t>
  </si>
  <si>
    <t>CZ.1.07/1.3.05/02.0053</t>
  </si>
  <si>
    <t>VYSOKÁ ŠKOLA BÁŇSKÁ – TECHNICKÁ UNIVERZITA  OSTRAVA</t>
  </si>
  <si>
    <t>Další vzdělávání pracovníků školství ve využívání informačních a komunikačních technologií</t>
  </si>
  <si>
    <t>CZ.1.07/1.3.05/02.0004</t>
  </si>
  <si>
    <t>Institut komunitního rozvoje</t>
  </si>
  <si>
    <t>Kompetence řídících pracovníků škol</t>
  </si>
  <si>
    <t>CZ.1.07/1.3.05/02.0016</t>
  </si>
  <si>
    <t>Metodické a evaluační centrum, o.p.s.</t>
  </si>
  <si>
    <t>Zvyšování manažerských dovedností vedoucích pracovníků ZŠ a SŠ v Moravskoslezském kraji</t>
  </si>
  <si>
    <t>Gymnázium a Střední odborná škola, Nový Jičín, příspěvková organizace</t>
  </si>
  <si>
    <t>Učitelé pro zítřek</t>
  </si>
  <si>
    <t>CZ.1.07/1.3.05/02.0014</t>
  </si>
  <si>
    <t>00601675</t>
  </si>
  <si>
    <t>CZ.1.07/1.3.05/02.0038</t>
  </si>
  <si>
    <t>Statutární město Havířov</t>
  </si>
  <si>
    <t>Vznik centra DVPP na území města Havířov – Zvyšování kompetencí a dovedností pedagogických pracovníků</t>
  </si>
  <si>
    <t>00297488</t>
  </si>
  <si>
    <t>CZ.1.07/1.3.05/02.0028</t>
  </si>
  <si>
    <t>Linguistic – Jazyková škola s právem státní jazykové zkoušky v.o.s.</t>
  </si>
  <si>
    <t>JAZYKOVÝ PEDAGOGICKÝ PARK – další vzdělávání pedagogických pracovníků v cizích jazycích se zaměřením na metodu CLIL a její praktické využití v rámci výuky</t>
  </si>
  <si>
    <t>CZ.1.07/1.3.05/02.0056</t>
  </si>
  <si>
    <t>Základní škola Jablunkov, Lesní 190, příspěvková organizace</t>
  </si>
  <si>
    <t>Učitel 3. tisíciletí – zvýšení kompetencí pedagogických pracovníků škol a školských zařízení na Jablunkovsku</t>
  </si>
  <si>
    <t>00852732</t>
  </si>
  <si>
    <t>Pořadí</t>
  </si>
  <si>
    <t>společnost s ručením omezeným</t>
  </si>
  <si>
    <t>příspěvková organizace</t>
  </si>
  <si>
    <t>obecně prospěšná společnost</t>
  </si>
  <si>
    <t>vysoká škola</t>
  </si>
  <si>
    <t>zájmové sdružení právnických osob</t>
  </si>
  <si>
    <t>obec</t>
  </si>
  <si>
    <t>veřejná obchodní společnost</t>
  </si>
  <si>
    <t>občanské sdružení</t>
  </si>
  <si>
    <t>Právní forma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</si>
  <si>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</si>
  <si>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</si>
  <si>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</si>
  <si>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</si>
  <si>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</si>
  <si>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</si>
  <si>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</si>
  <si>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</si>
  <si>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</si>
  <si>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</si>
  <si>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</si>
  <si>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</si>
  <si>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</si>
  <si>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</si>
  <si>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</si>
  <si>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</si>
  <si>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</si>
  <si>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</si>
  <si>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</si>
  <si>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</si>
  <si>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</si>
  <si>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</si>
  <si>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</si>
  <si>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</si>
  <si>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</si>
  <si>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</si>
  <si>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</si>
  <si>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</si>
  <si>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</si>
  <si>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</si>
  <si>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Číslo kola výzvy:</t>
  </si>
  <si>
    <t>Název globálního grantu:</t>
  </si>
  <si>
    <t>Vyhlašovatel (ZS):</t>
  </si>
  <si>
    <t>Moravskoslezský kraj, oddělení strukturálních fondů odboru regionálního rozvoje a cestovního ruchu</t>
  </si>
  <si>
    <t>Doplňující informace k projektům uvedených v tomto seznamu:</t>
  </si>
  <si>
    <t>2) V průběhu hodnocení projektů byly zjištěny nejasnosti v oblasti rozpočtu. Na základě rozhodnutí výběrové komise byly z rozpočtu odstraněny nepřiměřené či neodůvodněné výdaje. Před uzavřením smluvního vztahu s žadatelem dojde k dalšímu přezkoumání stanovených limitů  v oblasti struktury rozpočtu v souladu se stanovenými podmínkami OP VK. Případné nutné úpravy rozpočtu v oblasti způsobilých výdajů budou promítnuty v rozpočtu, který bude nedílnou součástí smlouvy uzavřené s žadatelem. Doporučená výše finanční podpory je stanovena jako maximální (může být krácena na základě přezkoumání stanovených limitů nebo na základě skutečně prokázaných způsobilých výdajů).</t>
  </si>
  <si>
    <t>CZ.1.07/1.3.05, Další vzdělávání pracovníků škol v kraji Moravskoslezském</t>
  </si>
  <si>
    <t>CELKEM</t>
  </si>
  <si>
    <t xml:space="preserve">požadovaná výše finanční podpory </t>
  </si>
  <si>
    <t>celková výše navržených finančních podpor (kumulativní údaj)</t>
  </si>
  <si>
    <t>"ZA-MET-SI"-Zavedení metodiky simulačních her ve výuce na SŠ v MSK</t>
  </si>
  <si>
    <t>VYSOKÁ ŠKOLA BÁŇSKÁ - TECHNICKÁ UNIVERZITA OSTRAVA</t>
  </si>
  <si>
    <t xml:space="preserve">1) Doporučená výše finanční podpory u grantových projektů doporučených k  financování je maximální, s dobou způsobilosti výdajů od data nabytí účinnosti smluvního vztahu s žadatelem, maximálně však do 31. 8. 2012. </t>
  </si>
  <si>
    <t>Seznam grantových projektů schválených k financování  - oblast podpory 1.3</t>
  </si>
  <si>
    <t>SEZNAM GRANTOVÝCH PROJEKTŮ SCHVÁLENÝCH K FINANCOVÁNÍ</t>
  </si>
  <si>
    <t>schválená výše finanční podpory/maximální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</si>
</sst>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9"/>
      <name val="Tahoma"/>
      <family val="2"/>
    </font>
    <font>
      <b/>
      <sz val="10"/>
      <name val="Tahoma"/>
      <family val="2"/>
    </font>
    <font>
      <b/>
      <sz val="15"/>
      <name val="Tahoma"/>
      <family val="2"/>
    </font>
    <font>
      <sz val="9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Alignment="1">
      <alignment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85725</xdr:rowOff>
    </xdr:from>
    <xdr:to>
      <xdr:col>7</xdr:col>
      <xdr:colOff>609600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5725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1971675</xdr:colOff>
      <xdr:row>0</xdr:row>
      <xdr:rowOff>85725</xdr:rowOff>
    </xdr:from>
    <xdr:to>
      <xdr:col>7</xdr:col>
      <xdr:colOff>609600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5725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1971675</xdr:colOff>
      <xdr:row>0</xdr:row>
      <xdr:rowOff>85725</xdr:rowOff>
    </xdr:from>
    <xdr:to>
      <xdr:col>7</xdr:col>
      <xdr:colOff>609600</xdr:colOff>
      <xdr:row>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5725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1971675</xdr:colOff>
      <xdr:row>0</xdr:row>
      <xdr:rowOff>85725</xdr:rowOff>
    </xdr:from>
    <xdr:to>
      <xdr:col>7</xdr:col>
      <xdr:colOff>609600</xdr:colOff>
      <xdr:row>1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5725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43"/>
  <sheetViews>
    <sheetView tabSelected="1" zoomScale="75" zoomScaleNormal="75" workbookViewId="0" topLeftCell="A1">
      <selection activeCell="K11" sqref="K11"/>
    </sheetView>
  </sheetViews>
  <sheetFormatPr defaultColWidth="9.140625" defaultRowHeight="12.75"/>
  <cols>
    <col min="1" max="1" width="6.57421875" style="1" customWidth="1"/>
    <col min="2" max="2" width="21.00390625" style="3" customWidth="1"/>
    <col min="3" max="3" width="30.28125" style="3" customWidth="1"/>
    <col min="4" max="4" width="37.7109375" style="3" customWidth="1"/>
    <col min="5" max="6" width="13.57421875" style="3" customWidth="1"/>
    <col min="7" max="7" width="11.421875" style="4" customWidth="1"/>
    <col min="8" max="8" width="17.28125" style="5" customWidth="1"/>
    <col min="9" max="9" width="18.28125" style="1" customWidth="1"/>
    <col min="10" max="10" width="16.421875" style="1" customWidth="1"/>
    <col min="11" max="11" width="16.8515625" style="1" customWidth="1"/>
    <col min="12" max="16384" width="9.140625" style="1" customWidth="1"/>
  </cols>
  <sheetData>
    <row r="1" spans="1:11" ht="75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9.5" customHeight="1" thickBot="1">
      <c r="A2" s="56" t="s">
        <v>148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6.25" customHeight="1">
      <c r="A3" s="39"/>
      <c r="B3" s="39"/>
      <c r="C3" s="40" t="s">
        <v>135</v>
      </c>
      <c r="D3" s="57">
        <v>2</v>
      </c>
      <c r="E3" s="58"/>
      <c r="F3" s="58"/>
      <c r="G3" s="58"/>
      <c r="H3" s="58"/>
      <c r="I3" s="58"/>
      <c r="J3" s="59"/>
      <c r="K3" s="39"/>
    </row>
    <row r="4" spans="1:11" ht="26.25" customHeight="1">
      <c r="A4" s="39"/>
      <c r="B4" s="39"/>
      <c r="C4" s="41" t="s">
        <v>136</v>
      </c>
      <c r="D4" s="60" t="s">
        <v>141</v>
      </c>
      <c r="E4" s="61"/>
      <c r="F4" s="61"/>
      <c r="G4" s="61"/>
      <c r="H4" s="61"/>
      <c r="I4" s="61"/>
      <c r="J4" s="62"/>
      <c r="K4" s="39"/>
    </row>
    <row r="5" spans="1:11" ht="26.25" customHeight="1" thickBot="1">
      <c r="A5" s="39"/>
      <c r="B5" s="39"/>
      <c r="C5" s="42" t="s">
        <v>137</v>
      </c>
      <c r="D5" s="50" t="s">
        <v>138</v>
      </c>
      <c r="E5" s="51"/>
      <c r="F5" s="51"/>
      <c r="G5" s="51"/>
      <c r="H5" s="51"/>
      <c r="I5" s="51"/>
      <c r="J5" s="52"/>
      <c r="K5" s="39"/>
    </row>
    <row r="6" spans="1:11" ht="27.75" customHeight="1">
      <c r="A6" s="53" t="s">
        <v>139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21.75" customHeight="1">
      <c r="A7" s="54" t="s">
        <v>147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0.5" customHeight="1">
      <c r="A8" s="54" t="s">
        <v>140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7.25" customHeight="1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2.75" customHeight="1" thickBot="1" thickTop="1">
      <c r="A10" s="65" t="s">
        <v>149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s="7" customFormat="1" ht="72" customHeight="1" thickTop="1">
      <c r="A11" s="38" t="s">
        <v>95</v>
      </c>
      <c r="B11" s="9" t="s">
        <v>7</v>
      </c>
      <c r="C11" s="9" t="s">
        <v>0</v>
      </c>
      <c r="D11" s="10" t="s">
        <v>1</v>
      </c>
      <c r="E11" s="10" t="s">
        <v>10</v>
      </c>
      <c r="F11" s="10" t="s">
        <v>104</v>
      </c>
      <c r="G11" s="23" t="s">
        <v>8</v>
      </c>
      <c r="H11" s="6" t="s">
        <v>143</v>
      </c>
      <c r="I11" s="24" t="s">
        <v>9</v>
      </c>
      <c r="J11" s="25" t="s">
        <v>150</v>
      </c>
      <c r="K11" s="32" t="s">
        <v>144</v>
      </c>
    </row>
    <row r="12" spans="1:11" s="8" customFormat="1" ht="41.25" customHeight="1">
      <c r="A12" s="33" t="s">
        <v>105</v>
      </c>
      <c r="B12" s="13" t="s">
        <v>14</v>
      </c>
      <c r="C12" s="2" t="s">
        <v>5</v>
      </c>
      <c r="D12" s="15" t="s">
        <v>15</v>
      </c>
      <c r="E12" s="13">
        <v>64087859</v>
      </c>
      <c r="F12" s="2" t="s">
        <v>96</v>
      </c>
      <c r="G12" s="14">
        <v>86.5</v>
      </c>
      <c r="H12" s="44">
        <v>3223185</v>
      </c>
      <c r="I12" s="44">
        <v>24000</v>
      </c>
      <c r="J12" s="45">
        <f>SUM(H12-I12)</f>
        <v>3199185</v>
      </c>
      <c r="K12" s="46">
        <f>SUM(J12)</f>
        <v>3199185</v>
      </c>
    </row>
    <row r="13" spans="1:11" s="8" customFormat="1" ht="70.5" customHeight="1">
      <c r="A13" s="33" t="s">
        <v>106</v>
      </c>
      <c r="B13" s="11" t="s">
        <v>11</v>
      </c>
      <c r="C13" s="12" t="s">
        <v>12</v>
      </c>
      <c r="D13" s="12" t="s">
        <v>13</v>
      </c>
      <c r="E13" s="13">
        <v>25378856</v>
      </c>
      <c r="F13" s="2" t="s">
        <v>96</v>
      </c>
      <c r="G13" s="14">
        <v>86.5</v>
      </c>
      <c r="H13" s="44">
        <v>2997343.6</v>
      </c>
      <c r="I13" s="44">
        <v>194800.08</v>
      </c>
      <c r="J13" s="45">
        <f>SUM(H13-I13)</f>
        <v>2802543.52</v>
      </c>
      <c r="K13" s="46">
        <f>SUM(K12+J13)</f>
        <v>6001728.52</v>
      </c>
    </row>
    <row r="14" spans="1:11" s="8" customFormat="1" ht="30.75" customHeight="1">
      <c r="A14" s="33" t="s">
        <v>107</v>
      </c>
      <c r="B14" s="13" t="s">
        <v>16</v>
      </c>
      <c r="C14" s="2" t="s">
        <v>3</v>
      </c>
      <c r="D14" s="15" t="s">
        <v>17</v>
      </c>
      <c r="E14" s="13">
        <v>47813113</v>
      </c>
      <c r="F14" s="2" t="s">
        <v>97</v>
      </c>
      <c r="G14" s="14">
        <v>86</v>
      </c>
      <c r="H14" s="44">
        <v>1401404</v>
      </c>
      <c r="I14" s="44">
        <v>18000</v>
      </c>
      <c r="J14" s="45">
        <f aca="true" t="shared" si="0" ref="J14:J41">SUM(H14-I14)</f>
        <v>1383404</v>
      </c>
      <c r="K14" s="46">
        <f>SUM(K13+J14)</f>
        <v>7385132.52</v>
      </c>
    </row>
    <row r="15" spans="1:11" s="8" customFormat="1" ht="48" customHeight="1">
      <c r="A15" s="33" t="s">
        <v>108</v>
      </c>
      <c r="B15" s="13" t="s">
        <v>19</v>
      </c>
      <c r="C15" s="2" t="s">
        <v>4</v>
      </c>
      <c r="D15" s="2" t="s">
        <v>18</v>
      </c>
      <c r="E15" s="13">
        <v>70833737</v>
      </c>
      <c r="F15" s="2" t="s">
        <v>103</v>
      </c>
      <c r="G15" s="14">
        <v>85</v>
      </c>
      <c r="H15" s="44">
        <v>3829560</v>
      </c>
      <c r="I15" s="44">
        <v>0</v>
      </c>
      <c r="J15" s="45">
        <f t="shared" si="0"/>
        <v>3829560</v>
      </c>
      <c r="K15" s="46">
        <f aca="true" t="shared" si="1" ref="K15:K41">SUM(K14+J15)</f>
        <v>11214692.52</v>
      </c>
    </row>
    <row r="16" spans="1:11" s="8" customFormat="1" ht="30.75" customHeight="1">
      <c r="A16" s="33" t="s">
        <v>109</v>
      </c>
      <c r="B16" s="22" t="s">
        <v>20</v>
      </c>
      <c r="C16" s="12" t="s">
        <v>22</v>
      </c>
      <c r="D16" s="12" t="s">
        <v>21</v>
      </c>
      <c r="E16" s="22">
        <v>70632031</v>
      </c>
      <c r="F16" s="12" t="s">
        <v>103</v>
      </c>
      <c r="G16" s="14">
        <v>84.5</v>
      </c>
      <c r="H16" s="44">
        <v>3758733.8</v>
      </c>
      <c r="I16" s="44">
        <v>438789.5</v>
      </c>
      <c r="J16" s="45">
        <f t="shared" si="0"/>
        <v>3319944.3</v>
      </c>
      <c r="K16" s="46">
        <f t="shared" si="1"/>
        <v>14534636.82</v>
      </c>
    </row>
    <row r="17" spans="1:11" s="8" customFormat="1" ht="68.25" customHeight="1">
      <c r="A17" s="33" t="s">
        <v>110</v>
      </c>
      <c r="B17" s="22" t="s">
        <v>27</v>
      </c>
      <c r="C17" s="12" t="s">
        <v>6</v>
      </c>
      <c r="D17" s="12" t="s">
        <v>26</v>
      </c>
      <c r="E17" s="22">
        <v>62330403</v>
      </c>
      <c r="F17" s="12" t="s">
        <v>97</v>
      </c>
      <c r="G17" s="14">
        <v>84</v>
      </c>
      <c r="H17" s="44">
        <v>9988314.7</v>
      </c>
      <c r="I17" s="44">
        <v>0</v>
      </c>
      <c r="J17" s="45">
        <f t="shared" si="0"/>
        <v>9988314.7</v>
      </c>
      <c r="K17" s="46">
        <f t="shared" si="1"/>
        <v>24522951.52</v>
      </c>
    </row>
    <row r="18" spans="1:11" s="8" customFormat="1" ht="46.5" customHeight="1">
      <c r="A18" s="33" t="s">
        <v>111</v>
      </c>
      <c r="B18" s="13" t="s">
        <v>23</v>
      </c>
      <c r="C18" s="2" t="s">
        <v>24</v>
      </c>
      <c r="D18" s="2" t="s">
        <v>25</v>
      </c>
      <c r="E18" s="13">
        <v>25380443</v>
      </c>
      <c r="F18" s="2" t="s">
        <v>98</v>
      </c>
      <c r="G18" s="14">
        <v>84</v>
      </c>
      <c r="H18" s="44">
        <v>3694295.2</v>
      </c>
      <c r="I18" s="44">
        <v>8790</v>
      </c>
      <c r="J18" s="45">
        <f t="shared" si="0"/>
        <v>3685505.2</v>
      </c>
      <c r="K18" s="46">
        <f t="shared" si="1"/>
        <v>28208456.72</v>
      </c>
    </row>
    <row r="19" spans="1:11" s="8" customFormat="1" ht="41.25" customHeight="1">
      <c r="A19" s="33" t="s">
        <v>112</v>
      </c>
      <c r="B19" s="13" t="s">
        <v>51</v>
      </c>
      <c r="C19" s="2" t="s">
        <v>146</v>
      </c>
      <c r="D19" s="2" t="s">
        <v>52</v>
      </c>
      <c r="E19" s="17">
        <v>61989100</v>
      </c>
      <c r="F19" s="2" t="s">
        <v>99</v>
      </c>
      <c r="G19" s="17">
        <v>83.6</v>
      </c>
      <c r="H19" s="44">
        <v>5057056</v>
      </c>
      <c r="I19" s="44">
        <v>207200</v>
      </c>
      <c r="J19" s="45">
        <f t="shared" si="0"/>
        <v>4849856</v>
      </c>
      <c r="K19" s="46">
        <f t="shared" si="1"/>
        <v>33058312.72</v>
      </c>
    </row>
    <row r="20" spans="1:11" s="8" customFormat="1" ht="69" customHeight="1">
      <c r="A20" s="33" t="s">
        <v>113</v>
      </c>
      <c r="B20" s="13" t="s">
        <v>28</v>
      </c>
      <c r="C20" s="2" t="s">
        <v>6</v>
      </c>
      <c r="D20" s="2" t="s">
        <v>29</v>
      </c>
      <c r="E20" s="13">
        <v>62330403</v>
      </c>
      <c r="F20" s="2" t="s">
        <v>97</v>
      </c>
      <c r="G20" s="14">
        <v>83</v>
      </c>
      <c r="H20" s="44">
        <v>5523858</v>
      </c>
      <c r="I20" s="44">
        <v>246400</v>
      </c>
      <c r="J20" s="45">
        <f t="shared" si="0"/>
        <v>5277458</v>
      </c>
      <c r="K20" s="46">
        <f t="shared" si="1"/>
        <v>38335770.72</v>
      </c>
    </row>
    <row r="21" spans="1:11" s="8" customFormat="1" ht="34.5" customHeight="1">
      <c r="A21" s="33" t="s">
        <v>114</v>
      </c>
      <c r="B21" s="13" t="s">
        <v>34</v>
      </c>
      <c r="C21" s="2" t="s">
        <v>33</v>
      </c>
      <c r="D21" s="2" t="s">
        <v>145</v>
      </c>
      <c r="E21" s="13">
        <v>26990814</v>
      </c>
      <c r="F21" s="2" t="s">
        <v>103</v>
      </c>
      <c r="G21" s="14">
        <v>80.5</v>
      </c>
      <c r="H21" s="44">
        <v>2671440</v>
      </c>
      <c r="I21" s="44">
        <v>137976</v>
      </c>
      <c r="J21" s="45">
        <f t="shared" si="0"/>
        <v>2533464</v>
      </c>
      <c r="K21" s="46">
        <f t="shared" si="1"/>
        <v>40869234.72</v>
      </c>
    </row>
    <row r="22" spans="1:11" s="8" customFormat="1" ht="47.25" customHeight="1">
      <c r="A22" s="33" t="s">
        <v>115</v>
      </c>
      <c r="B22" s="13" t="s">
        <v>35</v>
      </c>
      <c r="C22" s="2" t="s">
        <v>36</v>
      </c>
      <c r="D22" s="2" t="s">
        <v>37</v>
      </c>
      <c r="E22" s="13">
        <v>70944661</v>
      </c>
      <c r="F22" s="2" t="s">
        <v>97</v>
      </c>
      <c r="G22" s="14">
        <v>79.5</v>
      </c>
      <c r="H22" s="44">
        <v>9774436</v>
      </c>
      <c r="I22" s="44">
        <v>1160584.16</v>
      </c>
      <c r="J22" s="45">
        <f t="shared" si="0"/>
        <v>8613851.84</v>
      </c>
      <c r="K22" s="46">
        <f t="shared" si="1"/>
        <v>49483086.56</v>
      </c>
    </row>
    <row r="23" spans="1:11" ht="46.5" customHeight="1">
      <c r="A23" s="33" t="s">
        <v>116</v>
      </c>
      <c r="B23" s="13" t="s">
        <v>38</v>
      </c>
      <c r="C23" s="2" t="s">
        <v>39</v>
      </c>
      <c r="D23" s="2" t="s">
        <v>40</v>
      </c>
      <c r="E23" s="13">
        <v>64628329</v>
      </c>
      <c r="F23" s="2" t="s">
        <v>97</v>
      </c>
      <c r="G23" s="14">
        <v>79</v>
      </c>
      <c r="H23" s="44">
        <v>4747370</v>
      </c>
      <c r="I23" s="44">
        <v>20000</v>
      </c>
      <c r="J23" s="45">
        <f t="shared" si="0"/>
        <v>4727370</v>
      </c>
      <c r="K23" s="46">
        <f t="shared" si="1"/>
        <v>54210456.56</v>
      </c>
    </row>
    <row r="24" spans="1:11" s="8" customFormat="1" ht="57" customHeight="1">
      <c r="A24" s="33" t="s">
        <v>117</v>
      </c>
      <c r="B24" s="13" t="s">
        <v>41</v>
      </c>
      <c r="C24" s="2" t="s">
        <v>42</v>
      </c>
      <c r="D24" s="2" t="s">
        <v>43</v>
      </c>
      <c r="E24" s="13">
        <v>75090953</v>
      </c>
      <c r="F24" s="2" t="s">
        <v>100</v>
      </c>
      <c r="G24" s="14">
        <v>77.5</v>
      </c>
      <c r="H24" s="44">
        <v>11951680</v>
      </c>
      <c r="I24" s="44">
        <v>200000</v>
      </c>
      <c r="J24" s="45">
        <f t="shared" si="0"/>
        <v>11751680</v>
      </c>
      <c r="K24" s="46">
        <f t="shared" si="1"/>
        <v>65962136.56</v>
      </c>
    </row>
    <row r="25" spans="1:11" s="8" customFormat="1" ht="44.25" customHeight="1">
      <c r="A25" s="33" t="s">
        <v>118</v>
      </c>
      <c r="B25" s="13" t="s">
        <v>44</v>
      </c>
      <c r="C25" s="2" t="s">
        <v>45</v>
      </c>
      <c r="D25" s="2" t="s">
        <v>46</v>
      </c>
      <c r="E25" s="13">
        <v>25369474</v>
      </c>
      <c r="F25" s="2" t="s">
        <v>96</v>
      </c>
      <c r="G25" s="14">
        <v>77</v>
      </c>
      <c r="H25" s="44">
        <v>5894017.52</v>
      </c>
      <c r="I25" s="44">
        <v>624155.42</v>
      </c>
      <c r="J25" s="45">
        <f t="shared" si="0"/>
        <v>5269862.1</v>
      </c>
      <c r="K25" s="46">
        <f t="shared" si="1"/>
        <v>71231998.66</v>
      </c>
    </row>
    <row r="26" spans="1:11" s="8" customFormat="1" ht="45" customHeight="1">
      <c r="A26" s="33" t="s">
        <v>119</v>
      </c>
      <c r="B26" s="13" t="s">
        <v>47</v>
      </c>
      <c r="C26" s="2" t="s">
        <v>2</v>
      </c>
      <c r="D26" s="2" t="s">
        <v>48</v>
      </c>
      <c r="E26" s="13">
        <v>62331574</v>
      </c>
      <c r="F26" s="2" t="s">
        <v>97</v>
      </c>
      <c r="G26" s="14">
        <v>76.5</v>
      </c>
      <c r="H26" s="44">
        <v>683378</v>
      </c>
      <c r="I26" s="44">
        <v>0</v>
      </c>
      <c r="J26" s="45">
        <f t="shared" si="0"/>
        <v>683378</v>
      </c>
      <c r="K26" s="46">
        <f t="shared" si="1"/>
        <v>71915376.66</v>
      </c>
    </row>
    <row r="27" spans="1:11" s="8" customFormat="1" ht="43.5" customHeight="1">
      <c r="A27" s="33" t="s">
        <v>120</v>
      </c>
      <c r="B27" s="13" t="s">
        <v>49</v>
      </c>
      <c r="C27" s="2" t="s">
        <v>146</v>
      </c>
      <c r="D27" s="2" t="s">
        <v>50</v>
      </c>
      <c r="E27" s="13">
        <v>61989100</v>
      </c>
      <c r="F27" s="2" t="s">
        <v>99</v>
      </c>
      <c r="G27" s="14">
        <v>76</v>
      </c>
      <c r="H27" s="44">
        <v>1146322.8</v>
      </c>
      <c r="I27" s="44">
        <v>0</v>
      </c>
      <c r="J27" s="45">
        <f t="shared" si="0"/>
        <v>1146322.8</v>
      </c>
      <c r="K27" s="46">
        <f t="shared" si="1"/>
        <v>73061699.46</v>
      </c>
    </row>
    <row r="28" spans="1:11" ht="45" customHeight="1">
      <c r="A28" s="33" t="s">
        <v>121</v>
      </c>
      <c r="B28" s="13" t="s">
        <v>56</v>
      </c>
      <c r="C28" s="2" t="s">
        <v>57</v>
      </c>
      <c r="D28" s="2" t="s">
        <v>58</v>
      </c>
      <c r="E28" s="17">
        <v>26783801</v>
      </c>
      <c r="F28" s="2" t="s">
        <v>96</v>
      </c>
      <c r="G28" s="17">
        <v>75.5</v>
      </c>
      <c r="H28" s="44">
        <v>3781512</v>
      </c>
      <c r="I28" s="44">
        <v>36000</v>
      </c>
      <c r="J28" s="45">
        <f t="shared" si="0"/>
        <v>3745512</v>
      </c>
      <c r="K28" s="46">
        <f t="shared" si="1"/>
        <v>76807211.46</v>
      </c>
    </row>
    <row r="29" spans="1:11" ht="43.5" customHeight="1">
      <c r="A29" s="33" t="s">
        <v>122</v>
      </c>
      <c r="B29" s="13" t="s">
        <v>53</v>
      </c>
      <c r="C29" s="2" t="s">
        <v>54</v>
      </c>
      <c r="D29" s="2" t="s">
        <v>55</v>
      </c>
      <c r="E29" s="17">
        <v>25894099</v>
      </c>
      <c r="F29" s="2" t="s">
        <v>98</v>
      </c>
      <c r="G29" s="17">
        <v>75.5</v>
      </c>
      <c r="H29" s="44">
        <v>2733188.08</v>
      </c>
      <c r="I29" s="44">
        <v>165546.28</v>
      </c>
      <c r="J29" s="45">
        <f t="shared" si="0"/>
        <v>2567641.8000000003</v>
      </c>
      <c r="K29" s="46">
        <f t="shared" si="1"/>
        <v>79374853.25999999</v>
      </c>
    </row>
    <row r="30" spans="1:11" ht="38.25">
      <c r="A30" s="33" t="s">
        <v>123</v>
      </c>
      <c r="B30" s="13" t="s">
        <v>59</v>
      </c>
      <c r="C30" s="2" t="s">
        <v>60</v>
      </c>
      <c r="D30" s="2" t="s">
        <v>61</v>
      </c>
      <c r="E30" s="17">
        <v>27003949</v>
      </c>
      <c r="F30" s="2" t="s">
        <v>103</v>
      </c>
      <c r="G30" s="17">
        <v>75</v>
      </c>
      <c r="H30" s="44">
        <v>10683680</v>
      </c>
      <c r="I30" s="44">
        <v>397000</v>
      </c>
      <c r="J30" s="45">
        <f t="shared" si="0"/>
        <v>10286680</v>
      </c>
      <c r="K30" s="46">
        <f t="shared" si="1"/>
        <v>89661533.25999999</v>
      </c>
    </row>
    <row r="31" spans="1:11" ht="45" customHeight="1">
      <c r="A31" s="33" t="s">
        <v>124</v>
      </c>
      <c r="B31" s="2" t="s">
        <v>62</v>
      </c>
      <c r="C31" s="18" t="s">
        <v>63</v>
      </c>
      <c r="D31" s="18" t="s">
        <v>64</v>
      </c>
      <c r="E31" s="17">
        <v>13644271</v>
      </c>
      <c r="F31" s="2" t="s">
        <v>97</v>
      </c>
      <c r="G31" s="17">
        <v>74</v>
      </c>
      <c r="H31" s="44">
        <v>967981.2</v>
      </c>
      <c r="I31" s="44">
        <v>0</v>
      </c>
      <c r="J31" s="45">
        <f t="shared" si="0"/>
        <v>967981.2</v>
      </c>
      <c r="K31" s="46">
        <f t="shared" si="1"/>
        <v>90629514.46</v>
      </c>
    </row>
    <row r="32" spans="1:11" ht="44.25" customHeight="1">
      <c r="A32" s="33" t="s">
        <v>125</v>
      </c>
      <c r="B32" s="2" t="s">
        <v>65</v>
      </c>
      <c r="C32" s="18" t="s">
        <v>66</v>
      </c>
      <c r="D32" s="18" t="s">
        <v>67</v>
      </c>
      <c r="E32" s="20" t="s">
        <v>94</v>
      </c>
      <c r="F32" s="26" t="s">
        <v>97</v>
      </c>
      <c r="G32" s="17">
        <v>73</v>
      </c>
      <c r="H32" s="44">
        <v>5627317.6</v>
      </c>
      <c r="I32" s="44">
        <v>89600</v>
      </c>
      <c r="J32" s="45">
        <f t="shared" si="0"/>
        <v>5537717.6</v>
      </c>
      <c r="K32" s="46">
        <f t="shared" si="1"/>
        <v>96167232.05999999</v>
      </c>
    </row>
    <row r="33" spans="1:11" ht="44.25" customHeight="1">
      <c r="A33" s="33" t="s">
        <v>126</v>
      </c>
      <c r="B33" s="2" t="s">
        <v>71</v>
      </c>
      <c r="C33" s="18" t="s">
        <v>72</v>
      </c>
      <c r="D33" s="18" t="s">
        <v>73</v>
      </c>
      <c r="E33" s="17">
        <v>61989100</v>
      </c>
      <c r="F33" s="2" t="s">
        <v>99</v>
      </c>
      <c r="G33" s="17">
        <v>72.5</v>
      </c>
      <c r="H33" s="44">
        <v>3913499.2</v>
      </c>
      <c r="I33" s="44">
        <v>0</v>
      </c>
      <c r="J33" s="45">
        <f t="shared" si="0"/>
        <v>3913499.2</v>
      </c>
      <c r="K33" s="46">
        <f t="shared" si="1"/>
        <v>100080731.25999999</v>
      </c>
    </row>
    <row r="34" spans="1:11" ht="46.5" customHeight="1">
      <c r="A34" s="33" t="s">
        <v>127</v>
      </c>
      <c r="B34" s="2" t="s">
        <v>68</v>
      </c>
      <c r="C34" s="19" t="s">
        <v>69</v>
      </c>
      <c r="D34" s="18" t="s">
        <v>70</v>
      </c>
      <c r="E34" s="17">
        <v>26606518</v>
      </c>
      <c r="F34" s="2" t="s">
        <v>103</v>
      </c>
      <c r="G34" s="17">
        <v>72.5</v>
      </c>
      <c r="H34" s="44">
        <v>2643440</v>
      </c>
      <c r="I34" s="44">
        <v>0</v>
      </c>
      <c r="J34" s="45">
        <f t="shared" si="0"/>
        <v>2643440</v>
      </c>
      <c r="K34" s="46">
        <f t="shared" si="1"/>
        <v>102724171.25999999</v>
      </c>
    </row>
    <row r="35" spans="1:11" ht="44.25" customHeight="1">
      <c r="A35" s="33" t="s">
        <v>128</v>
      </c>
      <c r="B35" s="2" t="s">
        <v>77</v>
      </c>
      <c r="C35" s="18" t="s">
        <v>78</v>
      </c>
      <c r="D35" s="18" t="s">
        <v>79</v>
      </c>
      <c r="E35" s="17">
        <v>27765130</v>
      </c>
      <c r="F35" s="2" t="s">
        <v>98</v>
      </c>
      <c r="G35" s="17">
        <v>72</v>
      </c>
      <c r="H35" s="44">
        <v>6885945.2</v>
      </c>
      <c r="I35" s="44">
        <v>494247.2</v>
      </c>
      <c r="J35" s="45">
        <f t="shared" si="0"/>
        <v>6391698</v>
      </c>
      <c r="K35" s="46">
        <f t="shared" si="1"/>
        <v>109115869.25999999</v>
      </c>
    </row>
    <row r="36" spans="1:11" ht="30.75" customHeight="1">
      <c r="A36" s="33" t="s">
        <v>129</v>
      </c>
      <c r="B36" s="2" t="s">
        <v>74</v>
      </c>
      <c r="C36" s="18" t="s">
        <v>75</v>
      </c>
      <c r="D36" s="18" t="s">
        <v>76</v>
      </c>
      <c r="E36" s="17">
        <v>26643090</v>
      </c>
      <c r="F36" s="2" t="s">
        <v>103</v>
      </c>
      <c r="G36" s="17">
        <v>72</v>
      </c>
      <c r="H36" s="44">
        <v>2241911.2</v>
      </c>
      <c r="I36" s="44">
        <v>96750</v>
      </c>
      <c r="J36" s="45">
        <f t="shared" si="0"/>
        <v>2145161.2</v>
      </c>
      <c r="K36" s="46">
        <f t="shared" si="1"/>
        <v>111261030.46</v>
      </c>
    </row>
    <row r="37" spans="1:11" ht="45" customHeight="1">
      <c r="A37" s="33" t="s">
        <v>130</v>
      </c>
      <c r="B37" s="12" t="s">
        <v>82</v>
      </c>
      <c r="C37" s="28" t="s">
        <v>80</v>
      </c>
      <c r="D37" s="29" t="s">
        <v>81</v>
      </c>
      <c r="E37" s="30" t="s">
        <v>83</v>
      </c>
      <c r="F37" s="31" t="s">
        <v>97</v>
      </c>
      <c r="G37" s="11">
        <v>71.5</v>
      </c>
      <c r="H37" s="45">
        <v>1084890</v>
      </c>
      <c r="I37" s="45">
        <v>0</v>
      </c>
      <c r="J37" s="45">
        <f t="shared" si="0"/>
        <v>1084890</v>
      </c>
      <c r="K37" s="46">
        <f t="shared" si="1"/>
        <v>112345920.46</v>
      </c>
    </row>
    <row r="38" spans="1:11" ht="49.5" customHeight="1">
      <c r="A38" s="33" t="s">
        <v>131</v>
      </c>
      <c r="B38" s="12" t="s">
        <v>84</v>
      </c>
      <c r="C38" s="28" t="s">
        <v>85</v>
      </c>
      <c r="D38" s="28" t="s">
        <v>86</v>
      </c>
      <c r="E38" s="30" t="s">
        <v>87</v>
      </c>
      <c r="F38" s="31" t="s">
        <v>101</v>
      </c>
      <c r="G38" s="11">
        <v>71.5</v>
      </c>
      <c r="H38" s="45">
        <v>5918604.96</v>
      </c>
      <c r="I38" s="44">
        <v>659899.2</v>
      </c>
      <c r="J38" s="45">
        <f t="shared" si="0"/>
        <v>5258705.76</v>
      </c>
      <c r="K38" s="46">
        <f t="shared" si="1"/>
        <v>117604626.22</v>
      </c>
    </row>
    <row r="39" spans="1:11" ht="60" customHeight="1">
      <c r="A39" s="33" t="s">
        <v>132</v>
      </c>
      <c r="B39" s="2" t="s">
        <v>88</v>
      </c>
      <c r="C39" s="18" t="s">
        <v>89</v>
      </c>
      <c r="D39" s="18" t="s">
        <v>90</v>
      </c>
      <c r="E39" s="17">
        <v>26785901</v>
      </c>
      <c r="F39" s="2" t="s">
        <v>102</v>
      </c>
      <c r="G39" s="17">
        <v>70.5</v>
      </c>
      <c r="H39" s="44">
        <v>7361342</v>
      </c>
      <c r="I39" s="44">
        <v>125030</v>
      </c>
      <c r="J39" s="45">
        <f t="shared" si="0"/>
        <v>7236312</v>
      </c>
      <c r="K39" s="46">
        <f t="shared" si="1"/>
        <v>124840938.22</v>
      </c>
    </row>
    <row r="40" spans="1:11" ht="44.25" customHeight="1">
      <c r="A40" s="33" t="s">
        <v>133</v>
      </c>
      <c r="B40" s="13" t="s">
        <v>30</v>
      </c>
      <c r="C40" s="2" t="s">
        <v>31</v>
      </c>
      <c r="D40" s="2" t="s">
        <v>32</v>
      </c>
      <c r="E40" s="13">
        <v>26869250</v>
      </c>
      <c r="F40" s="2" t="s">
        <v>96</v>
      </c>
      <c r="G40" s="14">
        <v>69</v>
      </c>
      <c r="H40" s="44">
        <v>5074120</v>
      </c>
      <c r="I40" s="44">
        <v>965625</v>
      </c>
      <c r="J40" s="45">
        <f t="shared" si="0"/>
        <v>4108495</v>
      </c>
      <c r="K40" s="46">
        <f t="shared" si="1"/>
        <v>128949433.22</v>
      </c>
    </row>
    <row r="41" spans="1:11" ht="39" thickBot="1">
      <c r="A41" s="34" t="s">
        <v>134</v>
      </c>
      <c r="B41" s="35" t="s">
        <v>91</v>
      </c>
      <c r="C41" s="36" t="s">
        <v>92</v>
      </c>
      <c r="D41" s="36" t="s">
        <v>93</v>
      </c>
      <c r="E41" s="37">
        <v>68334265</v>
      </c>
      <c r="F41" s="35" t="s">
        <v>97</v>
      </c>
      <c r="G41" s="37">
        <v>68</v>
      </c>
      <c r="H41" s="47">
        <v>3819740.2</v>
      </c>
      <c r="I41" s="47">
        <v>430729.6</v>
      </c>
      <c r="J41" s="48">
        <f t="shared" si="0"/>
        <v>3389010.6</v>
      </c>
      <c r="K41" s="49">
        <f t="shared" si="1"/>
        <v>132338443.82</v>
      </c>
    </row>
    <row r="42" spans="3:11" ht="40.5" customHeight="1" thickTop="1">
      <c r="C42" s="21"/>
      <c r="F42" s="63" t="s">
        <v>142</v>
      </c>
      <c r="G42" s="64"/>
      <c r="H42" s="43">
        <f>SUM(H12:H41)</f>
        <v>139079566.26</v>
      </c>
      <c r="I42" s="43">
        <f>SUM(I12:I41)</f>
        <v>6741122.4399999995</v>
      </c>
      <c r="J42" s="43">
        <f>SUM(H42-I42)</f>
        <v>132338443.82</v>
      </c>
      <c r="K42" s="16"/>
    </row>
    <row r="43" spans="8:11" ht="18" customHeight="1">
      <c r="H43" s="16"/>
      <c r="I43" s="16"/>
      <c r="K43" s="27"/>
    </row>
  </sheetData>
  <mergeCells count="11">
    <mergeCell ref="A8:K8"/>
    <mergeCell ref="A9:K9"/>
    <mergeCell ref="F42:G42"/>
    <mergeCell ref="A10:K10"/>
    <mergeCell ref="D5:J5"/>
    <mergeCell ref="A6:K6"/>
    <mergeCell ref="A7:K7"/>
    <mergeCell ref="A1:K1"/>
    <mergeCell ref="A2:K2"/>
    <mergeCell ref="D3:J3"/>
    <mergeCell ref="D4:J4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4" r:id="rId2"/>
  <headerFooter alignWithMargins="0">
    <oddHeader>&amp;L&amp;"Tahoma,Tučné"&amp;12Usnesení č. 7/393 - Příloha č. 1&amp;"Tahoma,Obyčejné"
Počet stran přílohy: 3&amp;"Arial,Obyčejné"&amp;10
&amp;R&amp;"Tahoma,Obyčejné"&amp;12Strana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raskova</dc:creator>
  <cp:keywords/>
  <dc:description/>
  <cp:lastModifiedBy>drackova</cp:lastModifiedBy>
  <cp:lastPrinted>2009-10-22T09:00:36Z</cp:lastPrinted>
  <dcterms:created xsi:type="dcterms:W3CDTF">2009-03-16T13:11:19Z</dcterms:created>
  <dcterms:modified xsi:type="dcterms:W3CDTF">2009-10-22T09:00:38Z</dcterms:modified>
  <cp:category/>
  <cp:version/>
  <cp:contentType/>
  <cp:contentStatus/>
</cp:coreProperties>
</file>