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460" windowHeight="6900" activeTab="0"/>
  </bookViews>
  <sheets>
    <sheet name="doporučené p. - Zastupitelstvo" sheetId="1" r:id="rId1"/>
  </sheets>
  <definedNames/>
  <calcPr fullCalcOnLoad="1"/>
</workbook>
</file>

<file path=xl/sharedStrings.xml><?xml version="1.0" encoding="utf-8"?>
<sst xmlns="http://schemas.openxmlformats.org/spreadsheetml/2006/main" count="154" uniqueCount="138">
  <si>
    <t>registrační číslo projektu</t>
  </si>
  <si>
    <t>název žadatele</t>
  </si>
  <si>
    <t>název projektu</t>
  </si>
  <si>
    <t>IČ</t>
  </si>
  <si>
    <t>právní forma</t>
  </si>
  <si>
    <t>výsledný počet bodů</t>
  </si>
  <si>
    <t>1.</t>
  </si>
  <si>
    <t>CZ.1.07/3.2.07/01.0005</t>
  </si>
  <si>
    <t>Agentura pro regionální rozvoj, a.s.</t>
  </si>
  <si>
    <t>MSK - Moravskoslezsko synonymum konkurenceschopnosti</t>
  </si>
  <si>
    <t>47673168</t>
  </si>
  <si>
    <t>a.s.</t>
  </si>
  <si>
    <t>2.</t>
  </si>
  <si>
    <t>CZ.1.07/3.2.07/01.0027</t>
  </si>
  <si>
    <t>Hello language centre s.r.o.</t>
  </si>
  <si>
    <t>25889192</t>
  </si>
  <si>
    <t>s.r.o.</t>
  </si>
  <si>
    <t>3.</t>
  </si>
  <si>
    <t>CZ.1.07/3.2.07/01.0036</t>
  </si>
  <si>
    <t>Slezská univerzita v Opavě</t>
  </si>
  <si>
    <t>47813059</t>
  </si>
  <si>
    <t>vysoká škola</t>
  </si>
  <si>
    <t>4.</t>
  </si>
  <si>
    <t>CZ.1.07/3.2.07/01.0061</t>
  </si>
  <si>
    <t>Excel - jazykové centrum, s.r.o.</t>
  </si>
  <si>
    <t>"Budeme si rozumět…"</t>
  </si>
  <si>
    <t>26859513</t>
  </si>
  <si>
    <t>5.</t>
  </si>
  <si>
    <t>CZ.1.07/3.2.07/01.0009</t>
  </si>
  <si>
    <t>RENOME CZ s.r.o.</t>
  </si>
  <si>
    <t>25365525</t>
  </si>
  <si>
    <t>6.</t>
  </si>
  <si>
    <t>CZ.1.07/3.2.07/01.0025</t>
  </si>
  <si>
    <t>26879476</t>
  </si>
  <si>
    <t>7.</t>
  </si>
  <si>
    <t>CZ.1.07/3.2.07/01.0011</t>
  </si>
  <si>
    <t>Tvorba vzdělávacího programu "Konzultační dovednosti pro zaměstnance veřejné správy"</t>
  </si>
  <si>
    <t>64087352</t>
  </si>
  <si>
    <t>8.</t>
  </si>
  <si>
    <t>CZ.1.07/3.2.07/01.0029</t>
  </si>
  <si>
    <t>Střední škola technická, Opava, Kolofíkovo nábřeží 51, příspěvková organizace</t>
  </si>
  <si>
    <t>00845299</t>
  </si>
  <si>
    <t>příspěvková organizace kraje</t>
  </si>
  <si>
    <t>9.</t>
  </si>
  <si>
    <t>CZ.1.07/3.2.07/01.0031</t>
  </si>
  <si>
    <t>Soukromá střední umělecká škola AVE ART Ostrava, s.r.o.</t>
  </si>
  <si>
    <t>Zahradní návrhář</t>
  </si>
  <si>
    <t>25862391</t>
  </si>
  <si>
    <t>10.</t>
  </si>
  <si>
    <t>o.p.s.</t>
  </si>
  <si>
    <t>11.</t>
  </si>
  <si>
    <t>CZ.1.07/3.2.07/01.0001</t>
  </si>
  <si>
    <t>Další vzdělávání ve výstavbě pro techniky</t>
  </si>
  <si>
    <t>26825716</t>
  </si>
  <si>
    <t>12.</t>
  </si>
  <si>
    <t>CZ.1.07/3.2.07/01.0018</t>
  </si>
  <si>
    <t>Petr Otáhal, s.r.o.</t>
  </si>
  <si>
    <t>26820927</t>
  </si>
  <si>
    <t>13.</t>
  </si>
  <si>
    <t>CZ.1.07/3.2.07/01.0043</t>
  </si>
  <si>
    <t>Spring Agency, s.r.o.</t>
  </si>
  <si>
    <t>Certifikace lektorů cizích jazyků</t>
  </si>
  <si>
    <t>25861395</t>
  </si>
  <si>
    <t>14.</t>
  </si>
  <si>
    <t>CZ.1.07/3.2.07/01.0065</t>
  </si>
  <si>
    <t>Vzdělávání lektorů na Logistické akademii</t>
  </si>
  <si>
    <t>26841886</t>
  </si>
  <si>
    <t>15.</t>
  </si>
  <si>
    <t>CZ.1.07/3.2.07/01.0075</t>
  </si>
  <si>
    <t>Střední zdravotnická škola, Opava, Dvořákovy sady 2, příspěvková organizace</t>
  </si>
  <si>
    <t>00601152</t>
  </si>
  <si>
    <t>16.</t>
  </si>
  <si>
    <t>CZ.1.07/3.2.07/01.0072</t>
  </si>
  <si>
    <t>ECS Edconsia, s.r.o.</t>
  </si>
  <si>
    <t>Tvorba a ověření vzdělávacích programů pro pracovníky call center, prodejce, techniky a obchodníky v Moravskoslezském kraji</t>
  </si>
  <si>
    <t>25014650</t>
  </si>
  <si>
    <t>17.</t>
  </si>
  <si>
    <t>CZ.1.07/3.2.07/01.0068</t>
  </si>
  <si>
    <t>Vysoká škola sociálně správní, Institut celoživotního vzdělávání Havířov o.p.s.</t>
  </si>
  <si>
    <t>Prohloubení nabídky vzdělávacích programů v oblasti rozvoje lidských zdrojů vedoucích úředníků měst, obcí, jimi zřizovaných institucí a úřadů práce</t>
  </si>
  <si>
    <t>25840886</t>
  </si>
  <si>
    <t>18.</t>
  </si>
  <si>
    <t>CZ.1.07/3.2.07/01.0069</t>
  </si>
  <si>
    <t>Tvorba vzdělávacích programů pro strategické řízení rozvoje měst a obcí</t>
  </si>
  <si>
    <t>19.</t>
  </si>
  <si>
    <t>20.</t>
  </si>
  <si>
    <t>CZ.1.07/3.2.07/01.0091</t>
  </si>
  <si>
    <t>ALVIT - INOVACE A VZDĚLÁVÁNÍ s.r.o.</t>
  </si>
  <si>
    <t>Vzdělávání lektorů pro jejich lepší konkurenceschopnost a další profesionalizaci</t>
  </si>
  <si>
    <t>61972517</t>
  </si>
  <si>
    <t>21.</t>
  </si>
  <si>
    <t>CZ.1.07/3.2.07/01.0049</t>
  </si>
  <si>
    <t>AHOL - Střední škola gastronomie, turismu a lázeňství</t>
  </si>
  <si>
    <t>Vytváření vzdělávacích programů v souladu s Národní soustavou kvalifikací a jejich pilotní ověřování</t>
  </si>
  <si>
    <t>71340815</t>
  </si>
  <si>
    <t>školská právnická osoba</t>
  </si>
  <si>
    <t>22.</t>
  </si>
  <si>
    <t>CZ.1.07/3.2.07/01.0022</t>
  </si>
  <si>
    <t>Regionální vzdělávací partnerství pro ICT</t>
  </si>
  <si>
    <t>47673192</t>
  </si>
  <si>
    <t>ostatní - hospodářská komora</t>
  </si>
  <si>
    <t>CZ.1.07/3.2.07/01.0052</t>
  </si>
  <si>
    <t>EDUCO CENTRUM s.r.o.</t>
  </si>
  <si>
    <t>26869250</t>
  </si>
  <si>
    <t>CZ.1.07/3.2.07/01.0033</t>
  </si>
  <si>
    <t xml:space="preserve">Svět vzdělávání - síť místních center celoživotního vzdělávání </t>
  </si>
  <si>
    <t>Rozvoj dalšího vzdělávání - nový úkol pro školy</t>
  </si>
  <si>
    <t>71221841</t>
  </si>
  <si>
    <t>zájmové sdružení PO</t>
  </si>
  <si>
    <t>pořadí</t>
  </si>
  <si>
    <t>Vzdělávání lektorů cízích jazyků z Moravskoslezského kraje v počítačových a metodických kurzech</t>
  </si>
  <si>
    <t>Posílení konkurenceschopnosti zaměstnanců malých a středních firem v Moravskoslezském kraji prostřednictvím vzdělávání v oblasti mezinárodního obchodu a exportu</t>
  </si>
  <si>
    <t>VeryVision s.r.o.</t>
  </si>
  <si>
    <t>Vytvoření nabídky vzdělávacích programů dílčích kvalifikací hutních a elektro oborů dle NSK v rámci Moravskoslezského kraje</t>
  </si>
  <si>
    <t>HRAT, s.r.o.</t>
  </si>
  <si>
    <t>Vytvoření nabídky vzdělávacích programů dílčích kvalifikací strojírenských a gastro oborů dle NSK v rámci Moravskoslezského kraje</t>
  </si>
  <si>
    <t>AG Synerko, s.r.o.</t>
  </si>
  <si>
    <t>Rozvoj a prohlubování pokročilých andragogických dovedností a rozšiřování dovedností lektorů v nových tématech</t>
  </si>
  <si>
    <t>PQL poradenství pro kvalitu a logistiku, s.r.o.</t>
  </si>
  <si>
    <t>Implementace ICT a využití inovativních prvků pro zefektivnění výuky v kurzu Všeobecný sanitář</t>
  </si>
  <si>
    <t>Krajská hospodářská komora Moravskoslezského kraje</t>
  </si>
  <si>
    <t>Rozvoj vzdělávacích programů pro pracovníky v sociálních službách</t>
  </si>
  <si>
    <t>Číslo kola výzvy:</t>
  </si>
  <si>
    <t>Název globálního grantu:</t>
  </si>
  <si>
    <t>Vyhlašovatel (ZS):</t>
  </si>
  <si>
    <t>Moravskoslezský kraj, oddělení strukturálních fondů odboru regionálního rozvoje a cestovního ruchu</t>
  </si>
  <si>
    <t>Doplňující informace k projektům uvedených v tomto seznamu:</t>
  </si>
  <si>
    <t xml:space="preserve">požadovaná výše finanční podpory </t>
  </si>
  <si>
    <t xml:space="preserve">navržené krácení finanční podpory </t>
  </si>
  <si>
    <t>CELKEM</t>
  </si>
  <si>
    <t>CZ.1.07/3.2.07, Podpora nabídky dalšího vzdělávání v Moravskoslezském kraji</t>
  </si>
  <si>
    <t>doporučená výše finanční podpory/                 maximální</t>
  </si>
  <si>
    <t>1) Doporučená výše finanční podpory u grantových projektů doporučených k financování je maximální, s dobou způsobilosti od data zahájení realizace projektu uvedeného ve smlouvě, nejdřívě však dnem účinnosti smlouvy, do data  podání závěrečné zprávy, maximálně však 31.10. 2013.</t>
  </si>
  <si>
    <t>2) V průběhu hodnocení projektů byly zjištěny nejasnosti v oblasti rozpočtu. Na základě rozhodnutí výběrové komise byly z rozpočtu odstraněny nepřiměřené či neodůvodněné výdaje. Před uzavřením smluvního vztahu s žadatelem dojde k dalšímu přezkoumání stanovených limitů  v oblasti struktury rozpočtu v souladu se stanovenými podmínkami OP VK. Případné nutné úpravy rozpočtu v oblasti způsobilých výdajů budou promítnuty v rozpočtu, který bude nedílnou součástí smlouvy uzavřené s žadatelem. Doporučená výše finanční podpory je stanovena jako maximální (může být krácena na základě přezkoumání stanovených limitů nebo na základě skutečně prokázaných způsobilých výdajů).</t>
  </si>
  <si>
    <t>Inovace vzdělávacího programu a tvorba studijních opor</t>
  </si>
  <si>
    <t>Seznam schválených grantových projektů - oblast podpory 3.2</t>
  </si>
  <si>
    <t xml:space="preserve">SEZNAM SCHVÁLENÝCH GRANTOVÝCH PROJEKTŮ (financování) </t>
  </si>
  <si>
    <t>celková výše finančních podpor (kumulativní údaj)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</si>
</sst>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2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9"/>
      <name val="Tahoma"/>
      <family val="2"/>
    </font>
    <font>
      <b/>
      <sz val="14"/>
      <color indexed="9"/>
      <name val="Tahoma"/>
      <family val="2"/>
    </font>
    <font>
      <sz val="8"/>
      <name val="Arial"/>
      <family val="0"/>
    </font>
    <font>
      <sz val="12"/>
      <name val="Tahoma"/>
      <family val="2"/>
    </font>
    <font>
      <sz val="12"/>
      <name val="Arial"/>
      <family val="0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164" fontId="2" fillId="0" borderId="27" xfId="0" applyNumberFormat="1" applyFont="1" applyFill="1" applyBorder="1" applyAlignment="1">
      <alignment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1581150</xdr:colOff>
      <xdr:row>2</xdr:row>
      <xdr:rowOff>238125</xdr:rowOff>
    </xdr:from>
    <xdr:to>
      <xdr:col>6</xdr:col>
      <xdr:colOff>104775</xdr:colOff>
      <xdr:row>2</xdr:row>
      <xdr:rowOff>1152525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9125"/>
          <a:ext cx="456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2</xdr:row>
      <xdr:rowOff>76200</xdr:rowOff>
    </xdr:from>
    <xdr:to>
      <xdr:col>7</xdr:col>
      <xdr:colOff>1000125</xdr:colOff>
      <xdr:row>2</xdr:row>
      <xdr:rowOff>1009650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457200"/>
          <a:ext cx="1400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0" zoomScaleNormal="80" workbookViewId="0" topLeftCell="A19">
      <selection activeCell="C20" sqref="C20"/>
    </sheetView>
  </sheetViews>
  <sheetFormatPr defaultColWidth="9.140625" defaultRowHeight="12.75"/>
  <cols>
    <col min="1" max="1" width="6.8515625" style="42" customWidth="1"/>
    <col min="2" max="2" width="22.00390625" style="51" customWidth="1"/>
    <col min="3" max="3" width="28.00390625" style="51" customWidth="1"/>
    <col min="4" max="4" width="38.140625" style="51" customWidth="1"/>
    <col min="5" max="5" width="10.8515625" style="51" customWidth="1"/>
    <col min="6" max="6" width="13.57421875" style="51" customWidth="1"/>
    <col min="7" max="7" width="10.8515625" style="54" customWidth="1"/>
    <col min="8" max="8" width="19.140625" style="55" customWidth="1"/>
    <col min="9" max="9" width="18.00390625" style="52" customWidth="1"/>
    <col min="10" max="10" width="18.7109375" style="52" customWidth="1"/>
    <col min="11" max="11" width="18.28125" style="52" customWidth="1"/>
    <col min="12" max="16384" width="9.140625" style="43" customWidth="1"/>
  </cols>
  <sheetData>
    <row r="1" spans="1:11" ht="1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10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49.5" customHeight="1" thickBot="1">
      <c r="A4" s="78" t="s">
        <v>135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6.25" customHeight="1">
      <c r="A5" s="44"/>
      <c r="B5" s="44"/>
      <c r="C5" s="45" t="s">
        <v>122</v>
      </c>
      <c r="D5" s="79">
        <v>1</v>
      </c>
      <c r="E5" s="80"/>
      <c r="F5" s="80"/>
      <c r="G5" s="80"/>
      <c r="H5" s="80"/>
      <c r="I5" s="80"/>
      <c r="J5" s="81"/>
      <c r="K5" s="44"/>
    </row>
    <row r="6" spans="1:11" ht="26.25" customHeight="1">
      <c r="A6" s="44"/>
      <c r="B6" s="44"/>
      <c r="C6" s="46" t="s">
        <v>123</v>
      </c>
      <c r="D6" s="74" t="s">
        <v>130</v>
      </c>
      <c r="E6" s="75"/>
      <c r="F6" s="75"/>
      <c r="G6" s="75"/>
      <c r="H6" s="75"/>
      <c r="I6" s="75"/>
      <c r="J6" s="76"/>
      <c r="K6" s="44"/>
    </row>
    <row r="7" spans="1:11" ht="26.25" customHeight="1" thickBot="1">
      <c r="A7" s="44"/>
      <c r="B7" s="44"/>
      <c r="C7" s="47" t="s">
        <v>124</v>
      </c>
      <c r="D7" s="66" t="s">
        <v>125</v>
      </c>
      <c r="E7" s="67"/>
      <c r="F7" s="67"/>
      <c r="G7" s="67"/>
      <c r="H7" s="67"/>
      <c r="I7" s="67"/>
      <c r="J7" s="68"/>
      <c r="K7" s="44"/>
    </row>
    <row r="8" spans="1:11" ht="30" customHeight="1">
      <c r="A8" s="69" t="s">
        <v>126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3.25" customHeight="1">
      <c r="A9" s="70" t="s">
        <v>132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40.5" customHeight="1">
      <c r="A10" s="70" t="s">
        <v>133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7.25" customHeight="1" thickBo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42.75" customHeight="1" thickBot="1">
      <c r="A12" s="63" t="s">
        <v>136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11" s="48" customFormat="1" ht="62.25" customHeight="1" thickBot="1">
      <c r="A13" s="22" t="s">
        <v>109</v>
      </c>
      <c r="B13" s="23" t="s">
        <v>0</v>
      </c>
      <c r="C13" s="23" t="s">
        <v>1</v>
      </c>
      <c r="D13" s="24" t="s">
        <v>2</v>
      </c>
      <c r="E13" s="24" t="s">
        <v>3</v>
      </c>
      <c r="F13" s="24" t="s">
        <v>4</v>
      </c>
      <c r="G13" s="25" t="s">
        <v>5</v>
      </c>
      <c r="H13" s="57" t="s">
        <v>127</v>
      </c>
      <c r="I13" s="57" t="s">
        <v>128</v>
      </c>
      <c r="J13" s="57" t="s">
        <v>131</v>
      </c>
      <c r="K13" s="58" t="s">
        <v>137</v>
      </c>
    </row>
    <row r="14" spans="1:11" s="49" customFormat="1" ht="40.5" customHeight="1" thickTop="1">
      <c r="A14" s="4" t="s">
        <v>6</v>
      </c>
      <c r="B14" s="5" t="s">
        <v>7</v>
      </c>
      <c r="C14" s="6" t="s">
        <v>8</v>
      </c>
      <c r="D14" s="6" t="s">
        <v>9</v>
      </c>
      <c r="E14" s="7" t="s">
        <v>10</v>
      </c>
      <c r="F14" s="8" t="s">
        <v>11</v>
      </c>
      <c r="G14" s="1">
        <v>95.15</v>
      </c>
      <c r="H14" s="9">
        <v>4605201.8</v>
      </c>
      <c r="I14" s="34">
        <f>SUM(H14-J14)</f>
        <v>113280</v>
      </c>
      <c r="J14" s="35">
        <v>4491921.8</v>
      </c>
      <c r="K14" s="32">
        <f>J14</f>
        <v>4491921.8</v>
      </c>
    </row>
    <row r="15" spans="1:11" s="49" customFormat="1" ht="40.5" customHeight="1">
      <c r="A15" s="10" t="s">
        <v>12</v>
      </c>
      <c r="B15" s="5" t="s">
        <v>13</v>
      </c>
      <c r="C15" s="6" t="s">
        <v>14</v>
      </c>
      <c r="D15" s="6" t="s">
        <v>110</v>
      </c>
      <c r="E15" s="11" t="s">
        <v>15</v>
      </c>
      <c r="F15" s="8" t="s">
        <v>16</v>
      </c>
      <c r="G15" s="2">
        <v>94.6</v>
      </c>
      <c r="H15" s="12">
        <v>3917012.36</v>
      </c>
      <c r="I15" s="36">
        <f aca="true" t="shared" si="0" ref="I15:I35">SUM(H15-J15)</f>
        <v>156468</v>
      </c>
      <c r="J15" s="37">
        <v>3760544.36</v>
      </c>
      <c r="K15" s="33">
        <f>J15+K14</f>
        <v>8252466.16</v>
      </c>
    </row>
    <row r="16" spans="1:11" s="49" customFormat="1" ht="50.25" customHeight="1">
      <c r="A16" s="4" t="s">
        <v>17</v>
      </c>
      <c r="B16" s="5" t="s">
        <v>18</v>
      </c>
      <c r="C16" s="6" t="s">
        <v>19</v>
      </c>
      <c r="D16" s="6" t="s">
        <v>111</v>
      </c>
      <c r="E16" s="11" t="s">
        <v>20</v>
      </c>
      <c r="F16" s="8" t="s">
        <v>21</v>
      </c>
      <c r="G16" s="2">
        <v>86.35</v>
      </c>
      <c r="H16" s="12">
        <v>7411368.08</v>
      </c>
      <c r="I16" s="36">
        <f t="shared" si="0"/>
        <v>576043.7599999998</v>
      </c>
      <c r="J16" s="37">
        <v>6835324.32</v>
      </c>
      <c r="K16" s="33">
        <f aca="true" t="shared" si="1" ref="K16:K35">J16+K15</f>
        <v>15087790.48</v>
      </c>
    </row>
    <row r="17" spans="1:11" s="49" customFormat="1" ht="40.5" customHeight="1">
      <c r="A17" s="10" t="s">
        <v>22</v>
      </c>
      <c r="B17" s="5" t="s">
        <v>23</v>
      </c>
      <c r="C17" s="6" t="s">
        <v>24</v>
      </c>
      <c r="D17" s="6" t="s">
        <v>25</v>
      </c>
      <c r="E17" s="11" t="s">
        <v>26</v>
      </c>
      <c r="F17" s="8" t="s">
        <v>16</v>
      </c>
      <c r="G17" s="2">
        <v>84</v>
      </c>
      <c r="H17" s="12">
        <v>6679546</v>
      </c>
      <c r="I17" s="36">
        <f t="shared" si="0"/>
        <v>471230.4000000004</v>
      </c>
      <c r="J17" s="37">
        <v>6208315.6</v>
      </c>
      <c r="K17" s="33">
        <f t="shared" si="1"/>
        <v>21296106.08</v>
      </c>
    </row>
    <row r="18" spans="1:11" s="49" customFormat="1" ht="40.5" customHeight="1">
      <c r="A18" s="4" t="s">
        <v>27</v>
      </c>
      <c r="B18" s="5" t="s">
        <v>28</v>
      </c>
      <c r="C18" s="13" t="s">
        <v>29</v>
      </c>
      <c r="D18" s="6" t="s">
        <v>134</v>
      </c>
      <c r="E18" s="11" t="s">
        <v>30</v>
      </c>
      <c r="F18" s="8" t="s">
        <v>16</v>
      </c>
      <c r="G18" s="2">
        <v>83.6</v>
      </c>
      <c r="H18" s="12">
        <v>3583522.12</v>
      </c>
      <c r="I18" s="36">
        <f t="shared" si="0"/>
        <v>552062.5300000003</v>
      </c>
      <c r="J18" s="37">
        <v>3031459.59</v>
      </c>
      <c r="K18" s="33">
        <f t="shared" si="1"/>
        <v>24327565.669999998</v>
      </c>
    </row>
    <row r="19" spans="1:11" s="49" customFormat="1" ht="39.75" customHeight="1">
      <c r="A19" s="10" t="s">
        <v>31</v>
      </c>
      <c r="B19" s="5" t="s">
        <v>32</v>
      </c>
      <c r="C19" s="6" t="s">
        <v>112</v>
      </c>
      <c r="D19" s="6" t="s">
        <v>113</v>
      </c>
      <c r="E19" s="11" t="s">
        <v>33</v>
      </c>
      <c r="F19" s="14" t="s">
        <v>16</v>
      </c>
      <c r="G19" s="2">
        <v>82.5</v>
      </c>
      <c r="H19" s="12">
        <v>6847856.54</v>
      </c>
      <c r="I19" s="36">
        <f t="shared" si="0"/>
        <v>574675.1399999997</v>
      </c>
      <c r="J19" s="37">
        <v>6273181.4</v>
      </c>
      <c r="K19" s="33">
        <f t="shared" si="1"/>
        <v>30600747.07</v>
      </c>
    </row>
    <row r="20" spans="1:11" s="49" customFormat="1" ht="39.75" customHeight="1">
      <c r="A20" s="10" t="s">
        <v>34</v>
      </c>
      <c r="B20" s="41" t="s">
        <v>35</v>
      </c>
      <c r="C20" s="6" t="s">
        <v>114</v>
      </c>
      <c r="D20" s="6" t="s">
        <v>36</v>
      </c>
      <c r="E20" s="11" t="s">
        <v>37</v>
      </c>
      <c r="F20" s="8" t="s">
        <v>16</v>
      </c>
      <c r="G20" s="2">
        <v>81.5</v>
      </c>
      <c r="H20" s="12">
        <v>566592.1</v>
      </c>
      <c r="I20" s="36">
        <f t="shared" si="0"/>
        <v>0</v>
      </c>
      <c r="J20" s="37">
        <v>566592.1</v>
      </c>
      <c r="K20" s="33">
        <f t="shared" si="1"/>
        <v>31167339.17</v>
      </c>
    </row>
    <row r="21" spans="1:11" s="49" customFormat="1" ht="42.75" customHeight="1">
      <c r="A21" s="10" t="s">
        <v>38</v>
      </c>
      <c r="B21" s="41" t="s">
        <v>39</v>
      </c>
      <c r="C21" s="6" t="s">
        <v>40</v>
      </c>
      <c r="D21" s="6" t="s">
        <v>115</v>
      </c>
      <c r="E21" s="11" t="s">
        <v>41</v>
      </c>
      <c r="F21" s="15" t="s">
        <v>42</v>
      </c>
      <c r="G21" s="2">
        <v>81</v>
      </c>
      <c r="H21" s="12">
        <v>6625660.86</v>
      </c>
      <c r="I21" s="36">
        <f t="shared" si="0"/>
        <v>729618.6600000001</v>
      </c>
      <c r="J21" s="37">
        <v>5896042.2</v>
      </c>
      <c r="K21" s="33">
        <f t="shared" si="1"/>
        <v>37063381.370000005</v>
      </c>
    </row>
    <row r="22" spans="1:11" s="49" customFormat="1" ht="40.5" customHeight="1">
      <c r="A22" s="4" t="s">
        <v>43</v>
      </c>
      <c r="B22" s="5" t="s">
        <v>44</v>
      </c>
      <c r="C22" s="6" t="s">
        <v>45</v>
      </c>
      <c r="D22" s="6" t="s">
        <v>46</v>
      </c>
      <c r="E22" s="11" t="s">
        <v>47</v>
      </c>
      <c r="F22" s="8" t="s">
        <v>16</v>
      </c>
      <c r="G22" s="2">
        <v>80.5</v>
      </c>
      <c r="H22" s="12">
        <v>1257882.31</v>
      </c>
      <c r="I22" s="31">
        <f t="shared" si="0"/>
        <v>143436.08000000007</v>
      </c>
      <c r="J22" s="37">
        <v>1114446.23</v>
      </c>
      <c r="K22" s="33">
        <f t="shared" si="1"/>
        <v>38177827.6</v>
      </c>
    </row>
    <row r="23" spans="1:11" s="49" customFormat="1" ht="40.5" customHeight="1">
      <c r="A23" s="10" t="s">
        <v>48</v>
      </c>
      <c r="B23" s="5" t="s">
        <v>51</v>
      </c>
      <c r="C23" s="6" t="s">
        <v>116</v>
      </c>
      <c r="D23" s="6" t="s">
        <v>52</v>
      </c>
      <c r="E23" s="11" t="s">
        <v>53</v>
      </c>
      <c r="F23" s="8" t="s">
        <v>16</v>
      </c>
      <c r="G23" s="2">
        <v>78.1</v>
      </c>
      <c r="H23" s="12">
        <v>7784512.8</v>
      </c>
      <c r="I23" s="36">
        <f t="shared" si="0"/>
        <v>1667767.8399999999</v>
      </c>
      <c r="J23" s="38">
        <v>6116744.96</v>
      </c>
      <c r="K23" s="33">
        <f t="shared" si="1"/>
        <v>44294572.56</v>
      </c>
    </row>
    <row r="24" spans="1:11" s="49" customFormat="1" ht="43.5" customHeight="1">
      <c r="A24" s="4" t="s">
        <v>50</v>
      </c>
      <c r="B24" s="5" t="s">
        <v>55</v>
      </c>
      <c r="C24" s="6" t="s">
        <v>56</v>
      </c>
      <c r="D24" s="6" t="s">
        <v>117</v>
      </c>
      <c r="E24" s="11" t="s">
        <v>57</v>
      </c>
      <c r="F24" s="8" t="s">
        <v>16</v>
      </c>
      <c r="G24" s="2">
        <v>77.5</v>
      </c>
      <c r="H24" s="12">
        <v>2818666.12</v>
      </c>
      <c r="I24" s="36">
        <f t="shared" si="0"/>
        <v>345899.3000000003</v>
      </c>
      <c r="J24" s="37">
        <v>2472766.82</v>
      </c>
      <c r="K24" s="33">
        <f t="shared" si="1"/>
        <v>46767339.38</v>
      </c>
    </row>
    <row r="25" spans="1:11" s="49" customFormat="1" ht="44.25" customHeight="1">
      <c r="A25" s="10" t="s">
        <v>54</v>
      </c>
      <c r="B25" s="5" t="s">
        <v>59</v>
      </c>
      <c r="C25" s="6" t="s">
        <v>60</v>
      </c>
      <c r="D25" s="6" t="s">
        <v>61</v>
      </c>
      <c r="E25" s="11" t="s">
        <v>62</v>
      </c>
      <c r="F25" s="8" t="s">
        <v>16</v>
      </c>
      <c r="G25" s="2">
        <v>77</v>
      </c>
      <c r="H25" s="12">
        <v>2918910.3</v>
      </c>
      <c r="I25" s="36">
        <f t="shared" si="0"/>
        <v>123966.07999999961</v>
      </c>
      <c r="J25" s="37">
        <v>2794944.22</v>
      </c>
      <c r="K25" s="33">
        <f t="shared" si="1"/>
        <v>49562283.6</v>
      </c>
    </row>
    <row r="26" spans="1:11" s="49" customFormat="1" ht="45" customHeight="1">
      <c r="A26" s="4" t="s">
        <v>58</v>
      </c>
      <c r="B26" s="5" t="s">
        <v>64</v>
      </c>
      <c r="C26" s="6" t="s">
        <v>118</v>
      </c>
      <c r="D26" s="6" t="s">
        <v>65</v>
      </c>
      <c r="E26" s="11" t="s">
        <v>66</v>
      </c>
      <c r="F26" s="8" t="s">
        <v>16</v>
      </c>
      <c r="G26" s="2">
        <v>76</v>
      </c>
      <c r="H26" s="12">
        <v>3770100</v>
      </c>
      <c r="I26" s="36">
        <f t="shared" si="0"/>
        <v>400539.2000000002</v>
      </c>
      <c r="J26" s="37">
        <v>3369560.8</v>
      </c>
      <c r="K26" s="33">
        <f t="shared" si="1"/>
        <v>52931844.4</v>
      </c>
    </row>
    <row r="27" spans="1:11" s="50" customFormat="1" ht="45" customHeight="1">
      <c r="A27" s="10" t="s">
        <v>63</v>
      </c>
      <c r="B27" s="5" t="s">
        <v>68</v>
      </c>
      <c r="C27" s="6" t="s">
        <v>69</v>
      </c>
      <c r="D27" s="6" t="s">
        <v>119</v>
      </c>
      <c r="E27" s="11" t="s">
        <v>70</v>
      </c>
      <c r="F27" s="8" t="s">
        <v>42</v>
      </c>
      <c r="G27" s="2">
        <v>75.5</v>
      </c>
      <c r="H27" s="12">
        <v>942028.8</v>
      </c>
      <c r="I27" s="36">
        <f t="shared" si="0"/>
        <v>0</v>
      </c>
      <c r="J27" s="37">
        <v>942028.8</v>
      </c>
      <c r="K27" s="33">
        <f t="shared" si="1"/>
        <v>53873873.199999996</v>
      </c>
    </row>
    <row r="28" spans="1:11" s="49" customFormat="1" ht="45" customHeight="1">
      <c r="A28" s="4" t="s">
        <v>67</v>
      </c>
      <c r="B28" s="5" t="s">
        <v>72</v>
      </c>
      <c r="C28" s="16" t="s">
        <v>73</v>
      </c>
      <c r="D28" s="16" t="s">
        <v>74</v>
      </c>
      <c r="E28" s="11" t="s">
        <v>75</v>
      </c>
      <c r="F28" s="8" t="s">
        <v>16</v>
      </c>
      <c r="G28" s="2">
        <v>74.5</v>
      </c>
      <c r="H28" s="12">
        <v>2225857.6</v>
      </c>
      <c r="I28" s="36">
        <f t="shared" si="0"/>
        <v>213721.6000000001</v>
      </c>
      <c r="J28" s="37">
        <v>2012136</v>
      </c>
      <c r="K28" s="33">
        <f t="shared" si="1"/>
        <v>55886009.199999996</v>
      </c>
    </row>
    <row r="29" spans="1:11" s="49" customFormat="1" ht="45" customHeight="1">
      <c r="A29" s="10" t="s">
        <v>71</v>
      </c>
      <c r="B29" s="5" t="s">
        <v>77</v>
      </c>
      <c r="C29" s="6" t="s">
        <v>78</v>
      </c>
      <c r="D29" s="6" t="s">
        <v>79</v>
      </c>
      <c r="E29" s="11" t="s">
        <v>80</v>
      </c>
      <c r="F29" s="8" t="s">
        <v>49</v>
      </c>
      <c r="G29" s="2">
        <v>74</v>
      </c>
      <c r="H29" s="12">
        <v>5134156.29</v>
      </c>
      <c r="I29" s="36">
        <f t="shared" si="0"/>
        <v>742517.25</v>
      </c>
      <c r="J29" s="37">
        <v>4391639.04</v>
      </c>
      <c r="K29" s="33">
        <f t="shared" si="1"/>
        <v>60277648.239999995</v>
      </c>
    </row>
    <row r="30" spans="1:11" s="49" customFormat="1" ht="38.25" customHeight="1">
      <c r="A30" s="4" t="s">
        <v>76</v>
      </c>
      <c r="B30" s="5" t="s">
        <v>82</v>
      </c>
      <c r="C30" s="6" t="s">
        <v>78</v>
      </c>
      <c r="D30" s="6" t="s">
        <v>83</v>
      </c>
      <c r="E30" s="11" t="s">
        <v>80</v>
      </c>
      <c r="F30" s="8" t="s">
        <v>49</v>
      </c>
      <c r="G30" s="2">
        <v>74</v>
      </c>
      <c r="H30" s="12">
        <v>5709028.62</v>
      </c>
      <c r="I30" s="36">
        <f t="shared" si="0"/>
        <v>1723981.2400000002</v>
      </c>
      <c r="J30" s="37">
        <v>3985047.38</v>
      </c>
      <c r="K30" s="33">
        <f t="shared" si="1"/>
        <v>64262695.62</v>
      </c>
    </row>
    <row r="31" spans="1:11" s="49" customFormat="1" ht="40.5" customHeight="1">
      <c r="A31" s="10" t="s">
        <v>81</v>
      </c>
      <c r="B31" s="5" t="s">
        <v>86</v>
      </c>
      <c r="C31" s="6" t="s">
        <v>87</v>
      </c>
      <c r="D31" s="6" t="s">
        <v>88</v>
      </c>
      <c r="E31" s="11" t="s">
        <v>89</v>
      </c>
      <c r="F31" s="8" t="s">
        <v>16</v>
      </c>
      <c r="G31" s="2">
        <v>73.7</v>
      </c>
      <c r="H31" s="12">
        <v>2954241.84</v>
      </c>
      <c r="I31" s="36">
        <f t="shared" si="0"/>
        <v>453072.08999999985</v>
      </c>
      <c r="J31" s="37">
        <v>2501169.75</v>
      </c>
      <c r="K31" s="33">
        <f t="shared" si="1"/>
        <v>66763865.37</v>
      </c>
    </row>
    <row r="32" spans="1:11" s="49" customFormat="1" ht="40.5" customHeight="1">
      <c r="A32" s="4" t="s">
        <v>84</v>
      </c>
      <c r="B32" s="5" t="s">
        <v>91</v>
      </c>
      <c r="C32" s="6" t="s">
        <v>92</v>
      </c>
      <c r="D32" s="6" t="s">
        <v>93</v>
      </c>
      <c r="E32" s="11" t="s">
        <v>94</v>
      </c>
      <c r="F32" s="8" t="s">
        <v>95</v>
      </c>
      <c r="G32" s="2">
        <v>71.5</v>
      </c>
      <c r="H32" s="12">
        <v>1742482.4</v>
      </c>
      <c r="I32" s="36">
        <f t="shared" si="0"/>
        <v>0</v>
      </c>
      <c r="J32" s="37">
        <v>1742482.4</v>
      </c>
      <c r="K32" s="33">
        <f t="shared" si="1"/>
        <v>68506347.77</v>
      </c>
    </row>
    <row r="33" spans="1:11" s="49" customFormat="1" ht="40.5" customHeight="1">
      <c r="A33" s="10" t="s">
        <v>85</v>
      </c>
      <c r="B33" s="41" t="s">
        <v>97</v>
      </c>
      <c r="C33" s="6" t="s">
        <v>120</v>
      </c>
      <c r="D33" s="6" t="s">
        <v>98</v>
      </c>
      <c r="E33" s="11" t="s">
        <v>99</v>
      </c>
      <c r="F33" s="8" t="s">
        <v>100</v>
      </c>
      <c r="G33" s="2">
        <v>71</v>
      </c>
      <c r="H33" s="12">
        <v>5469128.1</v>
      </c>
      <c r="I33" s="36">
        <f t="shared" si="0"/>
        <v>2232880.3999999994</v>
      </c>
      <c r="J33" s="37">
        <v>3236247.7</v>
      </c>
      <c r="K33" s="33">
        <f t="shared" si="1"/>
        <v>71742595.47</v>
      </c>
    </row>
    <row r="34" spans="1:11" s="49" customFormat="1" ht="40.5" customHeight="1">
      <c r="A34" s="4" t="s">
        <v>90</v>
      </c>
      <c r="B34" s="26" t="s">
        <v>101</v>
      </c>
      <c r="C34" s="27" t="s">
        <v>102</v>
      </c>
      <c r="D34" s="27" t="s">
        <v>121</v>
      </c>
      <c r="E34" s="28" t="s">
        <v>103</v>
      </c>
      <c r="F34" s="29" t="s">
        <v>16</v>
      </c>
      <c r="G34" s="30">
        <v>68</v>
      </c>
      <c r="H34" s="31">
        <v>4562765</v>
      </c>
      <c r="I34" s="31">
        <f t="shared" si="0"/>
        <v>1199304.7999999998</v>
      </c>
      <c r="J34" s="37">
        <v>3363460.2</v>
      </c>
      <c r="K34" s="33">
        <f t="shared" si="1"/>
        <v>75106055.67</v>
      </c>
    </row>
    <row r="35" spans="1:11" s="49" customFormat="1" ht="40.5" customHeight="1" thickBot="1">
      <c r="A35" s="59" t="s">
        <v>96</v>
      </c>
      <c r="B35" s="17" t="s">
        <v>104</v>
      </c>
      <c r="C35" s="18" t="s">
        <v>105</v>
      </c>
      <c r="D35" s="18" t="s">
        <v>106</v>
      </c>
      <c r="E35" s="19" t="s">
        <v>107</v>
      </c>
      <c r="F35" s="20" t="s">
        <v>108</v>
      </c>
      <c r="G35" s="3">
        <v>67.5</v>
      </c>
      <c r="H35" s="21">
        <v>4701591.43</v>
      </c>
      <c r="I35" s="39">
        <f t="shared" si="0"/>
        <v>781355.3999999999</v>
      </c>
      <c r="J35" s="40">
        <v>3920236.03</v>
      </c>
      <c r="K35" s="60">
        <f t="shared" si="1"/>
        <v>79026291.7</v>
      </c>
    </row>
    <row r="36" spans="2:10" ht="13.5" thickBot="1">
      <c r="B36" s="53"/>
      <c r="G36" s="61" t="s">
        <v>129</v>
      </c>
      <c r="H36" s="62">
        <f>SUM(H14:H35)</f>
        <v>92228111.47</v>
      </c>
      <c r="I36" s="62">
        <f>SUM(I14:I35)</f>
        <v>13201819.770000001</v>
      </c>
      <c r="J36" s="62">
        <f>SUM(J14:J35)</f>
        <v>79026291.7</v>
      </c>
    </row>
    <row r="37" spans="2:8" ht="12.75">
      <c r="B37" s="53"/>
      <c r="C37" s="53"/>
      <c r="H37" s="56"/>
    </row>
  </sheetData>
  <sheetProtection/>
  <mergeCells count="12">
    <mergeCell ref="A1:K1"/>
    <mergeCell ref="A2:K2"/>
    <mergeCell ref="D6:J6"/>
    <mergeCell ref="A11:K11"/>
    <mergeCell ref="A3:K3"/>
    <mergeCell ref="A4:K4"/>
    <mergeCell ref="D5:J5"/>
    <mergeCell ref="A12:K12"/>
    <mergeCell ref="D7:J7"/>
    <mergeCell ref="A8:K8"/>
    <mergeCell ref="A10:K10"/>
    <mergeCell ref="A9:K9"/>
  </mergeCells>
  <printOptions/>
  <pageMargins left="0" right="0" top="0.7874015748031497" bottom="0.1968503937007874" header="0.31496062992125984" footer="0.5118110236220472"/>
  <pageSetup horizontalDpi="600" verticalDpi="600" orientation="landscape" paperSize="9" scale="72" r:id="rId2"/>
  <headerFooter alignWithMargins="0">
    <oddHeader>&amp;L&amp;"Tahoma,Tučné"&amp;12Usnesení č. 10/873 - Příloha č. 1&amp;"Tahoma,Obyčejné"
Počet stran přílohy: 2&amp;R&amp;"Tahoma,Obyčejné"&amp;12Strana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slivovas</dc:creator>
  <cp:keywords/>
  <dc:description/>
  <cp:lastModifiedBy>novotna</cp:lastModifiedBy>
  <cp:lastPrinted>2010-02-23T09:35:45Z</cp:lastPrinted>
  <dcterms:created xsi:type="dcterms:W3CDTF">2010-01-04T13:34:16Z</dcterms:created>
  <dcterms:modified xsi:type="dcterms:W3CDTF">2010-02-23T09:36:14Z</dcterms:modified>
  <cp:category/>
  <cp:version/>
  <cp:contentType/>
  <cp:contentStatus/>
</cp:coreProperties>
</file>