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70" windowHeight="11385" activeTab="0"/>
  </bookViews>
  <sheets>
    <sheet name="Příloha č. 1" sheetId="1" r:id="rId1"/>
  </sheets>
  <definedNames>
    <definedName name="_xlnm._FilterDatabase" localSheetId="0" hidden="1">'Příloha č. 1'!$A$5:$O$61</definedName>
    <definedName name="_xlnm.Print_Titles" localSheetId="0">'Příloha č. 1'!$5:$5</definedName>
    <definedName name="_xlnm.Print_Area" localSheetId="0">'Příloha č. 1'!$A$1:$O$61</definedName>
    <definedName name="Z_09A96697_E6DC_4A24_AD55_00DCD53BAA3A_.wvu.Cols" localSheetId="0" hidden="1">'Příloha č. 1'!$G:$G,'Příloha č. 1'!$I:$N</definedName>
    <definedName name="Z_09A96697_E6DC_4A24_AD55_00DCD53BAA3A_.wvu.FilterData" localSheetId="0" hidden="1">'Příloha č. 1'!$A$5:$O$61</definedName>
    <definedName name="Z_09A96697_E6DC_4A24_AD55_00DCD53BAA3A_.wvu.PrintArea" localSheetId="0" hidden="1">'Příloha č. 1'!$A$1:$O$61</definedName>
    <definedName name="Z_09A96697_E6DC_4A24_AD55_00DCD53BAA3A_.wvu.PrintTitles" localSheetId="0" hidden="1">'Příloha č. 1'!$5:$5</definedName>
    <definedName name="Z_901AB224_0EC5_4C80_86B2_1BE34304D483_.wvu.Cols" localSheetId="0" hidden="1">'Příloha č. 1'!$G:$G,'Příloha č. 1'!$I:$N</definedName>
    <definedName name="Z_901AB224_0EC5_4C80_86B2_1BE34304D483_.wvu.FilterData" localSheetId="0" hidden="1">'Příloha č. 1'!$A$5:$O$61</definedName>
    <definedName name="Z_901AB224_0EC5_4C80_86B2_1BE34304D483_.wvu.PrintArea" localSheetId="0" hidden="1">'Příloha č. 1'!$A$1:$O$61</definedName>
    <definedName name="Z_901AB224_0EC5_4C80_86B2_1BE34304D483_.wvu.PrintTitles" localSheetId="0" hidden="1">'Příloha č. 1'!$5:$5</definedName>
    <definedName name="Z_92622491_49DE_4251_853D_6EEE2028A12B_.wvu.Cols" localSheetId="0" hidden="1">'Příloha č. 1'!$G:$G,'Příloha č. 1'!$I:$N</definedName>
    <definedName name="Z_92622491_49DE_4251_853D_6EEE2028A12B_.wvu.FilterData" localSheetId="0" hidden="1">'Příloha č. 1'!$A$5:$O$61</definedName>
    <definedName name="Z_92622491_49DE_4251_853D_6EEE2028A12B_.wvu.PrintArea" localSheetId="0" hidden="1">'Příloha č. 1'!$A$1:$O$61</definedName>
    <definedName name="Z_92622491_49DE_4251_853D_6EEE2028A12B_.wvu.PrintTitles" localSheetId="0" hidden="1">'Příloha č. 1'!$5:$5</definedName>
  </definedNames>
  <calcPr fullCalcOnLoad="1"/>
</workbook>
</file>

<file path=xl/sharedStrings.xml><?xml version="1.0" encoding="utf-8"?>
<sst xmlns="http://schemas.openxmlformats.org/spreadsheetml/2006/main" count="347" uniqueCount="163">
  <si>
    <t>Akademie J.A. Komenského Karviná, o.s.</t>
  </si>
  <si>
    <t>nízkoprahová zařízení pro děti a mládež</t>
  </si>
  <si>
    <t>Armáda spásy v ČR</t>
  </si>
  <si>
    <t>azylové domy</t>
  </si>
  <si>
    <t>nízkoprahová denní centra</t>
  </si>
  <si>
    <t>sociálně terapeutické dílny</t>
  </si>
  <si>
    <t>Bunkr, o.s.</t>
  </si>
  <si>
    <t>Centrum sociálních služeb Bohumín, příspěvková organizace</t>
  </si>
  <si>
    <t>Centrum sociálních služeb Ostrava, o.p.s.</t>
  </si>
  <si>
    <t>Diakonie ČCE - středisko v Ostravě</t>
  </si>
  <si>
    <t>Diakonie ČCE - středisko v Rýmařově</t>
  </si>
  <si>
    <t>Elim, křesťanská společnost pro evangelizaci a diakonii Opava, o.s.</t>
  </si>
  <si>
    <t>EUROTOPIA Opava o.p.s</t>
  </si>
  <si>
    <t>Futra, občanské sdružení</t>
  </si>
  <si>
    <t>Charita Český Těšín</t>
  </si>
  <si>
    <t>Charita Hlučín</t>
  </si>
  <si>
    <t>Charita Opava</t>
  </si>
  <si>
    <t>Charita Ostrava</t>
  </si>
  <si>
    <t>Město Frenštát pod Radhoštěm</t>
  </si>
  <si>
    <t>Město Kopřivnice</t>
  </si>
  <si>
    <t>OPEN HOUSE</t>
  </si>
  <si>
    <t>PRAPOS</t>
  </si>
  <si>
    <t>Slezská diakonie</t>
  </si>
  <si>
    <t>ZIP Zábava Informace Poradenství a pomoc</t>
  </si>
  <si>
    <t>Číslo žádosti</t>
  </si>
  <si>
    <t>IČ</t>
  </si>
  <si>
    <t>Druh služby</t>
  </si>
  <si>
    <t>Název projektu</t>
  </si>
  <si>
    <t>Dotace MPSV 2012 schválená</t>
  </si>
  <si>
    <t>Dotace MPSV 2011 + IP 2011</t>
  </si>
  <si>
    <t>Přísp. obce</t>
  </si>
  <si>
    <t>Finanční potřebnost - body</t>
  </si>
  <si>
    <t>Spoluúčast obce - body</t>
  </si>
  <si>
    <t>Celkem bodů</t>
  </si>
  <si>
    <t>Kód dot. titulu</t>
  </si>
  <si>
    <t>občanské sdružení</t>
  </si>
  <si>
    <t>příspěvková organizace</t>
  </si>
  <si>
    <t>církevní organizace</t>
  </si>
  <si>
    <t>obecně prospěšná společnost</t>
  </si>
  <si>
    <t>obec</t>
  </si>
  <si>
    <t>Azylový dům Debora pro ženy a matky s dětmi</t>
  </si>
  <si>
    <t>Dofinancování sociálních služeb</t>
  </si>
  <si>
    <t>Sociálně terapeutické dílny Bohumín</t>
  </si>
  <si>
    <t>Sociálně terapeutická dílna Buřinka</t>
  </si>
  <si>
    <t>EFFATHA Nový Jičín, sociálně terapeutické dílny</t>
  </si>
  <si>
    <t>PSS 4/12</t>
  </si>
  <si>
    <t>PSS 1/12</t>
  </si>
  <si>
    <t>05/12</t>
  </si>
  <si>
    <t>04/12</t>
  </si>
  <si>
    <t>01/12</t>
  </si>
  <si>
    <t>03/12</t>
  </si>
  <si>
    <t>02/12</t>
  </si>
  <si>
    <t>06/12</t>
  </si>
  <si>
    <t>Bethel Bruntál, Rýmařov; azylové domy</t>
  </si>
  <si>
    <t>07/12</t>
  </si>
  <si>
    <t>CHANA Bruntál, azylový dům pro ženy a matky s dětmi</t>
  </si>
  <si>
    <t>08/12</t>
  </si>
  <si>
    <t>EFFATHA Krnov, sociálně terapeutické dílny</t>
  </si>
  <si>
    <t>Podpora financování běžných výdajů v Klubu Kryt</t>
  </si>
  <si>
    <t>10/12</t>
  </si>
  <si>
    <t>PSS 2/12</t>
  </si>
  <si>
    <t>11/12</t>
  </si>
  <si>
    <t>Azylový dům Samaritán Opava</t>
  </si>
  <si>
    <t>12/12</t>
  </si>
  <si>
    <t>Azylový dům pro matky s dětmi Opava</t>
  </si>
  <si>
    <t>13/12</t>
  </si>
  <si>
    <t>PSS 3/12</t>
  </si>
  <si>
    <t>Nízkoprahové denní centrum Opava</t>
  </si>
  <si>
    <t>14/12</t>
  </si>
  <si>
    <t>Azylový dům Krnov</t>
  </si>
  <si>
    <t>15/12</t>
  </si>
  <si>
    <t>Nízkoprahové denní centrum Krnov</t>
  </si>
  <si>
    <t>16/12</t>
  </si>
  <si>
    <t>Nízkoprahové zařízení pro děti a mládež CARAVAN</t>
  </si>
  <si>
    <t>Personální zajištění NZDM Futra</t>
  </si>
  <si>
    <t>17/12</t>
  </si>
  <si>
    <t>18/12</t>
  </si>
  <si>
    <t>Nízkoprahový klub Magnet</t>
  </si>
  <si>
    <t>28/12</t>
  </si>
  <si>
    <t>Nízkoprahový klub Na Hraně</t>
  </si>
  <si>
    <t>19/12</t>
  </si>
  <si>
    <t>EBEN-EZER Český Těšín, sociálně terapeutické dílny</t>
  </si>
  <si>
    <t>20/12</t>
  </si>
  <si>
    <t>BETHEL Český Těšín, nízkoprahové denní centrum</t>
  </si>
  <si>
    <t>21/12</t>
  </si>
  <si>
    <t>SÁRA Petrovice u Karviné, azylový dům</t>
  </si>
  <si>
    <t>22/12</t>
  </si>
  <si>
    <t>KLUB ON LINE Karviná</t>
  </si>
  <si>
    <t>23/12</t>
  </si>
  <si>
    <t>Kdo začal, půl díla vykonal</t>
  </si>
  <si>
    <t>35/12</t>
  </si>
  <si>
    <t>BETHEL Karviná, azylový dům</t>
  </si>
  <si>
    <t>36/12</t>
  </si>
  <si>
    <t>BETHEL Třinec, azylový dům</t>
  </si>
  <si>
    <t>37/12</t>
  </si>
  <si>
    <t>SÁRA, Frýdek-Místek, Azylový dům pro matky s dětmi</t>
  </si>
  <si>
    <t>39/12</t>
  </si>
  <si>
    <t>SÁRA Třinec, Azylový dům pro ženy</t>
  </si>
  <si>
    <t>SÁRA Frýdek-Místek, Azylový dům pro ženy</t>
  </si>
  <si>
    <t>38/12</t>
  </si>
  <si>
    <t>40/12</t>
  </si>
  <si>
    <t>BETHEL Frýdek-Místek, nízkoprahové denní centrum</t>
  </si>
  <si>
    <t>41/12</t>
  </si>
  <si>
    <t>BETHEL Frýdek-Místek, azylový dům</t>
  </si>
  <si>
    <t>Nízkoprahové zařízení dětí a mládeže OÁZA</t>
  </si>
  <si>
    <t>Azylový dům pro ženy a matky s dětmi</t>
  </si>
  <si>
    <t>31/12</t>
  </si>
  <si>
    <t>32/12</t>
  </si>
  <si>
    <t>Azylový dům pro muže</t>
  </si>
  <si>
    <t>Azylový dům pro matky s dětmi</t>
  </si>
  <si>
    <t>34/12</t>
  </si>
  <si>
    <t>43/12</t>
  </si>
  <si>
    <t>Domov pro matky s dětmi - podpora dofinancování</t>
  </si>
  <si>
    <t>44/12</t>
  </si>
  <si>
    <t>Azylový dům pro muže Palackého - podpora dofinancování</t>
  </si>
  <si>
    <t>KROKY k sociální integraci</t>
  </si>
  <si>
    <t>45/12</t>
  </si>
  <si>
    <t>53/12</t>
  </si>
  <si>
    <t>47/12</t>
  </si>
  <si>
    <t>Charitní dům sv. Zdislavy - azylový dům pro matky s dětmi</t>
  </si>
  <si>
    <t>49/12</t>
  </si>
  <si>
    <t>Charitní středisko Michala Magone - nízkoprahové zařízení pro děti a mládež</t>
  </si>
  <si>
    <t>50/12</t>
  </si>
  <si>
    <t>Charitní dům bl. Matky Terezy - azylový dům</t>
  </si>
  <si>
    <t>48/12</t>
  </si>
  <si>
    <t>Charitní dům sv. Františka - azylový dům</t>
  </si>
  <si>
    <t>46/12</t>
  </si>
  <si>
    <t>Charitní dům sv. Benedikta Labre -nízkoprahové denní centrum</t>
  </si>
  <si>
    <t>51/12</t>
  </si>
  <si>
    <t>52/12</t>
  </si>
  <si>
    <t>Nízkoprahové zařízení pro neorganizované děti a mládež STŘEP</t>
  </si>
  <si>
    <t>25/12</t>
  </si>
  <si>
    <t>Krok k záchraně Sociálně terapeutické dílny v Ludgeřovicích</t>
  </si>
  <si>
    <t>26/12</t>
  </si>
  <si>
    <t>Podpora provozu Charitního střediska "Kometa"</t>
  </si>
  <si>
    <t>27/12</t>
  </si>
  <si>
    <t>Matky v tísni</t>
  </si>
  <si>
    <t>29/12</t>
  </si>
  <si>
    <t>Společnost pro podporu lidí s mentálním postižením v České republice, o.s. Okresní organizace SPMP ČR v Bruntále</t>
  </si>
  <si>
    <t>Sociálně terapeutická dílna Polárka</t>
  </si>
  <si>
    <t>30/12</t>
  </si>
  <si>
    <t>S RADOSTÍ chceme pokračovat</t>
  </si>
  <si>
    <t>42/12</t>
  </si>
  <si>
    <t>NZDM OPEN HOUSE Bruntál</t>
  </si>
  <si>
    <t>Asociace rodičů a přátel zdravotně postižených dětí v ČR, o.s. Klub Stonožka Ostrava</t>
  </si>
  <si>
    <t>56/12</t>
  </si>
  <si>
    <t>Nízkoprahové denní centrum Racek</t>
  </si>
  <si>
    <t>55/12</t>
  </si>
  <si>
    <t>Udržení NZDM Klub 3NYTY v Havířově</t>
  </si>
  <si>
    <t>Občanské sdružení "AVE"</t>
  </si>
  <si>
    <t>24/12</t>
  </si>
  <si>
    <t>33/12</t>
  </si>
  <si>
    <t>54/12</t>
  </si>
  <si>
    <t>NZDM Klub Bunkr, Třinec</t>
  </si>
  <si>
    <t>NZDM Klub Bunkr, Bohumín</t>
  </si>
  <si>
    <t>Zajištění plného provozu NZDM Klub Kamarád</t>
  </si>
  <si>
    <t>"Máš čas?", o. s.</t>
  </si>
  <si>
    <t>Pravní forma žadatele</t>
  </si>
  <si>
    <t>Celkem</t>
  </si>
  <si>
    <t>Název žadatele</t>
  </si>
  <si>
    <t>Schválená dotace v Kč</t>
  </si>
  <si>
    <t>Identifikátor (č. registrace)</t>
  </si>
  <si>
    <t>Poskytnutí účelových dotací žadatelům z rozpočtu kraje v Programu podpory financování běžných výdajů souvisejících s poskytováním sociálních služeb v Moravskoslezském kraji na rok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</si>
</sst>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A4" sqref="A4:O4"/>
    </sheetView>
  </sheetViews>
  <sheetFormatPr defaultColWidth="9.140625" defaultRowHeight="30.75" customHeight="1"/>
  <cols>
    <col min="1" max="1" width="8.00390625" style="5" customWidth="1"/>
    <col min="2" max="2" width="10.140625" style="3" customWidth="1"/>
    <col min="3" max="3" width="12.8515625" style="3" customWidth="1"/>
    <col min="4" max="4" width="25.7109375" style="2" customWidth="1"/>
    <col min="5" max="5" width="12.140625" style="3" customWidth="1"/>
    <col min="6" max="6" width="13.28125" style="2" customWidth="1"/>
    <col min="7" max="7" width="20.57421875" style="2" hidden="1" customWidth="1"/>
    <col min="8" max="8" width="31.421875" style="2" customWidth="1"/>
    <col min="9" max="9" width="11.7109375" style="2" hidden="1" customWidth="1"/>
    <col min="10" max="10" width="11.7109375" style="1" hidden="1" customWidth="1"/>
    <col min="11" max="11" width="11.8515625" style="1" hidden="1" customWidth="1"/>
    <col min="12" max="12" width="10.140625" style="7" hidden="1" customWidth="1"/>
    <col min="13" max="13" width="0.2890625" style="7" hidden="1" customWidth="1"/>
    <col min="14" max="14" width="1.8515625" style="7" hidden="1" customWidth="1"/>
    <col min="15" max="15" width="14.8515625" style="4" customWidth="1"/>
    <col min="16" max="16" width="9.140625" style="2" customWidth="1"/>
    <col min="17" max="17" width="9.421875" style="2" customWidth="1"/>
    <col min="18" max="16384" width="9.140625" style="2" customWidth="1"/>
  </cols>
  <sheetData>
    <row r="1" spans="1:15" s="6" customFormat="1" ht="24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6" customFormat="1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6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6" customFormat="1" ht="49.5" customHeight="1">
      <c r="A4" s="27" t="s">
        <v>162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8" customFormat="1" ht="50.25" customHeight="1">
      <c r="A5" s="15" t="s">
        <v>24</v>
      </c>
      <c r="B5" s="16" t="s">
        <v>34</v>
      </c>
      <c r="C5" s="16" t="s">
        <v>161</v>
      </c>
      <c r="D5" s="16" t="s">
        <v>159</v>
      </c>
      <c r="E5" s="16" t="s">
        <v>25</v>
      </c>
      <c r="F5" s="16" t="s">
        <v>157</v>
      </c>
      <c r="G5" s="16" t="s">
        <v>26</v>
      </c>
      <c r="H5" s="16" t="s">
        <v>27</v>
      </c>
      <c r="I5" s="17" t="s">
        <v>28</v>
      </c>
      <c r="J5" s="18" t="s">
        <v>29</v>
      </c>
      <c r="K5" s="18" t="s">
        <v>30</v>
      </c>
      <c r="L5" s="19" t="s">
        <v>31</v>
      </c>
      <c r="M5" s="19" t="s">
        <v>32</v>
      </c>
      <c r="N5" s="19" t="s">
        <v>33</v>
      </c>
      <c r="O5" s="18" t="s">
        <v>160</v>
      </c>
    </row>
    <row r="6" spans="1:15" s="9" customFormat="1" ht="35.25" customHeight="1">
      <c r="A6" s="20" t="s">
        <v>150</v>
      </c>
      <c r="B6" s="10" t="s">
        <v>60</v>
      </c>
      <c r="C6" s="10">
        <v>7799721</v>
      </c>
      <c r="D6" s="10" t="s">
        <v>0</v>
      </c>
      <c r="E6" s="10">
        <v>62331485</v>
      </c>
      <c r="F6" s="10" t="s">
        <v>35</v>
      </c>
      <c r="G6" s="10" t="s">
        <v>1</v>
      </c>
      <c r="H6" s="10" t="s">
        <v>104</v>
      </c>
      <c r="I6" s="11">
        <v>459000</v>
      </c>
      <c r="J6" s="11">
        <v>730180</v>
      </c>
      <c r="K6" s="11">
        <v>200000</v>
      </c>
      <c r="L6" s="12">
        <f aca="true" t="shared" si="0" ref="L6:L37">((J6-I6)/J6)*100</f>
        <v>37.1387876961845</v>
      </c>
      <c r="M6" s="12">
        <f aca="true" t="shared" si="1" ref="M6:M37">(K6/(K6+J6))*100*0.5</f>
        <v>10.750607409318627</v>
      </c>
      <c r="N6" s="13">
        <f aca="true" t="shared" si="2" ref="N6:N37">L6+M6</f>
        <v>47.88939510550313</v>
      </c>
      <c r="O6" s="11">
        <v>80000</v>
      </c>
    </row>
    <row r="7" spans="1:15" ht="30.75" customHeight="1">
      <c r="A7" s="20" t="s">
        <v>151</v>
      </c>
      <c r="B7" s="10" t="s">
        <v>46</v>
      </c>
      <c r="C7" s="10">
        <v>1100631</v>
      </c>
      <c r="D7" s="10" t="s">
        <v>2</v>
      </c>
      <c r="E7" s="10">
        <v>40613411</v>
      </c>
      <c r="F7" s="10" t="s">
        <v>35</v>
      </c>
      <c r="G7" s="10" t="s">
        <v>3</v>
      </c>
      <c r="H7" s="10" t="s">
        <v>109</v>
      </c>
      <c r="I7" s="11">
        <v>2145000</v>
      </c>
      <c r="J7" s="11">
        <v>4654667</v>
      </c>
      <c r="K7" s="11">
        <v>765000</v>
      </c>
      <c r="L7" s="12">
        <f t="shared" si="0"/>
        <v>53.9172189976211</v>
      </c>
      <c r="M7" s="12">
        <f t="shared" si="1"/>
        <v>7.057629186442636</v>
      </c>
      <c r="N7" s="13">
        <f t="shared" si="2"/>
        <v>60.97484818406373</v>
      </c>
      <c r="O7" s="11">
        <v>300000</v>
      </c>
    </row>
    <row r="8" spans="1:15" ht="30.75" customHeight="1">
      <c r="A8" s="20" t="s">
        <v>107</v>
      </c>
      <c r="B8" s="10" t="s">
        <v>46</v>
      </c>
      <c r="C8" s="10">
        <v>1201512</v>
      </c>
      <c r="D8" s="10" t="s">
        <v>2</v>
      </c>
      <c r="E8" s="10">
        <v>40613411</v>
      </c>
      <c r="F8" s="10" t="s">
        <v>35</v>
      </c>
      <c r="G8" s="10" t="s">
        <v>3</v>
      </c>
      <c r="H8" s="10" t="s">
        <v>108</v>
      </c>
      <c r="I8" s="11">
        <v>1251000</v>
      </c>
      <c r="J8" s="11">
        <v>3714667</v>
      </c>
      <c r="K8" s="11">
        <v>670000</v>
      </c>
      <c r="L8" s="12">
        <f t="shared" si="0"/>
        <v>66.32268787484854</v>
      </c>
      <c r="M8" s="12">
        <f t="shared" si="1"/>
        <v>7.640260936577397</v>
      </c>
      <c r="N8" s="13">
        <f t="shared" si="2"/>
        <v>73.96294881142593</v>
      </c>
      <c r="O8" s="11">
        <v>210000</v>
      </c>
    </row>
    <row r="9" spans="1:15" ht="30.75" customHeight="1">
      <c r="A9" s="20" t="s">
        <v>61</v>
      </c>
      <c r="B9" s="10" t="s">
        <v>46</v>
      </c>
      <c r="C9" s="10">
        <v>1268368</v>
      </c>
      <c r="D9" s="10" t="s">
        <v>2</v>
      </c>
      <c r="E9" s="10">
        <v>40613411</v>
      </c>
      <c r="F9" s="10" t="s">
        <v>35</v>
      </c>
      <c r="G9" s="14" t="s">
        <v>3</v>
      </c>
      <c r="H9" s="10" t="s">
        <v>62</v>
      </c>
      <c r="I9" s="11">
        <v>893000</v>
      </c>
      <c r="J9" s="11">
        <v>3304871</v>
      </c>
      <c r="K9" s="11">
        <v>680000</v>
      </c>
      <c r="L9" s="12">
        <f t="shared" si="0"/>
        <v>72.97927816244567</v>
      </c>
      <c r="M9" s="12">
        <f t="shared" si="1"/>
        <v>8.532271182680693</v>
      </c>
      <c r="N9" s="13">
        <f t="shared" si="2"/>
        <v>81.51154934512635</v>
      </c>
      <c r="O9" s="11">
        <v>156000</v>
      </c>
    </row>
    <row r="10" spans="1:15" ht="30.75" customHeight="1">
      <c r="A10" s="20" t="s">
        <v>110</v>
      </c>
      <c r="B10" s="10" t="s">
        <v>46</v>
      </c>
      <c r="C10" s="10">
        <v>1411560</v>
      </c>
      <c r="D10" s="10" t="s">
        <v>2</v>
      </c>
      <c r="E10" s="10">
        <v>40613411</v>
      </c>
      <c r="F10" s="10" t="s">
        <v>35</v>
      </c>
      <c r="G10" s="10" t="s">
        <v>3</v>
      </c>
      <c r="H10" s="10" t="s">
        <v>108</v>
      </c>
      <c r="I10" s="11">
        <v>1787000</v>
      </c>
      <c r="J10" s="11">
        <v>3862333</v>
      </c>
      <c r="K10" s="11">
        <v>1300000</v>
      </c>
      <c r="L10" s="12">
        <f t="shared" si="0"/>
        <v>53.732627404213986</v>
      </c>
      <c r="M10" s="12">
        <f t="shared" si="1"/>
        <v>12.591206340234153</v>
      </c>
      <c r="N10" s="13">
        <f t="shared" si="2"/>
        <v>66.32383374444814</v>
      </c>
      <c r="O10" s="11">
        <v>300000</v>
      </c>
    </row>
    <row r="11" spans="1:15" ht="33" customHeight="1">
      <c r="A11" s="20" t="s">
        <v>65</v>
      </c>
      <c r="B11" s="10" t="s">
        <v>66</v>
      </c>
      <c r="C11" s="10">
        <v>2004679</v>
      </c>
      <c r="D11" s="10" t="s">
        <v>2</v>
      </c>
      <c r="E11" s="10">
        <v>40613411</v>
      </c>
      <c r="F11" s="10" t="s">
        <v>35</v>
      </c>
      <c r="G11" s="10" t="s">
        <v>4</v>
      </c>
      <c r="H11" s="10" t="s">
        <v>67</v>
      </c>
      <c r="I11" s="11">
        <v>480000</v>
      </c>
      <c r="J11" s="11">
        <v>739776</v>
      </c>
      <c r="K11" s="11">
        <v>90000</v>
      </c>
      <c r="L11" s="12">
        <f t="shared" si="0"/>
        <v>35.11549441993252</v>
      </c>
      <c r="M11" s="12">
        <f t="shared" si="1"/>
        <v>5.423150344189275</v>
      </c>
      <c r="N11" s="13">
        <f t="shared" si="2"/>
        <v>40.53864476412179</v>
      </c>
      <c r="O11" s="11">
        <v>100000</v>
      </c>
    </row>
    <row r="12" spans="1:15" ht="33.75" customHeight="1">
      <c r="A12" s="20" t="s">
        <v>70</v>
      </c>
      <c r="B12" s="10" t="s">
        <v>66</v>
      </c>
      <c r="C12" s="10">
        <v>4411471</v>
      </c>
      <c r="D12" s="10" t="s">
        <v>2</v>
      </c>
      <c r="E12" s="10">
        <v>40613411</v>
      </c>
      <c r="F12" s="10" t="s">
        <v>35</v>
      </c>
      <c r="G12" s="10" t="s">
        <v>4</v>
      </c>
      <c r="H12" s="10" t="s">
        <v>71</v>
      </c>
      <c r="I12" s="11">
        <v>312000</v>
      </c>
      <c r="J12" s="11">
        <v>513636</v>
      </c>
      <c r="K12" s="11">
        <v>20000</v>
      </c>
      <c r="L12" s="12">
        <f t="shared" si="0"/>
        <v>39.256594163960465</v>
      </c>
      <c r="M12" s="12">
        <f t="shared" si="1"/>
        <v>1.8739365410129751</v>
      </c>
      <c r="N12" s="13">
        <f t="shared" si="2"/>
        <v>41.13053070497344</v>
      </c>
      <c r="O12" s="11">
        <v>100000</v>
      </c>
    </row>
    <row r="13" spans="1:15" ht="33.75" customHeight="1">
      <c r="A13" s="20" t="s">
        <v>106</v>
      </c>
      <c r="B13" s="10" t="s">
        <v>46</v>
      </c>
      <c r="C13" s="10">
        <v>4683797</v>
      </c>
      <c r="D13" s="10" t="s">
        <v>2</v>
      </c>
      <c r="E13" s="10">
        <v>40613411</v>
      </c>
      <c r="F13" s="10" t="s">
        <v>35</v>
      </c>
      <c r="G13" s="10" t="s">
        <v>3</v>
      </c>
      <c r="H13" s="10" t="s">
        <v>105</v>
      </c>
      <c r="I13" s="11">
        <v>2216000</v>
      </c>
      <c r="J13" s="11">
        <v>5561968</v>
      </c>
      <c r="K13" s="11">
        <v>1200000</v>
      </c>
      <c r="L13" s="12">
        <f t="shared" si="0"/>
        <v>60.157987244802555</v>
      </c>
      <c r="M13" s="12">
        <f t="shared" si="1"/>
        <v>8.87315645386077</v>
      </c>
      <c r="N13" s="13">
        <f t="shared" si="2"/>
        <v>69.03114369866333</v>
      </c>
      <c r="O13" s="11">
        <v>310000</v>
      </c>
    </row>
    <row r="14" spans="1:15" ht="30.75" customHeight="1">
      <c r="A14" s="20" t="s">
        <v>68</v>
      </c>
      <c r="B14" s="10" t="s">
        <v>46</v>
      </c>
      <c r="C14" s="10">
        <v>4714749</v>
      </c>
      <c r="D14" s="10" t="s">
        <v>2</v>
      </c>
      <c r="E14" s="10">
        <v>40613411</v>
      </c>
      <c r="F14" s="10" t="s">
        <v>35</v>
      </c>
      <c r="G14" s="10" t="s">
        <v>3</v>
      </c>
      <c r="H14" s="10" t="s">
        <v>69</v>
      </c>
      <c r="I14" s="11">
        <v>2681000</v>
      </c>
      <c r="J14" s="11">
        <v>5850814</v>
      </c>
      <c r="K14" s="11">
        <v>1000000</v>
      </c>
      <c r="L14" s="12">
        <f t="shared" si="0"/>
        <v>54.17731618198766</v>
      </c>
      <c r="M14" s="12">
        <f t="shared" si="1"/>
        <v>7.298402788340189</v>
      </c>
      <c r="N14" s="13">
        <f t="shared" si="2"/>
        <v>61.475718970327854</v>
      </c>
      <c r="O14" s="11">
        <v>375000</v>
      </c>
    </row>
    <row r="15" spans="1:15" ht="32.25" customHeight="1">
      <c r="A15" s="20" t="s">
        <v>63</v>
      </c>
      <c r="B15" s="10" t="s">
        <v>46</v>
      </c>
      <c r="C15" s="10">
        <v>9479139</v>
      </c>
      <c r="D15" s="10" t="s">
        <v>2</v>
      </c>
      <c r="E15" s="10">
        <v>40613411</v>
      </c>
      <c r="F15" s="10" t="s">
        <v>35</v>
      </c>
      <c r="G15" s="10" t="s">
        <v>3</v>
      </c>
      <c r="H15" s="10" t="s">
        <v>64</v>
      </c>
      <c r="I15" s="11">
        <v>1537000</v>
      </c>
      <c r="J15" s="11">
        <v>2080768</v>
      </c>
      <c r="K15" s="11">
        <v>530000</v>
      </c>
      <c r="L15" s="12">
        <f t="shared" si="0"/>
        <v>26.133043184055115</v>
      </c>
      <c r="M15" s="12">
        <f t="shared" si="1"/>
        <v>10.150269958878</v>
      </c>
      <c r="N15" s="13">
        <f t="shared" si="2"/>
        <v>36.28331314293312</v>
      </c>
      <c r="O15" s="11">
        <v>270000</v>
      </c>
    </row>
    <row r="16" spans="1:15" ht="59.25" customHeight="1">
      <c r="A16" s="20" t="s">
        <v>51</v>
      </c>
      <c r="B16" s="10" t="s">
        <v>45</v>
      </c>
      <c r="C16" s="10">
        <v>9533187</v>
      </c>
      <c r="D16" s="10" t="s">
        <v>144</v>
      </c>
      <c r="E16" s="10">
        <v>68308892</v>
      </c>
      <c r="F16" s="10" t="s">
        <v>35</v>
      </c>
      <c r="G16" s="10" t="s">
        <v>5</v>
      </c>
      <c r="H16" s="10" t="s">
        <v>41</v>
      </c>
      <c r="I16" s="11">
        <v>125000</v>
      </c>
      <c r="J16" s="11">
        <v>635000</v>
      </c>
      <c r="K16" s="11">
        <v>520000</v>
      </c>
      <c r="L16" s="12">
        <f t="shared" si="0"/>
        <v>80.31496062992126</v>
      </c>
      <c r="M16" s="12">
        <f t="shared" si="1"/>
        <v>22.51082251082251</v>
      </c>
      <c r="N16" s="13">
        <f t="shared" si="2"/>
        <v>102.82578314074377</v>
      </c>
      <c r="O16" s="11">
        <v>200000</v>
      </c>
    </row>
    <row r="17" spans="1:15" ht="30.75" customHeight="1">
      <c r="A17" s="20" t="s">
        <v>117</v>
      </c>
      <c r="B17" s="10" t="s">
        <v>60</v>
      </c>
      <c r="C17" s="10">
        <v>4442192</v>
      </c>
      <c r="D17" s="10" t="s">
        <v>6</v>
      </c>
      <c r="E17" s="10">
        <v>26617013</v>
      </c>
      <c r="F17" s="10" t="s">
        <v>35</v>
      </c>
      <c r="G17" s="10" t="s">
        <v>1</v>
      </c>
      <c r="H17" s="10" t="s">
        <v>154</v>
      </c>
      <c r="I17" s="11">
        <v>260000</v>
      </c>
      <c r="J17" s="11">
        <v>927889</v>
      </c>
      <c r="K17" s="11">
        <v>145000</v>
      </c>
      <c r="L17" s="12">
        <f t="shared" si="0"/>
        <v>71.97940701958963</v>
      </c>
      <c r="M17" s="12">
        <f t="shared" si="1"/>
        <v>6.757455803908885</v>
      </c>
      <c r="N17" s="13">
        <f t="shared" si="2"/>
        <v>78.73686282349851</v>
      </c>
      <c r="O17" s="11">
        <v>80000</v>
      </c>
    </row>
    <row r="18" spans="1:15" ht="30.75" customHeight="1">
      <c r="A18" s="20" t="s">
        <v>152</v>
      </c>
      <c r="B18" s="10" t="s">
        <v>60</v>
      </c>
      <c r="C18" s="10">
        <v>8883344</v>
      </c>
      <c r="D18" s="10" t="s">
        <v>6</v>
      </c>
      <c r="E18" s="10">
        <v>26617013</v>
      </c>
      <c r="F18" s="10" t="s">
        <v>35</v>
      </c>
      <c r="G18" s="10" t="s">
        <v>1</v>
      </c>
      <c r="H18" s="10" t="s">
        <v>153</v>
      </c>
      <c r="I18" s="11">
        <v>371000</v>
      </c>
      <c r="J18" s="11">
        <v>878488</v>
      </c>
      <c r="K18" s="11">
        <v>185000</v>
      </c>
      <c r="L18" s="12">
        <f t="shared" si="0"/>
        <v>57.768347433317246</v>
      </c>
      <c r="M18" s="12">
        <f t="shared" si="1"/>
        <v>8.697794427393633</v>
      </c>
      <c r="N18" s="13">
        <f t="shared" si="2"/>
        <v>66.46614186071088</v>
      </c>
      <c r="O18" s="11">
        <v>80000</v>
      </c>
    </row>
    <row r="19" spans="1:15" ht="48.75" customHeight="1">
      <c r="A19" s="20" t="s">
        <v>50</v>
      </c>
      <c r="B19" s="10" t="s">
        <v>45</v>
      </c>
      <c r="C19" s="10">
        <v>1422993</v>
      </c>
      <c r="D19" s="10" t="s">
        <v>7</v>
      </c>
      <c r="E19" s="10">
        <v>48806145</v>
      </c>
      <c r="F19" s="10" t="s">
        <v>36</v>
      </c>
      <c r="G19" s="10" t="s">
        <v>5</v>
      </c>
      <c r="H19" s="10" t="s">
        <v>42</v>
      </c>
      <c r="I19" s="11">
        <v>169000</v>
      </c>
      <c r="J19" s="11">
        <v>1693000</v>
      </c>
      <c r="K19" s="11">
        <v>886500</v>
      </c>
      <c r="L19" s="12">
        <f t="shared" si="0"/>
        <v>90.01772002362671</v>
      </c>
      <c r="M19" s="12">
        <f t="shared" si="1"/>
        <v>17.183562705950767</v>
      </c>
      <c r="N19" s="13">
        <f t="shared" si="2"/>
        <v>107.20128272957747</v>
      </c>
      <c r="O19" s="11">
        <v>400000</v>
      </c>
    </row>
    <row r="20" spans="1:15" ht="45.75" customHeight="1">
      <c r="A20" s="20" t="s">
        <v>111</v>
      </c>
      <c r="B20" s="10" t="s">
        <v>46</v>
      </c>
      <c r="C20" s="10">
        <v>6727529</v>
      </c>
      <c r="D20" s="10" t="s">
        <v>8</v>
      </c>
      <c r="E20" s="10">
        <v>28659392</v>
      </c>
      <c r="F20" s="10" t="s">
        <v>38</v>
      </c>
      <c r="G20" s="10" t="s">
        <v>3</v>
      </c>
      <c r="H20" s="10" t="s">
        <v>112</v>
      </c>
      <c r="I20" s="11">
        <v>393000</v>
      </c>
      <c r="J20" s="11">
        <v>1375000</v>
      </c>
      <c r="K20" s="11">
        <v>2157000</v>
      </c>
      <c r="L20" s="12">
        <f t="shared" si="0"/>
        <v>71.41818181818181</v>
      </c>
      <c r="M20" s="12">
        <f t="shared" si="1"/>
        <v>30.535107587768966</v>
      </c>
      <c r="N20" s="13">
        <f t="shared" si="2"/>
        <v>101.95328940595077</v>
      </c>
      <c r="O20" s="11">
        <v>66000</v>
      </c>
    </row>
    <row r="21" spans="1:15" ht="44.25" customHeight="1">
      <c r="A21" s="20" t="s">
        <v>113</v>
      </c>
      <c r="B21" s="10" t="s">
        <v>46</v>
      </c>
      <c r="C21" s="10">
        <v>6765886</v>
      </c>
      <c r="D21" s="10" t="s">
        <v>8</v>
      </c>
      <c r="E21" s="10">
        <v>28659392</v>
      </c>
      <c r="F21" s="10" t="s">
        <v>38</v>
      </c>
      <c r="G21" s="10" t="s">
        <v>3</v>
      </c>
      <c r="H21" s="10" t="s">
        <v>114</v>
      </c>
      <c r="I21" s="11">
        <v>750000</v>
      </c>
      <c r="J21" s="11">
        <v>1856333</v>
      </c>
      <c r="K21" s="11">
        <v>1527000</v>
      </c>
      <c r="L21" s="12">
        <f t="shared" si="0"/>
        <v>59.5977661335547</v>
      </c>
      <c r="M21" s="12">
        <f t="shared" si="1"/>
        <v>22.56650468635514</v>
      </c>
      <c r="N21" s="13">
        <f t="shared" si="2"/>
        <v>82.16427081990985</v>
      </c>
      <c r="O21" s="11">
        <v>126000</v>
      </c>
    </row>
    <row r="22" spans="1:15" ht="30.75" customHeight="1">
      <c r="A22" s="20" t="s">
        <v>49</v>
      </c>
      <c r="B22" s="10" t="s">
        <v>46</v>
      </c>
      <c r="C22" s="10">
        <v>4549275</v>
      </c>
      <c r="D22" s="10" t="s">
        <v>9</v>
      </c>
      <c r="E22" s="10">
        <v>41035526</v>
      </c>
      <c r="F22" s="10" t="s">
        <v>37</v>
      </c>
      <c r="G22" s="10" t="s">
        <v>3</v>
      </c>
      <c r="H22" s="10" t="s">
        <v>40</v>
      </c>
      <c r="I22" s="11">
        <v>536000</v>
      </c>
      <c r="J22" s="11">
        <v>1086666</v>
      </c>
      <c r="K22" s="11">
        <v>700000</v>
      </c>
      <c r="L22" s="12">
        <f t="shared" si="0"/>
        <v>50.674816364918016</v>
      </c>
      <c r="M22" s="12">
        <f t="shared" si="1"/>
        <v>19.589559548343118</v>
      </c>
      <c r="N22" s="13">
        <f t="shared" si="2"/>
        <v>70.26437591326113</v>
      </c>
      <c r="O22" s="11">
        <v>90000</v>
      </c>
    </row>
    <row r="23" spans="1:15" ht="30.75" customHeight="1">
      <c r="A23" s="20" t="s">
        <v>48</v>
      </c>
      <c r="B23" s="10" t="s">
        <v>45</v>
      </c>
      <c r="C23" s="10">
        <v>9122767</v>
      </c>
      <c r="D23" s="10" t="s">
        <v>10</v>
      </c>
      <c r="E23" s="10">
        <v>48806749</v>
      </c>
      <c r="F23" s="10" t="s">
        <v>37</v>
      </c>
      <c r="G23" s="10" t="s">
        <v>5</v>
      </c>
      <c r="H23" s="10" t="s">
        <v>43</v>
      </c>
      <c r="I23" s="11">
        <v>191000</v>
      </c>
      <c r="J23" s="11">
        <v>1059097</v>
      </c>
      <c r="K23" s="11">
        <v>100000</v>
      </c>
      <c r="L23" s="12">
        <f t="shared" si="0"/>
        <v>81.96576895223005</v>
      </c>
      <c r="M23" s="12">
        <f t="shared" si="1"/>
        <v>4.313702822110661</v>
      </c>
      <c r="N23" s="13">
        <f t="shared" si="2"/>
        <v>86.2794717743407</v>
      </c>
      <c r="O23" s="11">
        <v>200000</v>
      </c>
    </row>
    <row r="24" spans="1:15" ht="45" customHeight="1">
      <c r="A24" s="20" t="s">
        <v>78</v>
      </c>
      <c r="B24" s="10" t="s">
        <v>60</v>
      </c>
      <c r="C24" s="10">
        <v>8390468</v>
      </c>
      <c r="D24" s="10" t="s">
        <v>11</v>
      </c>
      <c r="E24" s="10">
        <v>68177615</v>
      </c>
      <c r="F24" s="10" t="s">
        <v>35</v>
      </c>
      <c r="G24" s="10" t="s">
        <v>1</v>
      </c>
      <c r="H24" s="10" t="s">
        <v>79</v>
      </c>
      <c r="I24" s="11">
        <v>229000</v>
      </c>
      <c r="J24" s="11">
        <v>371000</v>
      </c>
      <c r="K24" s="11">
        <v>50000</v>
      </c>
      <c r="L24" s="12">
        <f t="shared" si="0"/>
        <v>38.274932614555254</v>
      </c>
      <c r="M24" s="12">
        <f t="shared" si="1"/>
        <v>5.938242280285035</v>
      </c>
      <c r="N24" s="13">
        <f t="shared" si="2"/>
        <v>44.21317489484029</v>
      </c>
      <c r="O24" s="11">
        <v>80000</v>
      </c>
    </row>
    <row r="25" spans="1:15" ht="60" customHeight="1">
      <c r="A25" s="20" t="s">
        <v>76</v>
      </c>
      <c r="B25" s="10" t="s">
        <v>60</v>
      </c>
      <c r="C25" s="10">
        <v>9568747</v>
      </c>
      <c r="D25" s="10" t="s">
        <v>11</v>
      </c>
      <c r="E25" s="10">
        <v>68177615</v>
      </c>
      <c r="F25" s="10" t="s">
        <v>35</v>
      </c>
      <c r="G25" s="10" t="s">
        <v>1</v>
      </c>
      <c r="H25" s="10" t="s">
        <v>77</v>
      </c>
      <c r="I25" s="11">
        <v>145000</v>
      </c>
      <c r="J25" s="11">
        <v>379000</v>
      </c>
      <c r="K25" s="11">
        <v>150000</v>
      </c>
      <c r="L25" s="12">
        <f t="shared" si="0"/>
        <v>61.74142480211082</v>
      </c>
      <c r="M25" s="12">
        <f t="shared" si="1"/>
        <v>14.177693761814744</v>
      </c>
      <c r="N25" s="13">
        <f t="shared" si="2"/>
        <v>75.91911856392557</v>
      </c>
      <c r="O25" s="11">
        <v>80000</v>
      </c>
    </row>
    <row r="26" spans="1:15" ht="45" customHeight="1">
      <c r="A26" s="20" t="s">
        <v>72</v>
      </c>
      <c r="B26" s="10" t="s">
        <v>60</v>
      </c>
      <c r="C26" s="10">
        <v>1515547</v>
      </c>
      <c r="D26" s="10" t="s">
        <v>12</v>
      </c>
      <c r="E26" s="10">
        <v>25852345</v>
      </c>
      <c r="F26" s="10" t="s">
        <v>38</v>
      </c>
      <c r="G26" s="10" t="s">
        <v>1</v>
      </c>
      <c r="H26" s="10" t="s">
        <v>73</v>
      </c>
      <c r="I26" s="11">
        <v>105000</v>
      </c>
      <c r="J26" s="11">
        <v>323820</v>
      </c>
      <c r="K26" s="11">
        <v>120000</v>
      </c>
      <c r="L26" s="12">
        <f t="shared" si="0"/>
        <v>67.5745784695201</v>
      </c>
      <c r="M26" s="12">
        <f t="shared" si="1"/>
        <v>13.5189941868325</v>
      </c>
      <c r="N26" s="13">
        <f t="shared" si="2"/>
        <v>81.0935726563526</v>
      </c>
      <c r="O26" s="11">
        <v>80000</v>
      </c>
    </row>
    <row r="27" spans="1:15" ht="30.75" customHeight="1">
      <c r="A27" s="20" t="s">
        <v>75</v>
      </c>
      <c r="B27" s="10" t="s">
        <v>60</v>
      </c>
      <c r="C27" s="10">
        <v>3838899</v>
      </c>
      <c r="D27" s="10" t="s">
        <v>13</v>
      </c>
      <c r="E27" s="10">
        <v>67339018</v>
      </c>
      <c r="F27" s="10" t="s">
        <v>35</v>
      </c>
      <c r="G27" s="10" t="s">
        <v>1</v>
      </c>
      <c r="H27" s="10" t="s">
        <v>74</v>
      </c>
      <c r="I27" s="11">
        <v>146000</v>
      </c>
      <c r="J27" s="11">
        <v>750200</v>
      </c>
      <c r="K27" s="11">
        <v>15000</v>
      </c>
      <c r="L27" s="12">
        <f t="shared" si="0"/>
        <v>80.53852306051719</v>
      </c>
      <c r="M27" s="12">
        <f t="shared" si="1"/>
        <v>0.9801359121798223</v>
      </c>
      <c r="N27" s="13">
        <f t="shared" si="2"/>
        <v>81.51865897269701</v>
      </c>
      <c r="O27" s="11">
        <v>80000</v>
      </c>
    </row>
    <row r="28" spans="1:15" ht="30.75" customHeight="1">
      <c r="A28" s="20" t="s">
        <v>133</v>
      </c>
      <c r="B28" s="10" t="s">
        <v>60</v>
      </c>
      <c r="C28" s="10">
        <v>1304507</v>
      </c>
      <c r="D28" s="10" t="s">
        <v>14</v>
      </c>
      <c r="E28" s="10">
        <v>60337842</v>
      </c>
      <c r="F28" s="10" t="s">
        <v>37</v>
      </c>
      <c r="G28" s="10" t="s">
        <v>1</v>
      </c>
      <c r="H28" s="10" t="s">
        <v>134</v>
      </c>
      <c r="I28" s="11">
        <v>532000</v>
      </c>
      <c r="J28" s="11">
        <v>790735</v>
      </c>
      <c r="K28" s="11">
        <v>55000</v>
      </c>
      <c r="L28" s="12">
        <f t="shared" si="0"/>
        <v>32.720823031736295</v>
      </c>
      <c r="M28" s="12">
        <f t="shared" si="1"/>
        <v>3.251609546725629</v>
      </c>
      <c r="N28" s="13">
        <f t="shared" si="2"/>
        <v>35.97243257846193</v>
      </c>
      <c r="O28" s="11">
        <v>80000</v>
      </c>
    </row>
    <row r="29" spans="1:15" ht="30.75" customHeight="1">
      <c r="A29" s="20" t="s">
        <v>135</v>
      </c>
      <c r="B29" s="10" t="s">
        <v>46</v>
      </c>
      <c r="C29" s="10">
        <v>9413375</v>
      </c>
      <c r="D29" s="10" t="s">
        <v>14</v>
      </c>
      <c r="E29" s="10">
        <v>60337842</v>
      </c>
      <c r="F29" s="10" t="s">
        <v>37</v>
      </c>
      <c r="G29" s="10" t="s">
        <v>3</v>
      </c>
      <c r="H29" s="10" t="s">
        <v>136</v>
      </c>
      <c r="I29" s="11">
        <v>858000</v>
      </c>
      <c r="J29" s="11">
        <v>1280003</v>
      </c>
      <c r="K29" s="11">
        <v>435000</v>
      </c>
      <c r="L29" s="12">
        <f t="shared" si="0"/>
        <v>32.96890710412397</v>
      </c>
      <c r="M29" s="12">
        <f t="shared" si="1"/>
        <v>12.682193558845087</v>
      </c>
      <c r="N29" s="13">
        <f t="shared" si="2"/>
        <v>45.65110066296906</v>
      </c>
      <c r="O29" s="11">
        <v>144000</v>
      </c>
    </row>
    <row r="30" spans="1:15" ht="47.25" customHeight="1">
      <c r="A30" s="20" t="s">
        <v>131</v>
      </c>
      <c r="B30" s="10" t="s">
        <v>45</v>
      </c>
      <c r="C30" s="10">
        <v>5958182</v>
      </c>
      <c r="D30" s="10" t="s">
        <v>15</v>
      </c>
      <c r="E30" s="10">
        <v>44941960</v>
      </c>
      <c r="F30" s="10" t="s">
        <v>37</v>
      </c>
      <c r="G30" s="10" t="s">
        <v>5</v>
      </c>
      <c r="H30" s="10" t="s">
        <v>132</v>
      </c>
      <c r="I30" s="11">
        <v>125000</v>
      </c>
      <c r="J30" s="11">
        <v>900000</v>
      </c>
      <c r="K30" s="11">
        <v>160000</v>
      </c>
      <c r="L30" s="12">
        <f t="shared" si="0"/>
        <v>86.11111111111111</v>
      </c>
      <c r="M30" s="12">
        <f t="shared" si="1"/>
        <v>7.547169811320755</v>
      </c>
      <c r="N30" s="13">
        <f t="shared" si="2"/>
        <v>93.65828092243187</v>
      </c>
      <c r="O30" s="11">
        <v>200000</v>
      </c>
    </row>
    <row r="31" spans="1:15" ht="30.75" customHeight="1">
      <c r="A31" s="20" t="s">
        <v>140</v>
      </c>
      <c r="B31" s="10" t="s">
        <v>45</v>
      </c>
      <c r="C31" s="10">
        <v>1478695</v>
      </c>
      <c r="D31" s="10" t="s">
        <v>16</v>
      </c>
      <c r="E31" s="10">
        <v>43964591</v>
      </c>
      <c r="F31" s="10" t="s">
        <v>37</v>
      </c>
      <c r="G31" s="10" t="s">
        <v>5</v>
      </c>
      <c r="H31" s="10" t="s">
        <v>141</v>
      </c>
      <c r="I31" s="11">
        <v>253000</v>
      </c>
      <c r="J31" s="11">
        <v>1323667</v>
      </c>
      <c r="K31" s="11">
        <v>300000</v>
      </c>
      <c r="L31" s="12">
        <f t="shared" si="0"/>
        <v>80.88643140608627</v>
      </c>
      <c r="M31" s="12">
        <f t="shared" si="1"/>
        <v>9.238347518302707</v>
      </c>
      <c r="N31" s="13">
        <f t="shared" si="2"/>
        <v>90.12477892438898</v>
      </c>
      <c r="O31" s="11">
        <v>400000</v>
      </c>
    </row>
    <row r="32" spans="1:15" ht="30.75" customHeight="1">
      <c r="A32" s="20" t="s">
        <v>118</v>
      </c>
      <c r="B32" s="10" t="s">
        <v>46</v>
      </c>
      <c r="C32" s="10">
        <v>4252755</v>
      </c>
      <c r="D32" s="10" t="s">
        <v>17</v>
      </c>
      <c r="E32" s="10">
        <v>44940998</v>
      </c>
      <c r="F32" s="10" t="s">
        <v>37</v>
      </c>
      <c r="G32" s="10" t="s">
        <v>3</v>
      </c>
      <c r="H32" s="10" t="s">
        <v>119</v>
      </c>
      <c r="I32" s="11">
        <v>858000</v>
      </c>
      <c r="J32" s="11">
        <v>1691666</v>
      </c>
      <c r="K32" s="11">
        <v>740000</v>
      </c>
      <c r="L32" s="12">
        <f t="shared" si="0"/>
        <v>49.2807681894653</v>
      </c>
      <c r="M32" s="12">
        <f t="shared" si="1"/>
        <v>15.215905473860309</v>
      </c>
      <c r="N32" s="13">
        <f t="shared" si="2"/>
        <v>64.49667366332561</v>
      </c>
      <c r="O32" s="11">
        <v>144000</v>
      </c>
    </row>
    <row r="33" spans="1:15" ht="46.5" customHeight="1">
      <c r="A33" s="20" t="s">
        <v>120</v>
      </c>
      <c r="B33" s="10" t="s">
        <v>60</v>
      </c>
      <c r="C33" s="10">
        <v>4358824</v>
      </c>
      <c r="D33" s="10" t="s">
        <v>17</v>
      </c>
      <c r="E33" s="10">
        <v>44940998</v>
      </c>
      <c r="F33" s="10" t="s">
        <v>37</v>
      </c>
      <c r="G33" s="10" t="s">
        <v>1</v>
      </c>
      <c r="H33" s="10" t="s">
        <v>121</v>
      </c>
      <c r="I33" s="11">
        <v>660000</v>
      </c>
      <c r="J33" s="11">
        <v>1097176.57</v>
      </c>
      <c r="K33" s="11">
        <v>827000</v>
      </c>
      <c r="L33" s="12">
        <f t="shared" si="0"/>
        <v>39.84559841630596</v>
      </c>
      <c r="M33" s="12">
        <f t="shared" si="1"/>
        <v>21.489711830344135</v>
      </c>
      <c r="N33" s="13">
        <f t="shared" si="2"/>
        <v>61.335310246650096</v>
      </c>
      <c r="O33" s="11">
        <v>80000</v>
      </c>
    </row>
    <row r="34" spans="1:15" ht="48.75" customHeight="1">
      <c r="A34" s="20" t="s">
        <v>122</v>
      </c>
      <c r="B34" s="10" t="s">
        <v>46</v>
      </c>
      <c r="C34" s="10">
        <v>4395274</v>
      </c>
      <c r="D34" s="10" t="s">
        <v>17</v>
      </c>
      <c r="E34" s="10">
        <v>44940998</v>
      </c>
      <c r="F34" s="10" t="s">
        <v>37</v>
      </c>
      <c r="G34" s="10" t="s">
        <v>3</v>
      </c>
      <c r="H34" s="10" t="s">
        <v>123</v>
      </c>
      <c r="I34" s="11">
        <v>2037000</v>
      </c>
      <c r="J34" s="11">
        <v>2733144</v>
      </c>
      <c r="K34" s="11">
        <v>1400000</v>
      </c>
      <c r="L34" s="12">
        <f t="shared" si="0"/>
        <v>25.47044722122215</v>
      </c>
      <c r="M34" s="12">
        <f t="shared" si="1"/>
        <v>16.936259660926403</v>
      </c>
      <c r="N34" s="13">
        <f t="shared" si="2"/>
        <v>42.406706882148555</v>
      </c>
      <c r="O34" s="11">
        <v>300000</v>
      </c>
    </row>
    <row r="35" spans="1:15" ht="30.75" customHeight="1">
      <c r="A35" s="20" t="s">
        <v>124</v>
      </c>
      <c r="B35" s="10" t="s">
        <v>46</v>
      </c>
      <c r="C35" s="10">
        <v>5060106</v>
      </c>
      <c r="D35" s="10" t="s">
        <v>17</v>
      </c>
      <c r="E35" s="10">
        <v>44940998</v>
      </c>
      <c r="F35" s="10" t="s">
        <v>37</v>
      </c>
      <c r="G35" s="10" t="s">
        <v>3</v>
      </c>
      <c r="H35" s="10" t="s">
        <v>125</v>
      </c>
      <c r="I35" s="11">
        <v>1501000</v>
      </c>
      <c r="J35" s="11">
        <v>2341000</v>
      </c>
      <c r="K35" s="11">
        <v>650000</v>
      </c>
      <c r="L35" s="12">
        <f t="shared" si="0"/>
        <v>35.88210166595472</v>
      </c>
      <c r="M35" s="12">
        <f t="shared" si="1"/>
        <v>10.865931126713473</v>
      </c>
      <c r="N35" s="13">
        <f t="shared" si="2"/>
        <v>46.7480327926682</v>
      </c>
      <c r="O35" s="11">
        <v>252000</v>
      </c>
    </row>
    <row r="36" spans="1:15" ht="30.75" customHeight="1">
      <c r="A36" s="20" t="s">
        <v>126</v>
      </c>
      <c r="B36" s="10" t="s">
        <v>66</v>
      </c>
      <c r="C36" s="10">
        <v>6763192</v>
      </c>
      <c r="D36" s="10" t="s">
        <v>17</v>
      </c>
      <c r="E36" s="10">
        <v>44940998</v>
      </c>
      <c r="F36" s="10" t="s">
        <v>37</v>
      </c>
      <c r="G36" s="10" t="s">
        <v>4</v>
      </c>
      <c r="H36" s="10" t="s">
        <v>127</v>
      </c>
      <c r="I36" s="11">
        <v>720000</v>
      </c>
      <c r="J36" s="11">
        <v>985320</v>
      </c>
      <c r="K36" s="11">
        <v>645000</v>
      </c>
      <c r="L36" s="12">
        <f t="shared" si="0"/>
        <v>26.927292656192915</v>
      </c>
      <c r="M36" s="12">
        <f t="shared" si="1"/>
        <v>19.781392610039745</v>
      </c>
      <c r="N36" s="13">
        <f t="shared" si="2"/>
        <v>46.70868526623266</v>
      </c>
      <c r="O36" s="11">
        <v>100000</v>
      </c>
    </row>
    <row r="37" spans="1:15" ht="30.75" customHeight="1">
      <c r="A37" s="20" t="s">
        <v>145</v>
      </c>
      <c r="B37" s="10" t="s">
        <v>66</v>
      </c>
      <c r="C37" s="10">
        <v>7075078</v>
      </c>
      <c r="D37" s="10" t="s">
        <v>156</v>
      </c>
      <c r="E37" s="10">
        <v>26584344</v>
      </c>
      <c r="F37" s="10" t="s">
        <v>35</v>
      </c>
      <c r="G37" s="10" t="s">
        <v>4</v>
      </c>
      <c r="H37" s="10" t="s">
        <v>146</v>
      </c>
      <c r="I37" s="11">
        <v>600000</v>
      </c>
      <c r="J37" s="11">
        <v>827919</v>
      </c>
      <c r="K37" s="11">
        <v>320000</v>
      </c>
      <c r="L37" s="12">
        <f t="shared" si="0"/>
        <v>27.529142343635066</v>
      </c>
      <c r="M37" s="12">
        <f t="shared" si="1"/>
        <v>13.938265679024392</v>
      </c>
      <c r="N37" s="13">
        <f t="shared" si="2"/>
        <v>41.467408022659455</v>
      </c>
      <c r="O37" s="11">
        <v>100000</v>
      </c>
    </row>
    <row r="38" spans="1:15" ht="36" customHeight="1">
      <c r="A38" s="20" t="s">
        <v>59</v>
      </c>
      <c r="B38" s="10" t="s">
        <v>60</v>
      </c>
      <c r="C38" s="10">
        <v>3504866</v>
      </c>
      <c r="D38" s="10" t="s">
        <v>18</v>
      </c>
      <c r="E38" s="10">
        <v>297852</v>
      </c>
      <c r="F38" s="10" t="s">
        <v>39</v>
      </c>
      <c r="G38" s="10" t="s">
        <v>1</v>
      </c>
      <c r="H38" s="10" t="s">
        <v>58</v>
      </c>
      <c r="I38" s="11">
        <v>250000</v>
      </c>
      <c r="J38" s="11">
        <v>582000</v>
      </c>
      <c r="K38" s="11">
        <v>470000</v>
      </c>
      <c r="L38" s="12">
        <f aca="true" t="shared" si="3" ref="L38:L60">((J38-I38)/J38)*100</f>
        <v>57.0446735395189</v>
      </c>
      <c r="M38" s="12">
        <f aca="true" t="shared" si="4" ref="M38:M60">(K38/(K38+J38))*100*0.5</f>
        <v>22.338403041825096</v>
      </c>
      <c r="N38" s="13">
        <f aca="true" t="shared" si="5" ref="N38:N60">L38+M38</f>
        <v>79.383076581344</v>
      </c>
      <c r="O38" s="11">
        <v>80000</v>
      </c>
    </row>
    <row r="39" spans="1:15" ht="36" customHeight="1">
      <c r="A39" s="20" t="s">
        <v>128</v>
      </c>
      <c r="B39" s="10" t="s">
        <v>60</v>
      </c>
      <c r="C39" s="10">
        <v>3631225</v>
      </c>
      <c r="D39" s="10" t="s">
        <v>19</v>
      </c>
      <c r="E39" s="10">
        <v>298077</v>
      </c>
      <c r="F39" s="10" t="s">
        <v>39</v>
      </c>
      <c r="G39" s="10" t="s">
        <v>1</v>
      </c>
      <c r="H39" s="10" t="s">
        <v>155</v>
      </c>
      <c r="I39" s="11">
        <v>309000</v>
      </c>
      <c r="J39" s="11">
        <v>560852</v>
      </c>
      <c r="K39" s="11">
        <v>1151000</v>
      </c>
      <c r="L39" s="12">
        <f t="shared" si="3"/>
        <v>44.90525129624214</v>
      </c>
      <c r="M39" s="12">
        <f t="shared" si="4"/>
        <v>33.61856048303241</v>
      </c>
      <c r="N39" s="13">
        <f t="shared" si="5"/>
        <v>78.52381177927455</v>
      </c>
      <c r="O39" s="11">
        <v>73700</v>
      </c>
    </row>
    <row r="40" spans="1:15" ht="47.25" customHeight="1">
      <c r="A40" s="20" t="s">
        <v>129</v>
      </c>
      <c r="B40" s="10" t="s">
        <v>60</v>
      </c>
      <c r="C40" s="10">
        <v>2825803</v>
      </c>
      <c r="D40" s="10" t="s">
        <v>149</v>
      </c>
      <c r="E40" s="10">
        <v>65468431</v>
      </c>
      <c r="F40" s="10" t="s">
        <v>35</v>
      </c>
      <c r="G40" s="10" t="s">
        <v>1</v>
      </c>
      <c r="H40" s="10" t="s">
        <v>130</v>
      </c>
      <c r="I40" s="11">
        <v>290000</v>
      </c>
      <c r="J40" s="11">
        <v>789000</v>
      </c>
      <c r="K40" s="11">
        <v>495000</v>
      </c>
      <c r="L40" s="12">
        <f t="shared" si="3"/>
        <v>63.244613434727505</v>
      </c>
      <c r="M40" s="12">
        <f t="shared" si="4"/>
        <v>19.27570093457944</v>
      </c>
      <c r="N40" s="13">
        <f t="shared" si="5"/>
        <v>82.52031436930694</v>
      </c>
      <c r="O40" s="11">
        <v>80000</v>
      </c>
    </row>
    <row r="41" spans="1:15" ht="30.75" customHeight="1">
      <c r="A41" s="20" t="s">
        <v>142</v>
      </c>
      <c r="B41" s="10" t="s">
        <v>60</v>
      </c>
      <c r="C41" s="10">
        <v>8846615</v>
      </c>
      <c r="D41" s="10" t="s">
        <v>20</v>
      </c>
      <c r="E41" s="10">
        <v>70645671</v>
      </c>
      <c r="F41" s="10" t="s">
        <v>35</v>
      </c>
      <c r="G41" s="10" t="s">
        <v>1</v>
      </c>
      <c r="H41" s="10" t="s">
        <v>143</v>
      </c>
      <c r="I41" s="11">
        <v>193000</v>
      </c>
      <c r="J41" s="11">
        <v>1697829</v>
      </c>
      <c r="K41" s="11">
        <v>120000</v>
      </c>
      <c r="L41" s="12">
        <f t="shared" si="3"/>
        <v>88.6325419108756</v>
      </c>
      <c r="M41" s="12">
        <f t="shared" si="4"/>
        <v>3.300640489286946</v>
      </c>
      <c r="N41" s="13">
        <f t="shared" si="5"/>
        <v>91.93318240016255</v>
      </c>
      <c r="O41" s="11">
        <v>80000</v>
      </c>
    </row>
    <row r="42" spans="1:15" ht="30.75" customHeight="1">
      <c r="A42" s="20" t="s">
        <v>116</v>
      </c>
      <c r="B42" s="10" t="s">
        <v>45</v>
      </c>
      <c r="C42" s="10">
        <v>8014263</v>
      </c>
      <c r="D42" s="10" t="s">
        <v>21</v>
      </c>
      <c r="E42" s="10">
        <v>27011283</v>
      </c>
      <c r="F42" s="10" t="s">
        <v>35</v>
      </c>
      <c r="G42" s="10" t="s">
        <v>5</v>
      </c>
      <c r="H42" s="10" t="s">
        <v>115</v>
      </c>
      <c r="I42" s="11">
        <v>141000</v>
      </c>
      <c r="J42" s="11">
        <v>1680000</v>
      </c>
      <c r="K42" s="11">
        <v>720000</v>
      </c>
      <c r="L42" s="12">
        <f t="shared" si="3"/>
        <v>91.60714285714285</v>
      </c>
      <c r="M42" s="12">
        <f t="shared" si="4"/>
        <v>15</v>
      </c>
      <c r="N42" s="13">
        <f t="shared" si="5"/>
        <v>106.60714285714285</v>
      </c>
      <c r="O42" s="11">
        <v>200000</v>
      </c>
    </row>
    <row r="43" spans="1:15" ht="36" customHeight="1">
      <c r="A43" s="20" t="s">
        <v>82</v>
      </c>
      <c r="B43" s="10" t="s">
        <v>66</v>
      </c>
      <c r="C43" s="10">
        <v>1844995</v>
      </c>
      <c r="D43" s="10" t="s">
        <v>22</v>
      </c>
      <c r="E43" s="10">
        <v>65468562</v>
      </c>
      <c r="F43" s="10" t="s">
        <v>37</v>
      </c>
      <c r="G43" s="10" t="s">
        <v>4</v>
      </c>
      <c r="H43" s="10" t="s">
        <v>83</v>
      </c>
      <c r="I43" s="11">
        <v>720000</v>
      </c>
      <c r="J43" s="11">
        <v>1033332</v>
      </c>
      <c r="K43" s="11">
        <v>201895</v>
      </c>
      <c r="L43" s="12">
        <f t="shared" si="3"/>
        <v>30.322490738697727</v>
      </c>
      <c r="M43" s="12">
        <f t="shared" si="4"/>
        <v>8.172384509082137</v>
      </c>
      <c r="N43" s="13">
        <f t="shared" si="5"/>
        <v>38.494875247779866</v>
      </c>
      <c r="O43" s="11">
        <v>100000</v>
      </c>
    </row>
    <row r="44" spans="1:15" ht="36" customHeight="1">
      <c r="A44" s="20" t="s">
        <v>54</v>
      </c>
      <c r="B44" s="10" t="s">
        <v>46</v>
      </c>
      <c r="C44" s="10">
        <v>2348043</v>
      </c>
      <c r="D44" s="10" t="s">
        <v>22</v>
      </c>
      <c r="E44" s="10">
        <v>65468562</v>
      </c>
      <c r="F44" s="10" t="s">
        <v>37</v>
      </c>
      <c r="G44" s="10" t="s">
        <v>3</v>
      </c>
      <c r="H44" s="10" t="s">
        <v>55</v>
      </c>
      <c r="I44" s="11">
        <v>893000</v>
      </c>
      <c r="J44" s="11">
        <v>1573910</v>
      </c>
      <c r="K44" s="11">
        <v>200000</v>
      </c>
      <c r="L44" s="12">
        <f t="shared" si="3"/>
        <v>43.26232122548303</v>
      </c>
      <c r="M44" s="12">
        <f t="shared" si="4"/>
        <v>5.637264573738239</v>
      </c>
      <c r="N44" s="13">
        <f t="shared" si="5"/>
        <v>48.89958579922127</v>
      </c>
      <c r="O44" s="11">
        <v>150000</v>
      </c>
    </row>
    <row r="45" spans="1:15" ht="36" customHeight="1">
      <c r="A45" s="20" t="s">
        <v>84</v>
      </c>
      <c r="B45" s="10" t="s">
        <v>46</v>
      </c>
      <c r="C45" s="10">
        <v>2617969</v>
      </c>
      <c r="D45" s="10" t="s">
        <v>22</v>
      </c>
      <c r="E45" s="10">
        <v>65468562</v>
      </c>
      <c r="F45" s="10" t="s">
        <v>37</v>
      </c>
      <c r="G45" s="10" t="s">
        <v>3</v>
      </c>
      <c r="H45" s="10" t="s">
        <v>85</v>
      </c>
      <c r="I45" s="11">
        <v>2145000</v>
      </c>
      <c r="J45" s="11">
        <v>3958230</v>
      </c>
      <c r="K45" s="11">
        <v>217710</v>
      </c>
      <c r="L45" s="12">
        <f t="shared" si="3"/>
        <v>45.809111648388296</v>
      </c>
      <c r="M45" s="12">
        <f t="shared" si="4"/>
        <v>2.606718487334588</v>
      </c>
      <c r="N45" s="13">
        <f t="shared" si="5"/>
        <v>48.415830135722885</v>
      </c>
      <c r="O45" s="11">
        <v>300000</v>
      </c>
    </row>
    <row r="46" spans="1:15" ht="36" customHeight="1">
      <c r="A46" s="20" t="s">
        <v>52</v>
      </c>
      <c r="B46" s="10" t="s">
        <v>46</v>
      </c>
      <c r="C46" s="10">
        <v>2793900</v>
      </c>
      <c r="D46" s="10" t="s">
        <v>22</v>
      </c>
      <c r="E46" s="10">
        <v>65468562</v>
      </c>
      <c r="F46" s="10" t="s">
        <v>37</v>
      </c>
      <c r="G46" s="10" t="s">
        <v>3</v>
      </c>
      <c r="H46" s="10" t="s">
        <v>53</v>
      </c>
      <c r="I46" s="11">
        <v>1573000</v>
      </c>
      <c r="J46" s="11">
        <v>3927000</v>
      </c>
      <c r="K46" s="11">
        <v>182490</v>
      </c>
      <c r="L46" s="12">
        <f t="shared" si="3"/>
        <v>59.943977591036415</v>
      </c>
      <c r="M46" s="12">
        <f t="shared" si="4"/>
        <v>2.2203485103991003</v>
      </c>
      <c r="N46" s="13">
        <f t="shared" si="5"/>
        <v>62.16432610143551</v>
      </c>
      <c r="O46" s="11">
        <v>318000</v>
      </c>
    </row>
    <row r="47" spans="1:15" ht="28.5" customHeight="1">
      <c r="A47" s="20" t="s">
        <v>90</v>
      </c>
      <c r="B47" s="10" t="s">
        <v>46</v>
      </c>
      <c r="C47" s="10">
        <v>2962056</v>
      </c>
      <c r="D47" s="10" t="s">
        <v>22</v>
      </c>
      <c r="E47" s="10">
        <v>65468562</v>
      </c>
      <c r="F47" s="10" t="s">
        <v>37</v>
      </c>
      <c r="G47" s="10" t="s">
        <v>3</v>
      </c>
      <c r="H47" s="10" t="s">
        <v>91</v>
      </c>
      <c r="I47" s="11">
        <v>2502000</v>
      </c>
      <c r="J47" s="11">
        <v>4938657</v>
      </c>
      <c r="K47" s="11">
        <v>500000</v>
      </c>
      <c r="L47" s="12">
        <f t="shared" si="3"/>
        <v>49.33845375372293</v>
      </c>
      <c r="M47" s="12">
        <f t="shared" si="4"/>
        <v>4.596723051297406</v>
      </c>
      <c r="N47" s="13">
        <f t="shared" si="5"/>
        <v>53.93517680502033</v>
      </c>
      <c r="O47" s="11">
        <v>348000</v>
      </c>
    </row>
    <row r="48" spans="1:15" ht="36" customHeight="1">
      <c r="A48" s="20" t="s">
        <v>96</v>
      </c>
      <c r="B48" s="10" t="s">
        <v>46</v>
      </c>
      <c r="C48" s="10">
        <v>3091238</v>
      </c>
      <c r="D48" s="10" t="s">
        <v>22</v>
      </c>
      <c r="E48" s="10">
        <v>65468562</v>
      </c>
      <c r="F48" s="10" t="s">
        <v>37</v>
      </c>
      <c r="G48" s="10" t="s">
        <v>3</v>
      </c>
      <c r="H48" s="10" t="s">
        <v>97</v>
      </c>
      <c r="I48" s="11">
        <v>500000</v>
      </c>
      <c r="J48" s="11">
        <v>2054544</v>
      </c>
      <c r="K48" s="11">
        <v>700000</v>
      </c>
      <c r="L48" s="12">
        <f t="shared" si="3"/>
        <v>75.66369958492007</v>
      </c>
      <c r="M48" s="12">
        <f t="shared" si="4"/>
        <v>12.706277336648098</v>
      </c>
      <c r="N48" s="13">
        <f t="shared" si="5"/>
        <v>88.36997692156817</v>
      </c>
      <c r="O48" s="11">
        <v>84000</v>
      </c>
    </row>
    <row r="49" spans="1:15" ht="36" customHeight="1">
      <c r="A49" s="20" t="s">
        <v>80</v>
      </c>
      <c r="B49" s="10" t="s">
        <v>45</v>
      </c>
      <c r="C49" s="10">
        <v>3475508</v>
      </c>
      <c r="D49" s="10" t="s">
        <v>22</v>
      </c>
      <c r="E49" s="10">
        <v>65468562</v>
      </c>
      <c r="F49" s="10" t="s">
        <v>37</v>
      </c>
      <c r="G49" s="10" t="s">
        <v>5</v>
      </c>
      <c r="H49" s="10" t="s">
        <v>81</v>
      </c>
      <c r="I49" s="11">
        <v>364000</v>
      </c>
      <c r="J49" s="11">
        <v>3424674</v>
      </c>
      <c r="K49" s="11">
        <v>71253</v>
      </c>
      <c r="L49" s="12">
        <f t="shared" si="3"/>
        <v>89.37125110302469</v>
      </c>
      <c r="M49" s="12">
        <f t="shared" si="4"/>
        <v>1.0190859248491173</v>
      </c>
      <c r="N49" s="13">
        <f t="shared" si="5"/>
        <v>90.39033702787381</v>
      </c>
      <c r="O49" s="11">
        <v>400000</v>
      </c>
    </row>
    <row r="50" spans="1:15" ht="36" customHeight="1">
      <c r="A50" s="20" t="s">
        <v>99</v>
      </c>
      <c r="B50" s="10" t="s">
        <v>46</v>
      </c>
      <c r="C50" s="10">
        <v>4153096</v>
      </c>
      <c r="D50" s="10" t="s">
        <v>22</v>
      </c>
      <c r="E50" s="10">
        <v>65468562</v>
      </c>
      <c r="F50" s="10" t="s">
        <v>37</v>
      </c>
      <c r="G50" s="10" t="s">
        <v>3</v>
      </c>
      <c r="H50" s="10" t="s">
        <v>98</v>
      </c>
      <c r="I50" s="11">
        <v>357000</v>
      </c>
      <c r="J50" s="11">
        <v>1035102</v>
      </c>
      <c r="K50" s="11">
        <v>570569</v>
      </c>
      <c r="L50" s="12">
        <f t="shared" si="3"/>
        <v>65.51064532770684</v>
      </c>
      <c r="M50" s="12">
        <f t="shared" si="4"/>
        <v>17.76730725036449</v>
      </c>
      <c r="N50" s="13">
        <f t="shared" si="5"/>
        <v>83.27795257807134</v>
      </c>
      <c r="O50" s="11">
        <v>66000</v>
      </c>
    </row>
    <row r="51" spans="1:15" ht="36" customHeight="1">
      <c r="A51" s="20" t="s">
        <v>47</v>
      </c>
      <c r="B51" s="10" t="s">
        <v>45</v>
      </c>
      <c r="C51" s="10">
        <v>4512437</v>
      </c>
      <c r="D51" s="10" t="s">
        <v>22</v>
      </c>
      <c r="E51" s="10">
        <v>65468562</v>
      </c>
      <c r="F51" s="10" t="s">
        <v>37</v>
      </c>
      <c r="G51" s="10" t="s">
        <v>5</v>
      </c>
      <c r="H51" s="10" t="s">
        <v>44</v>
      </c>
      <c r="I51" s="11">
        <v>222000</v>
      </c>
      <c r="J51" s="11">
        <v>2319783</v>
      </c>
      <c r="K51" s="11">
        <v>250000</v>
      </c>
      <c r="L51" s="12">
        <f t="shared" si="3"/>
        <v>90.43013937079459</v>
      </c>
      <c r="M51" s="12">
        <f t="shared" si="4"/>
        <v>4.864223944200736</v>
      </c>
      <c r="N51" s="13">
        <f t="shared" si="5"/>
        <v>95.29436331499532</v>
      </c>
      <c r="O51" s="11">
        <v>400000</v>
      </c>
    </row>
    <row r="52" spans="1:15" ht="30.75" customHeight="1">
      <c r="A52" s="20" t="s">
        <v>88</v>
      </c>
      <c r="B52" s="10" t="s">
        <v>45</v>
      </c>
      <c r="C52" s="10">
        <v>5406711</v>
      </c>
      <c r="D52" s="10" t="s">
        <v>22</v>
      </c>
      <c r="E52" s="10">
        <v>65468562</v>
      </c>
      <c r="F52" s="10" t="s">
        <v>37</v>
      </c>
      <c r="G52" s="10" t="s">
        <v>5</v>
      </c>
      <c r="H52" s="10" t="s">
        <v>89</v>
      </c>
      <c r="I52" s="11">
        <v>214000</v>
      </c>
      <c r="J52" s="11">
        <v>1543729</v>
      </c>
      <c r="K52" s="11">
        <v>54250</v>
      </c>
      <c r="L52" s="12">
        <f t="shared" si="3"/>
        <v>86.1374632464636</v>
      </c>
      <c r="M52" s="12">
        <f t="shared" si="4"/>
        <v>1.6974565998677078</v>
      </c>
      <c r="N52" s="13">
        <f t="shared" si="5"/>
        <v>87.8349198463313</v>
      </c>
      <c r="O52" s="11">
        <v>200000</v>
      </c>
    </row>
    <row r="53" spans="1:15" ht="36" customHeight="1">
      <c r="A53" s="20" t="s">
        <v>102</v>
      </c>
      <c r="B53" s="10" t="s">
        <v>46</v>
      </c>
      <c r="C53" s="10">
        <v>5423787</v>
      </c>
      <c r="D53" s="10" t="s">
        <v>22</v>
      </c>
      <c r="E53" s="10">
        <v>65468562</v>
      </c>
      <c r="F53" s="10" t="s">
        <v>37</v>
      </c>
      <c r="G53" s="10" t="s">
        <v>3</v>
      </c>
      <c r="H53" s="10" t="s">
        <v>103</v>
      </c>
      <c r="I53" s="11">
        <v>1358000</v>
      </c>
      <c r="J53" s="11">
        <v>2504333</v>
      </c>
      <c r="K53" s="11">
        <v>700000</v>
      </c>
      <c r="L53" s="12">
        <f t="shared" si="3"/>
        <v>45.773984530012584</v>
      </c>
      <c r="M53" s="12">
        <f t="shared" si="4"/>
        <v>10.922709968033908</v>
      </c>
      <c r="N53" s="13">
        <f t="shared" si="5"/>
        <v>56.69669449804649</v>
      </c>
      <c r="O53" s="11">
        <v>210000</v>
      </c>
    </row>
    <row r="54" spans="1:15" ht="30.75" customHeight="1">
      <c r="A54" s="20" t="s">
        <v>86</v>
      </c>
      <c r="B54" s="10" t="s">
        <v>60</v>
      </c>
      <c r="C54" s="10">
        <v>6151225</v>
      </c>
      <c r="D54" s="10" t="s">
        <v>22</v>
      </c>
      <c r="E54" s="10">
        <v>65468562</v>
      </c>
      <c r="F54" s="10" t="s">
        <v>37</v>
      </c>
      <c r="G54" s="10" t="s">
        <v>1</v>
      </c>
      <c r="H54" s="10" t="s">
        <v>87</v>
      </c>
      <c r="I54" s="11">
        <v>165000</v>
      </c>
      <c r="J54" s="11">
        <v>1412799</v>
      </c>
      <c r="K54" s="11">
        <v>200000</v>
      </c>
      <c r="L54" s="12">
        <f t="shared" si="3"/>
        <v>88.32105628613837</v>
      </c>
      <c r="M54" s="12">
        <f t="shared" si="4"/>
        <v>6.200400669891288</v>
      </c>
      <c r="N54" s="13">
        <f t="shared" si="5"/>
        <v>94.52145695602967</v>
      </c>
      <c r="O54" s="11">
        <v>80000</v>
      </c>
    </row>
    <row r="55" spans="1:15" ht="35.25" customHeight="1">
      <c r="A55" s="20" t="s">
        <v>100</v>
      </c>
      <c r="B55" s="10" t="s">
        <v>66</v>
      </c>
      <c r="C55" s="10">
        <v>6590754</v>
      </c>
      <c r="D55" s="10" t="s">
        <v>22</v>
      </c>
      <c r="E55" s="10">
        <v>65468562</v>
      </c>
      <c r="F55" s="10" t="s">
        <v>37</v>
      </c>
      <c r="G55" s="10" t="s">
        <v>4</v>
      </c>
      <c r="H55" s="10" t="s">
        <v>101</v>
      </c>
      <c r="I55" s="11">
        <v>720000</v>
      </c>
      <c r="J55" s="11">
        <v>1023275</v>
      </c>
      <c r="K55" s="11">
        <v>100000</v>
      </c>
      <c r="L55" s="12">
        <f t="shared" si="3"/>
        <v>29.6376829298087</v>
      </c>
      <c r="M55" s="12">
        <f t="shared" si="4"/>
        <v>4.451269724688967</v>
      </c>
      <c r="N55" s="13">
        <f t="shared" si="5"/>
        <v>34.08895265449767</v>
      </c>
      <c r="O55" s="11">
        <v>100000</v>
      </c>
    </row>
    <row r="56" spans="1:15" ht="36" customHeight="1">
      <c r="A56" s="20" t="s">
        <v>56</v>
      </c>
      <c r="B56" s="10" t="s">
        <v>45</v>
      </c>
      <c r="C56" s="10">
        <v>6624329</v>
      </c>
      <c r="D56" s="10" t="s">
        <v>22</v>
      </c>
      <c r="E56" s="10">
        <v>65468562</v>
      </c>
      <c r="F56" s="10" t="s">
        <v>37</v>
      </c>
      <c r="G56" s="10" t="s">
        <v>5</v>
      </c>
      <c r="H56" s="10" t="s">
        <v>57</v>
      </c>
      <c r="I56" s="11">
        <v>245000</v>
      </c>
      <c r="J56" s="11">
        <v>2630588</v>
      </c>
      <c r="K56" s="11">
        <v>120000</v>
      </c>
      <c r="L56" s="12">
        <f t="shared" si="3"/>
        <v>90.6864929057686</v>
      </c>
      <c r="M56" s="12">
        <f t="shared" si="4"/>
        <v>2.1813517691489963</v>
      </c>
      <c r="N56" s="13">
        <f t="shared" si="5"/>
        <v>92.86784467491759</v>
      </c>
      <c r="O56" s="11">
        <v>400000</v>
      </c>
    </row>
    <row r="57" spans="1:15" ht="36" customHeight="1">
      <c r="A57" s="20" t="s">
        <v>94</v>
      </c>
      <c r="B57" s="10" t="s">
        <v>46</v>
      </c>
      <c r="C57" s="10">
        <v>8078894</v>
      </c>
      <c r="D57" s="10" t="s">
        <v>22</v>
      </c>
      <c r="E57" s="10">
        <v>65468562</v>
      </c>
      <c r="F57" s="10" t="s">
        <v>37</v>
      </c>
      <c r="G57" s="10" t="s">
        <v>3</v>
      </c>
      <c r="H57" s="10" t="s">
        <v>95</v>
      </c>
      <c r="I57" s="11">
        <v>929000</v>
      </c>
      <c r="J57" s="11">
        <v>1803312</v>
      </c>
      <c r="K57" s="11">
        <v>250000</v>
      </c>
      <c r="L57" s="12">
        <f t="shared" si="3"/>
        <v>48.483678919676684</v>
      </c>
      <c r="M57" s="12">
        <f t="shared" si="4"/>
        <v>6.087725586759343</v>
      </c>
      <c r="N57" s="13">
        <f t="shared" si="5"/>
        <v>54.571404506436025</v>
      </c>
      <c r="O57" s="11">
        <v>156000</v>
      </c>
    </row>
    <row r="58" spans="1:15" ht="30.75" customHeight="1">
      <c r="A58" s="20" t="s">
        <v>92</v>
      </c>
      <c r="B58" s="10" t="s">
        <v>46</v>
      </c>
      <c r="C58" s="10">
        <v>8994387</v>
      </c>
      <c r="D58" s="10" t="s">
        <v>22</v>
      </c>
      <c r="E58" s="10">
        <v>65468562</v>
      </c>
      <c r="F58" s="10" t="s">
        <v>37</v>
      </c>
      <c r="G58" s="10" t="s">
        <v>3</v>
      </c>
      <c r="H58" s="10" t="s">
        <v>93</v>
      </c>
      <c r="I58" s="11">
        <v>1036000</v>
      </c>
      <c r="J58" s="11">
        <v>1833667</v>
      </c>
      <c r="K58" s="11">
        <v>50000</v>
      </c>
      <c r="L58" s="12">
        <f t="shared" si="3"/>
        <v>43.50119187398803</v>
      </c>
      <c r="M58" s="12">
        <f t="shared" si="4"/>
        <v>1.3271984910284036</v>
      </c>
      <c r="N58" s="13">
        <f t="shared" si="5"/>
        <v>44.82839036501643</v>
      </c>
      <c r="O58" s="11">
        <v>204000</v>
      </c>
    </row>
    <row r="59" spans="1:15" ht="72" customHeight="1">
      <c r="A59" s="20" t="s">
        <v>137</v>
      </c>
      <c r="B59" s="10" t="s">
        <v>45</v>
      </c>
      <c r="C59" s="10">
        <v>5503991</v>
      </c>
      <c r="D59" s="10" t="s">
        <v>138</v>
      </c>
      <c r="E59" s="10">
        <v>44742177</v>
      </c>
      <c r="F59" s="10" t="s">
        <v>35</v>
      </c>
      <c r="G59" s="10" t="s">
        <v>5</v>
      </c>
      <c r="H59" s="10" t="s">
        <v>139</v>
      </c>
      <c r="I59" s="11">
        <v>225000</v>
      </c>
      <c r="J59" s="11">
        <v>1150000</v>
      </c>
      <c r="K59" s="11">
        <v>128000</v>
      </c>
      <c r="L59" s="12">
        <f t="shared" si="3"/>
        <v>80.43478260869566</v>
      </c>
      <c r="M59" s="12">
        <f t="shared" si="4"/>
        <v>5.007824726134586</v>
      </c>
      <c r="N59" s="13">
        <f t="shared" si="5"/>
        <v>85.44260733483024</v>
      </c>
      <c r="O59" s="11">
        <v>200000</v>
      </c>
    </row>
    <row r="60" spans="1:15" ht="36" customHeight="1">
      <c r="A60" s="20" t="s">
        <v>147</v>
      </c>
      <c r="B60" s="10" t="s">
        <v>60</v>
      </c>
      <c r="C60" s="10">
        <v>6344940</v>
      </c>
      <c r="D60" s="10" t="s">
        <v>23</v>
      </c>
      <c r="E60" s="10">
        <v>70240205</v>
      </c>
      <c r="F60" s="10" t="s">
        <v>35</v>
      </c>
      <c r="G60" s="10" t="s">
        <v>1</v>
      </c>
      <c r="H60" s="10" t="s">
        <v>148</v>
      </c>
      <c r="I60" s="11">
        <v>132000</v>
      </c>
      <c r="J60" s="11">
        <v>1850900</v>
      </c>
      <c r="K60" s="11">
        <v>40000</v>
      </c>
      <c r="L60" s="12">
        <f t="shared" si="3"/>
        <v>92.86833432384245</v>
      </c>
      <c r="M60" s="12">
        <f t="shared" si="4"/>
        <v>1.0576973927759268</v>
      </c>
      <c r="N60" s="13">
        <f t="shared" si="5"/>
        <v>93.92603171661837</v>
      </c>
      <c r="O60" s="11">
        <v>80000</v>
      </c>
    </row>
    <row r="61" spans="1:15" ht="33" customHeight="1">
      <c r="A61" s="23"/>
      <c r="B61" s="23"/>
      <c r="C61" s="23"/>
      <c r="D61" s="21" t="s">
        <v>158</v>
      </c>
      <c r="E61" s="22"/>
      <c r="F61" s="22"/>
      <c r="G61" s="22"/>
      <c r="H61" s="22"/>
      <c r="I61" s="10"/>
      <c r="J61" s="10"/>
      <c r="K61" s="10"/>
      <c r="L61" s="10"/>
      <c r="M61" s="10"/>
      <c r="N61" s="10"/>
      <c r="O61" s="18">
        <f>SUM(O6:O60)</f>
        <v>9872700</v>
      </c>
    </row>
  </sheetData>
  <sheetProtection/>
  <autoFilter ref="A5:O61"/>
  <mergeCells count="6">
    <mergeCell ref="E61:H61"/>
    <mergeCell ref="A61:C61"/>
    <mergeCell ref="A1:O1"/>
    <mergeCell ref="A2:O2"/>
    <mergeCell ref="A3:O3"/>
    <mergeCell ref="A4:O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&amp;L&amp;"Tahoma,Tučné"&amp;12Usnesení č. 24/2128 - Příloha č. 1&amp;"Tahoma,Obyčejné"
Počet stran přílohy: 5&amp;R&amp;"Tahoma,Obyčejné"&amp;12Strana &amp;P</oddHeader>
  </headerFooter>
  <rowBreaks count="4" manualBreakCount="4">
    <brk id="15" max="14" man="1"/>
    <brk id="25" max="14" man="1"/>
    <brk id="37" max="14" man="1"/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machacek3440</dc:creator>
  <cp:keywords/>
  <dc:description/>
  <cp:lastModifiedBy>drackova</cp:lastModifiedBy>
  <cp:lastPrinted>2012-06-11T09:54:50Z</cp:lastPrinted>
  <dcterms:created xsi:type="dcterms:W3CDTF">2012-04-02T07:52:45Z</dcterms:created>
  <dcterms:modified xsi:type="dcterms:W3CDTF">2012-06-11T09:54:54Z</dcterms:modified>
  <cp:category/>
  <cp:version/>
  <cp:contentType/>
  <cp:contentStatus/>
</cp:coreProperties>
</file>