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firstSheet="1" activeTab="1"/>
  </bookViews>
  <sheets>
    <sheet name="RSS výbor 2012(seřazené dle %) " sheetId="1" r:id="rId1"/>
    <sheet name="RSS podpoření žadatelé " sheetId="2" r:id="rId2"/>
  </sheets>
  <definedNames>
    <definedName name="_xlnm._FilterDatabase" localSheetId="1" hidden="1">'RSS podpoření žadatelé '!$A$5:$J$80</definedName>
    <definedName name="_xlnm._FilterDatabase" localSheetId="0" hidden="1">'RSS výbor 2012(seřazené dle %) '!$A$2:$O$77</definedName>
    <definedName name="_xlnm.Print_Titles" localSheetId="1">'RSS podpoření žadatelé '!$5:$5</definedName>
    <definedName name="_xlnm.Print_Titles" localSheetId="0">'RSS výbor 2012(seřazené dle %) '!$2:$2</definedName>
    <definedName name="_xlnm.Print_Area" localSheetId="1">'RSS podpoření žadatelé '!$A$1:$J$62</definedName>
    <definedName name="_xlnm.Print_Area" localSheetId="0">'RSS výbor 2012(seřazené dle %) '!$A$1:$O$77</definedName>
  </definedNames>
  <calcPr fullCalcOnLoad="1"/>
</workbook>
</file>

<file path=xl/sharedStrings.xml><?xml version="1.0" encoding="utf-8"?>
<sst xmlns="http://schemas.openxmlformats.org/spreadsheetml/2006/main" count="1134" uniqueCount="311">
  <si>
    <t>postele, matrace, nábytek, osobní náklady</t>
  </si>
  <si>
    <t>pořízení letáků a plakátů, osobní náklady</t>
  </si>
  <si>
    <t>START-Centrum denních služeb</t>
  </si>
  <si>
    <t>spotřební materiál, cestovné, služby, osobní náklady</t>
  </si>
  <si>
    <t>nedoporučeno</t>
  </si>
  <si>
    <t>spotřební materiál, mzdové náklady</t>
  </si>
  <si>
    <t>kancelářské potřeby, cestovné, pronájem prostor, osobní náklady</t>
  </si>
  <si>
    <t>1. 8.-31. 12. 2012</t>
  </si>
  <si>
    <t xml:space="preserve">kancelářské potřeby, spoje - telefony, internet, mzdové náklady </t>
  </si>
  <si>
    <t>spotřební materiál, služby, osobní náklady, pojištění</t>
  </si>
  <si>
    <t>Pro realizaci Programu rozvoje sociálních služeb bylo z rozpočtu kraje pro rok 2012 vyčleněno Kč 4.200.000,-- .</t>
  </si>
  <si>
    <t>KMOTR pomáhá</t>
  </si>
  <si>
    <t xml:space="preserve">Sociální asistence pro znevýhodněné rodiny s dětmi </t>
  </si>
  <si>
    <t xml:space="preserve">kancelářské potřebyl, služby, osobní náklady </t>
  </si>
  <si>
    <t>spotřební materiál, DDHM, osobní náklady</t>
  </si>
  <si>
    <t>Mobilní hospic Ondrášek, o.p.s.</t>
  </si>
  <si>
    <t>kompenzační pomůcky a polohovací pomůcky, knihy, hračky, webové stránky a propagace, osobní náklady</t>
  </si>
  <si>
    <t>energie, opravy, nájemné</t>
  </si>
  <si>
    <t>kancelářské potřeby, propagační předměty, dataprojektor, skartovačka, CD přehrávač, renovace podlahové krytiny, tisk letáčků, osobní náklady</t>
  </si>
  <si>
    <t>Název žadatele</t>
  </si>
  <si>
    <t>Název projektu</t>
  </si>
  <si>
    <t>Účel dotace</t>
  </si>
  <si>
    <t>Doba realizace projektu</t>
  </si>
  <si>
    <t>% spoluúčast dotace na CUN</t>
  </si>
  <si>
    <t>Stanovisko  odboru SOC k podpoře dotací</t>
  </si>
  <si>
    <t>Celkové uznatelné náklady projektu     (v Kč)</t>
  </si>
  <si>
    <t>Poř. č.</t>
  </si>
  <si>
    <t>Kód dotačního titulu</t>
  </si>
  <si>
    <t>IČ</t>
  </si>
  <si>
    <t>Právní forma žadatele</t>
  </si>
  <si>
    <t>občanské sdružení</t>
  </si>
  <si>
    <t>neinvestiční</t>
  </si>
  <si>
    <t>Centrum mladé rodiny - BOBEŠ</t>
  </si>
  <si>
    <t>69624356</t>
  </si>
  <si>
    <t>služby, osobní náklady</t>
  </si>
  <si>
    <t>služby</t>
  </si>
  <si>
    <t>osobní náklady</t>
  </si>
  <si>
    <t>Sdružení maminek Sluníčko o.s.</t>
  </si>
  <si>
    <t>26591537</t>
  </si>
  <si>
    <t>Centrum nové naděje</t>
  </si>
  <si>
    <t>70632031</t>
  </si>
  <si>
    <t>68177615</t>
  </si>
  <si>
    <t>Centrum pro rodinu a sociální péči o.s.</t>
  </si>
  <si>
    <t>48804517</t>
  </si>
  <si>
    <t>příspěvková organizace</t>
  </si>
  <si>
    <t>S.T.O.P.</t>
  </si>
  <si>
    <t>26516594</t>
  </si>
  <si>
    <t>Slezská diakonie</t>
  </si>
  <si>
    <t>65468562</t>
  </si>
  <si>
    <t>obecně prospěšná společnost</t>
  </si>
  <si>
    <t xml:space="preserve">Občanské sdružení Vzájemné soužití </t>
  </si>
  <si>
    <t>doporučeno</t>
  </si>
  <si>
    <t>Elim, křesťanská společnost pro evangelizaci a diakonii Opava, o.s.</t>
  </si>
  <si>
    <t>65497996</t>
  </si>
  <si>
    <t>Centrum Pramínek</t>
  </si>
  <si>
    <t>26832755</t>
  </si>
  <si>
    <t>Charita Ostrava</t>
  </si>
  <si>
    <t>44940998</t>
  </si>
  <si>
    <t>Rodičovské centrum Klubíčko</t>
  </si>
  <si>
    <t xml:space="preserve">Požadovaná dotace v Kč </t>
  </si>
  <si>
    <t>Fond ohrožených dětí</t>
  </si>
  <si>
    <t>00499277</t>
  </si>
  <si>
    <t xml:space="preserve">Občanské sdružení ADRA </t>
  </si>
  <si>
    <t>61388122</t>
  </si>
  <si>
    <t>Vyjádření počtu bodů v %</t>
  </si>
  <si>
    <t>Č. žádosti</t>
  </si>
  <si>
    <t>Charita Frýdek-Místek</t>
  </si>
  <si>
    <t>45235201</t>
  </si>
  <si>
    <t>církevní organizace</t>
  </si>
  <si>
    <t>Filadelfie - Přístav Oldřichovice</t>
  </si>
  <si>
    <t>71160973</t>
  </si>
  <si>
    <t>RADÍME PĚSTOUNŮM</t>
  </si>
  <si>
    <t>S rodinou proti vyloučení</t>
  </si>
  <si>
    <t>EUROTOPIA Opava o.p.s.</t>
  </si>
  <si>
    <t>25852345</t>
  </si>
  <si>
    <t xml:space="preserve">Asistence formou doučování dětí </t>
  </si>
  <si>
    <t>Dobrovolníci u poskytovatelů sociálních služeb</t>
  </si>
  <si>
    <t>Druh dotace</t>
  </si>
  <si>
    <t>Celkem požadavek</t>
  </si>
  <si>
    <t xml:space="preserve">Charita Frenštát pod Radhoštěm </t>
  </si>
  <si>
    <t>49590588</t>
  </si>
  <si>
    <t>Mateřské centrum OASA-klub pro matku a dítě, o.p.s.</t>
  </si>
  <si>
    <t>Mezisoučet</t>
  </si>
  <si>
    <t>Rozdíl (zůstatek)</t>
  </si>
  <si>
    <t>Hodnocení projektů přihlášených do Programu rozvoje sociálních služeb v Moravskoslezském kraji na rok 2012</t>
  </si>
  <si>
    <t>01/12</t>
  </si>
  <si>
    <t>RSS 4/12</t>
  </si>
  <si>
    <t>Adresná podpora rodinám ve spolupráci s OSPOD</t>
  </si>
  <si>
    <t>1. 1.-31. 12. 2012</t>
  </si>
  <si>
    <t>spotřební materiál, energie, jiné uznatelné služby, mzdové náklady</t>
  </si>
  <si>
    <t>02/12</t>
  </si>
  <si>
    <t>Realizace a zkvalitňování dobrovolnictví na území města Ostravy a okolí</t>
  </si>
  <si>
    <t>spotřební materiál, pronájem místností, tisk a tvorba propag. materiálů a propagace</t>
  </si>
  <si>
    <t>Rodina</t>
  </si>
  <si>
    <t>03/12</t>
  </si>
  <si>
    <t>materiál, koberečky, vysavač, služby, mzdové náklady, předplatné časopisů</t>
  </si>
  <si>
    <t>04/12</t>
  </si>
  <si>
    <t>RSS 8/12</t>
  </si>
  <si>
    <t>Náruč</t>
  </si>
  <si>
    <t>materiál, služby, mzdové náklady</t>
  </si>
  <si>
    <t>05/12</t>
  </si>
  <si>
    <t>Pomoc sociálně ohroženým rodinám s dětmi v regionu Ostravsko</t>
  </si>
  <si>
    <t>kancelářské potřeby, odborná literatura, služby, osobní náklady</t>
  </si>
  <si>
    <t>06/12</t>
  </si>
  <si>
    <t>Pomoc sociálně ohroženým rodinám s dětmi v regionu Bruntál</t>
  </si>
  <si>
    <t>kancelářské potřeby, služby, osobní náklady</t>
  </si>
  <si>
    <t>07/12</t>
  </si>
  <si>
    <t>Pomoc sociálně ohroženým rodinám s dětmi v regionu Opava</t>
  </si>
  <si>
    <t>08/12</t>
  </si>
  <si>
    <t>RSS 5/12</t>
  </si>
  <si>
    <t>Rodinná mediace a terapie k řešení rozvodové a porozvodové problematiky rodin - AMTcentrum Krnov</t>
  </si>
  <si>
    <t>kancelářské potřeby, služby</t>
  </si>
  <si>
    <t>Rodinná mediace a terapie k řešení rozvodové a porozvodové problematiky rodin - AMTcentrum Bruntál</t>
  </si>
  <si>
    <t>09/12</t>
  </si>
  <si>
    <t>10/12</t>
  </si>
  <si>
    <t>11/12</t>
  </si>
  <si>
    <t>Asistované kontakty pro podporu konunikace a vztahů mezi rodiči a dětmi - AMTcentrum Krnov</t>
  </si>
  <si>
    <t>kancelářské potřeby, odborní literatura, služby, osobní náklady</t>
  </si>
  <si>
    <t>12/12</t>
  </si>
  <si>
    <t>13/12</t>
  </si>
  <si>
    <t>Asistované kontakty pro podporu konunikace a vztahů mezi rodiči a dětmi - AMTcentrum Bruntál</t>
  </si>
  <si>
    <t>14/12</t>
  </si>
  <si>
    <t>Mediací k dohodě rodičů</t>
  </si>
  <si>
    <t>15/12</t>
  </si>
  <si>
    <t>Asistované kontakty pro podporu komunikace a vztahů mezi rodiči a dětmi v regionu Ostrava</t>
  </si>
  <si>
    <t>Spolupráce orgánů SPOD a organizací se zaměřením na rodinu a děti na území Statutárního města Ostrava</t>
  </si>
  <si>
    <t>26/12</t>
  </si>
  <si>
    <t>16/12</t>
  </si>
  <si>
    <t>RSS 6/12</t>
  </si>
  <si>
    <t>27032116</t>
  </si>
  <si>
    <t>Propagace pěstounské péče v součinnosti s kampaní "Dejme dětem rodinu"</t>
  </si>
  <si>
    <t>1. 3.-31. 12. 2012</t>
  </si>
  <si>
    <t>17/12</t>
  </si>
  <si>
    <t>kancelářské potřeby, režijní materiál, energie, cestovné, služby, osobní náklady</t>
  </si>
  <si>
    <t>Občanské sdružení DOTEK</t>
  </si>
  <si>
    <t>18/12</t>
  </si>
  <si>
    <t>Čajovna pro maminky a děti v Krnově</t>
  </si>
  <si>
    <t>energie, osobní náklady</t>
  </si>
  <si>
    <t>Sociální asistence rodinám na Krnovsku a Rýmařovsku</t>
  </si>
  <si>
    <t>19/12</t>
  </si>
  <si>
    <t>20/12</t>
  </si>
  <si>
    <t>Dobrovolnictví =čas pro prospěšnou činnost</t>
  </si>
  <si>
    <t>spotřební materiál, energie, osobní náklady</t>
  </si>
  <si>
    <t>21/12</t>
  </si>
  <si>
    <t>RSS 7/12</t>
  </si>
  <si>
    <t>odměny pro děti, kancelářské potřeby, výtvarný a spotřební materiál, osobní náklady</t>
  </si>
  <si>
    <t>22/12</t>
  </si>
  <si>
    <t>Podpora multidisciplinární spolupráce</t>
  </si>
  <si>
    <t>Centrum sociální pomoci Třinec, příspěvková organizace</t>
  </si>
  <si>
    <t>23/12</t>
  </si>
  <si>
    <t>75055473</t>
  </si>
  <si>
    <t>Poskytování rodinné mediace a realizace asistovaných styků rodičů s dětmi</t>
  </si>
  <si>
    <t>1. 4.-31. 12. 2012</t>
  </si>
  <si>
    <t>Prevence sociální izolace - tématické dílny III.</t>
  </si>
  <si>
    <t>24/12</t>
  </si>
  <si>
    <t>kancelářský materiál, PHM, energie, telefonní poplatky, mzdové náklady</t>
  </si>
  <si>
    <t>Sociální práce s rodinou pečující o dítě s těžkým zdravotním postižením</t>
  </si>
  <si>
    <t>25/12</t>
  </si>
  <si>
    <t>1. 2.-30. 11. 2012</t>
  </si>
  <si>
    <t>Poradna pro rodinu</t>
  </si>
  <si>
    <t>27/12</t>
  </si>
  <si>
    <t>46/12</t>
  </si>
  <si>
    <t>47/12</t>
  </si>
  <si>
    <t>48/12</t>
  </si>
  <si>
    <t>Rodinné centrum KAŠTÁNEK</t>
  </si>
  <si>
    <t>22726209</t>
  </si>
  <si>
    <t>Mámo, táto, nebudeme sedět doma</t>
  </si>
  <si>
    <t>Posilování rodičovských kompetencí</t>
  </si>
  <si>
    <t>Pomocná ruka</t>
  </si>
  <si>
    <t>spotřební materiál, energie, služby, osobní náklady</t>
  </si>
  <si>
    <t>Centrum sociálních služeb Ostrava, o.p.s.</t>
  </si>
  <si>
    <t>54/12</t>
  </si>
  <si>
    <t>55/12</t>
  </si>
  <si>
    <t>28659392</t>
  </si>
  <si>
    <t>Dejme dětem rodinu</t>
  </si>
  <si>
    <t>kancelářský materiál, nájemné, telefonní poplatky, mzdové náklady</t>
  </si>
  <si>
    <t>spotřební materiál, služby, mzdové náklady</t>
  </si>
  <si>
    <t>spotřební materiál, lektorné, spoje, náklady na výrobu letáků, mzdové náklady</t>
  </si>
  <si>
    <t>kancelářské potřeby, cestovné, propagační mat., telefon a internet, mzdové náklady</t>
  </si>
  <si>
    <t>režijní a kancelářský materiál, osobní náklady</t>
  </si>
  <si>
    <t>kancelářský materiál, energie, služby, osobní náklady</t>
  </si>
  <si>
    <t>materiál, energie, nájemné, osobní náklady</t>
  </si>
  <si>
    <t>DOBROVOLNICKÉ CENTRUM ELIM OPAVA</t>
  </si>
  <si>
    <t>energie, pojištění</t>
  </si>
  <si>
    <t xml:space="preserve">spotřební materiál, lektorné, kopírovací služby </t>
  </si>
  <si>
    <t>spotřební materiál, energie, služby, osobní náklady, pojištění</t>
  </si>
  <si>
    <t>kancelářský materiál, vybavení klubu, energie, služby, osobní náklady</t>
  </si>
  <si>
    <t>SAS - Podpora rodičovských dovedností posilováním rodičovských vzorů</t>
  </si>
  <si>
    <t>Prevence sebepoškozování a syndromu CAN ve školách</t>
  </si>
  <si>
    <t>28/12</t>
  </si>
  <si>
    <t>RSS 2/12</t>
  </si>
  <si>
    <t>materiál, cestovné, tisk materiálů, mzdové náklady</t>
  </si>
  <si>
    <t>57/12</t>
  </si>
  <si>
    <t>I pěstounská rodina je fungující rodina</t>
  </si>
  <si>
    <t>59/12</t>
  </si>
  <si>
    <t>1. 5.-31. 12. 2012</t>
  </si>
  <si>
    <t>53/12</t>
  </si>
  <si>
    <t>RSS 1/12</t>
  </si>
  <si>
    <t>Charitní dům bl. Matky Terezy - noclehárna</t>
  </si>
  <si>
    <t>1. 9.-31. 12. 2012</t>
  </si>
  <si>
    <t>56/12</t>
  </si>
  <si>
    <t>Následné podpůrné programy pro osoby ohrožené či zasažené násilím a děti, jež jsou ohrožené či zasažené syndromem CAN</t>
  </si>
  <si>
    <t>62/12</t>
  </si>
  <si>
    <t>Město Český Těšín</t>
  </si>
  <si>
    <t>00297437</t>
  </si>
  <si>
    <t xml:space="preserve">obec </t>
  </si>
  <si>
    <t>Propagace pěstounské péče v součinnosti s kampaní vedenou Moravskoslezským krajem</t>
  </si>
  <si>
    <t>51/12</t>
  </si>
  <si>
    <t>1. 1.-21. 12. 2012</t>
  </si>
  <si>
    <t xml:space="preserve"> osobní náklady</t>
  </si>
  <si>
    <t>50/12</t>
  </si>
  <si>
    <t>49/12</t>
  </si>
  <si>
    <t>35/12</t>
  </si>
  <si>
    <t>Charita Český Těšín</t>
  </si>
  <si>
    <t>Asistence pro Český Těšín</t>
  </si>
  <si>
    <t>58/12</t>
  </si>
  <si>
    <t>Prapos</t>
  </si>
  <si>
    <t>60/12</t>
  </si>
  <si>
    <t>63/12</t>
  </si>
  <si>
    <t>27011283</t>
  </si>
  <si>
    <t>Nová Belaria, občanské sdružení</t>
  </si>
  <si>
    <t>22906622</t>
  </si>
  <si>
    <t>PEČOVATELSKÁ SLUŽBA NOVÁ BELARIA</t>
  </si>
  <si>
    <t>Bunkr, o. s.</t>
  </si>
  <si>
    <t>NZDM Klub Bunkr, Nový Jičín</t>
  </si>
  <si>
    <t>26617013</t>
  </si>
  <si>
    <t>41/12</t>
  </si>
  <si>
    <t>Akademie J. A. Komenského Karviná,o.s.</t>
  </si>
  <si>
    <t>62331485</t>
  </si>
  <si>
    <t>Budu dobrým rodičem</t>
  </si>
  <si>
    <t>42/12</t>
  </si>
  <si>
    <t>1. 7.-31. 12. 2012</t>
  </si>
  <si>
    <t>43/12</t>
  </si>
  <si>
    <t>44/12</t>
  </si>
  <si>
    <t xml:space="preserve">SAS ELIM OPAVA </t>
  </si>
  <si>
    <t>69/12</t>
  </si>
  <si>
    <t>26850176</t>
  </si>
  <si>
    <t>Dětský mobilní hospic - odborné sociální poradenství</t>
  </si>
  <si>
    <t>66/12</t>
  </si>
  <si>
    <t>68/12</t>
  </si>
  <si>
    <t>Pozitivní rodičovství - podpora rodičovských kompetencí</t>
  </si>
  <si>
    <t>Mateřské centrum - aktivity pro rodiče a děti</t>
  </si>
  <si>
    <t>67/12</t>
  </si>
  <si>
    <t>Rodinné a komunitní centrum Chaloupka o.s.</t>
  </si>
  <si>
    <t>26678497</t>
  </si>
  <si>
    <t>Do Chaloupky za poznáním - 2012</t>
  </si>
  <si>
    <t>65/12</t>
  </si>
  <si>
    <t>Sdružení pěstounů v Ostravě</t>
  </si>
  <si>
    <t>68145144</t>
  </si>
  <si>
    <t>Pomozme dětem do rodiny</t>
  </si>
  <si>
    <t>61/12</t>
  </si>
  <si>
    <t>Unie center pro rodinu a komunitu</t>
  </si>
  <si>
    <t>22899952</t>
  </si>
  <si>
    <t>Rodinou to začíná i končí</t>
  </si>
  <si>
    <t>1. 1.-30. 12. 2012</t>
  </si>
  <si>
    <t>64/12</t>
  </si>
  <si>
    <t>Sdružení sociálních asistentů</t>
  </si>
  <si>
    <t>26642638</t>
  </si>
  <si>
    <t>34/12</t>
  </si>
  <si>
    <t>Rodinné centrum Majáček</t>
  </si>
  <si>
    <t>26569515</t>
  </si>
  <si>
    <t>Majáček - maják pro rodinu</t>
  </si>
  <si>
    <t>mzdové náklady, nájem</t>
  </si>
  <si>
    <t>36/12</t>
  </si>
  <si>
    <t>45/12</t>
  </si>
  <si>
    <t>Posilování rodičovských kompetencí - efektivní a pozitivní rodičovství</t>
  </si>
  <si>
    <t>Komplexní pomoc při řešení problémů ohrožených rodin s dětmi</t>
  </si>
  <si>
    <t>31/12</t>
  </si>
  <si>
    <t>Společně pro rodiny s dětmi</t>
  </si>
  <si>
    <t>30/12</t>
  </si>
  <si>
    <t>33/12</t>
  </si>
  <si>
    <t>Dobrovolníci v zařízeních u seniorů a zdravotně postižených</t>
  </si>
  <si>
    <t>52/12</t>
  </si>
  <si>
    <t>Osvětové aktivity CAN 2012</t>
  </si>
  <si>
    <t>60337842</t>
  </si>
  <si>
    <t>37/12</t>
  </si>
  <si>
    <t>Charita Opava</t>
  </si>
  <si>
    <t>43964591</t>
  </si>
  <si>
    <t>Aktivně s předškolákem</t>
  </si>
  <si>
    <t>70/12</t>
  </si>
  <si>
    <t>71/12</t>
  </si>
  <si>
    <t>Sluníčko, místo pro všechny 2012</t>
  </si>
  <si>
    <t>Společně pro rodiny v Karviné 2012</t>
  </si>
  <si>
    <t>29/12</t>
  </si>
  <si>
    <t>Rodinné mediace</t>
  </si>
  <si>
    <t>40/12</t>
  </si>
  <si>
    <t>mzdové náklady</t>
  </si>
  <si>
    <t>38/12</t>
  </si>
  <si>
    <t>Podpora sociálně slabých rodin z Karviné a Orlové</t>
  </si>
  <si>
    <t>39/12</t>
  </si>
  <si>
    <t>SOCIÁLNÍ ASISTENCE Ostrava, Bohumín</t>
  </si>
  <si>
    <t>přepravné, mzdové náklady</t>
  </si>
  <si>
    <t>32/12</t>
  </si>
  <si>
    <t>Město Nový Jičín</t>
  </si>
  <si>
    <t>00298212</t>
  </si>
  <si>
    <t>obec</t>
  </si>
  <si>
    <t>Zřízení odlehčovací služby Pohoda</t>
  </si>
  <si>
    <r>
      <t>Sociálně aktivizační služby pro rodiny s dětmi v Třinci, Českém Těšíně a ve Frýdku</t>
    </r>
    <r>
      <rPr>
        <sz val="10"/>
        <rFont val="Calibri"/>
        <family val="2"/>
      </rPr>
      <t>–</t>
    </r>
    <r>
      <rPr>
        <sz val="10"/>
        <rFont val="Arial CE"/>
        <family val="2"/>
      </rPr>
      <t>Místku</t>
    </r>
  </si>
  <si>
    <t>vyřazeno, nemají náklady na činnost v r. 2011 minimálně ve výši 50 % považované výše dotace</t>
  </si>
  <si>
    <t>Rodinná mediace a terapie k řešení rozvodové a porozvodové problematiky rodin v regionu Opava</t>
  </si>
  <si>
    <t>Asistované kontakty pro podporu konunikace a vztahů mezi rodiči a dětmi v regionu Opava</t>
  </si>
  <si>
    <t>flipchart, supervize, osobní náklady</t>
  </si>
  <si>
    <t>"Už NE v jednom kolotoči"</t>
  </si>
  <si>
    <t>základní materiál na zajištění projektu, cestovné, osobní náklady</t>
  </si>
  <si>
    <t>kancelářské potřeby, odborné publikace, flipchart, nájemné, grafické zpracování a tisk metodiky, osobní náklady</t>
  </si>
  <si>
    <t>kancelářské potřeby, spotřební materiál, služby terapeutů, mzdové náklady</t>
  </si>
  <si>
    <t xml:space="preserve">Schválená dotace v Kč </t>
  </si>
  <si>
    <t>Poskytnutí účelových dotací žadatelům z rozpočtu kraje v Programu rozvoje sociálních služeb v Moravskoslezském kraji na rok 2012</t>
  </si>
  <si>
    <t>Celkem</t>
  </si>
  <si>
    <t>Číslo žádosti</t>
  </si>
  <si>
    <t>Celkové uznatelné náklady projektu      (v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</si>
</sst>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 wrapText="1"/>
    </xf>
    <xf numFmtId="3" fontId="0" fillId="4" borderId="10" xfId="0" applyNumberFormat="1" applyFont="1" applyFill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zoomScaleSheetLayoutView="75" zoomScalePageLayoutView="0" workbookViewId="0" topLeftCell="A1">
      <pane ySplit="2" topLeftCell="BM51" activePane="bottomLeft" state="frozen"/>
      <selection pane="topLeft" activeCell="B1" sqref="B1"/>
      <selection pane="bottomLeft" activeCell="K79" sqref="K79"/>
    </sheetView>
  </sheetViews>
  <sheetFormatPr defaultColWidth="4.75390625" defaultRowHeight="12.75"/>
  <cols>
    <col min="1" max="1" width="5.25390625" style="7" customWidth="1"/>
    <col min="2" max="2" width="8.625" style="0" customWidth="1"/>
    <col min="3" max="3" width="8.875" style="0" customWidth="1"/>
    <col min="4" max="4" width="20.00390625" style="0" customWidth="1"/>
    <col min="5" max="5" width="11.625" style="8" customWidth="1"/>
    <col min="6" max="6" width="12.00390625" style="0" customWidth="1"/>
    <col min="7" max="7" width="24.875" style="0" customWidth="1"/>
    <col min="8" max="8" width="12.625" style="0" customWidth="1"/>
    <col min="9" max="9" width="11.75390625" style="1" customWidth="1"/>
    <col min="10" max="10" width="12.875" style="9" customWidth="1"/>
    <col min="11" max="11" width="13.125" style="1" customWidth="1"/>
    <col min="12" max="12" width="14.125" style="1" customWidth="1"/>
    <col min="13" max="13" width="10.625" style="17" customWidth="1"/>
    <col min="14" max="14" width="18.625" style="0" customWidth="1"/>
    <col min="15" max="15" width="20.375" style="0" customWidth="1"/>
  </cols>
  <sheetData>
    <row r="1" spans="2:14" ht="26.25" customHeight="1">
      <c r="B1" s="44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63.75">
      <c r="A2" s="4" t="s">
        <v>26</v>
      </c>
      <c r="B2" s="5" t="s">
        <v>65</v>
      </c>
      <c r="C2" s="5" t="s">
        <v>27</v>
      </c>
      <c r="D2" s="4" t="s">
        <v>19</v>
      </c>
      <c r="E2" s="5" t="s">
        <v>28</v>
      </c>
      <c r="F2" s="4" t="s">
        <v>29</v>
      </c>
      <c r="G2" s="4" t="s">
        <v>20</v>
      </c>
      <c r="H2" s="6" t="s">
        <v>25</v>
      </c>
      <c r="I2" s="10" t="s">
        <v>23</v>
      </c>
      <c r="J2" s="6" t="s">
        <v>59</v>
      </c>
      <c r="K2" s="4" t="s">
        <v>77</v>
      </c>
      <c r="L2" s="6" t="s">
        <v>22</v>
      </c>
      <c r="M2" s="15" t="s">
        <v>64</v>
      </c>
      <c r="N2" s="4" t="s">
        <v>24</v>
      </c>
      <c r="O2" s="4" t="s">
        <v>21</v>
      </c>
    </row>
    <row r="3" spans="1:15" s="3" customFormat="1" ht="76.5">
      <c r="A3" s="14"/>
      <c r="B3" s="12" t="s">
        <v>200</v>
      </c>
      <c r="C3" s="12" t="s">
        <v>190</v>
      </c>
      <c r="D3" s="13" t="s">
        <v>170</v>
      </c>
      <c r="E3" s="12" t="s">
        <v>173</v>
      </c>
      <c r="F3" s="13" t="s">
        <v>49</v>
      </c>
      <c r="G3" s="13" t="s">
        <v>201</v>
      </c>
      <c r="H3" s="18">
        <v>114000</v>
      </c>
      <c r="I3" s="19">
        <f>J3/H3*100</f>
        <v>70</v>
      </c>
      <c r="J3" s="18">
        <v>79800</v>
      </c>
      <c r="K3" s="14" t="s">
        <v>31</v>
      </c>
      <c r="L3" s="18" t="s">
        <v>88</v>
      </c>
      <c r="M3" s="16">
        <v>100</v>
      </c>
      <c r="N3" s="13" t="s">
        <v>51</v>
      </c>
      <c r="O3" s="13" t="s">
        <v>35</v>
      </c>
    </row>
    <row r="4" spans="1:15" s="3" customFormat="1" ht="58.5" customHeight="1">
      <c r="A4" s="14"/>
      <c r="B4" s="12" t="s">
        <v>94</v>
      </c>
      <c r="C4" s="12" t="s">
        <v>86</v>
      </c>
      <c r="D4" s="13" t="s">
        <v>32</v>
      </c>
      <c r="E4" s="12" t="s">
        <v>33</v>
      </c>
      <c r="F4" s="13" t="s">
        <v>30</v>
      </c>
      <c r="G4" s="13" t="s">
        <v>93</v>
      </c>
      <c r="H4" s="18">
        <v>125100</v>
      </c>
      <c r="I4" s="19">
        <f>J4/H4*100</f>
        <v>63.94884092725819</v>
      </c>
      <c r="J4" s="18">
        <v>80000</v>
      </c>
      <c r="K4" s="14" t="s">
        <v>31</v>
      </c>
      <c r="L4" s="18" t="s">
        <v>88</v>
      </c>
      <c r="M4" s="16">
        <v>97.22</v>
      </c>
      <c r="N4" s="13" t="s">
        <v>51</v>
      </c>
      <c r="O4" s="13" t="s">
        <v>95</v>
      </c>
    </row>
    <row r="5" spans="1:15" s="3" customFormat="1" ht="47.25" customHeight="1">
      <c r="A5" s="14"/>
      <c r="B5" s="12" t="s">
        <v>154</v>
      </c>
      <c r="C5" s="12" t="s">
        <v>86</v>
      </c>
      <c r="D5" s="13" t="s">
        <v>42</v>
      </c>
      <c r="E5" s="12" t="s">
        <v>43</v>
      </c>
      <c r="F5" s="13" t="s">
        <v>30</v>
      </c>
      <c r="G5" s="13" t="s">
        <v>153</v>
      </c>
      <c r="H5" s="18">
        <v>94440</v>
      </c>
      <c r="I5" s="19">
        <f>J5/H5*100</f>
        <v>58.23803473104616</v>
      </c>
      <c r="J5" s="18">
        <v>55000</v>
      </c>
      <c r="K5" s="14" t="s">
        <v>31</v>
      </c>
      <c r="L5" s="18" t="s">
        <v>158</v>
      </c>
      <c r="M5" s="16">
        <v>94.44</v>
      </c>
      <c r="N5" s="13" t="s">
        <v>51</v>
      </c>
      <c r="O5" s="13" t="s">
        <v>155</v>
      </c>
    </row>
    <row r="6" spans="1:15" s="3" customFormat="1" ht="66.75" customHeight="1">
      <c r="A6" s="14"/>
      <c r="B6" s="12" t="s">
        <v>235</v>
      </c>
      <c r="C6" s="12" t="s">
        <v>144</v>
      </c>
      <c r="D6" s="13" t="s">
        <v>15</v>
      </c>
      <c r="E6" s="12" t="s">
        <v>236</v>
      </c>
      <c r="F6" s="13" t="s">
        <v>49</v>
      </c>
      <c r="G6" s="13" t="s">
        <v>237</v>
      </c>
      <c r="H6" s="18">
        <v>710000</v>
      </c>
      <c r="I6" s="19">
        <v>14.08</v>
      </c>
      <c r="J6" s="18">
        <v>100000</v>
      </c>
      <c r="K6" s="14" t="s">
        <v>31</v>
      </c>
      <c r="L6" s="18" t="s">
        <v>88</v>
      </c>
      <c r="M6" s="16">
        <v>94.44</v>
      </c>
      <c r="N6" s="21" t="s">
        <v>51</v>
      </c>
      <c r="O6" s="13" t="s">
        <v>16</v>
      </c>
    </row>
    <row r="7" spans="1:15" s="3" customFormat="1" ht="57" customHeight="1">
      <c r="A7" s="14"/>
      <c r="B7" s="12" t="s">
        <v>270</v>
      </c>
      <c r="C7" s="12" t="s">
        <v>97</v>
      </c>
      <c r="D7" s="13" t="s">
        <v>62</v>
      </c>
      <c r="E7" s="12" t="s">
        <v>63</v>
      </c>
      <c r="F7" s="13" t="s">
        <v>30</v>
      </c>
      <c r="G7" s="13" t="s">
        <v>271</v>
      </c>
      <c r="H7" s="18">
        <v>891211</v>
      </c>
      <c r="I7" s="19">
        <v>5.61</v>
      </c>
      <c r="J7" s="18">
        <v>50000</v>
      </c>
      <c r="K7" s="14" t="s">
        <v>31</v>
      </c>
      <c r="L7" s="18" t="s">
        <v>88</v>
      </c>
      <c r="M7" s="16">
        <v>94.44</v>
      </c>
      <c r="N7" s="13" t="s">
        <v>51</v>
      </c>
      <c r="O7" s="13" t="s">
        <v>178</v>
      </c>
    </row>
    <row r="8" spans="1:15" s="3" customFormat="1" ht="25.5">
      <c r="A8" s="14"/>
      <c r="B8" s="12" t="s">
        <v>135</v>
      </c>
      <c r="C8" s="12" t="s">
        <v>86</v>
      </c>
      <c r="D8" s="13" t="s">
        <v>47</v>
      </c>
      <c r="E8" s="12" t="s">
        <v>48</v>
      </c>
      <c r="F8" s="13" t="s">
        <v>68</v>
      </c>
      <c r="G8" s="13" t="s">
        <v>136</v>
      </c>
      <c r="H8" s="18">
        <v>139700</v>
      </c>
      <c r="I8" s="19">
        <f aca="true" t="shared" si="0" ref="I8:I34">J8/H8*100</f>
        <v>57.265569076592705</v>
      </c>
      <c r="J8" s="18">
        <v>80000</v>
      </c>
      <c r="K8" s="14" t="s">
        <v>31</v>
      </c>
      <c r="L8" s="18" t="s">
        <v>88</v>
      </c>
      <c r="M8" s="16">
        <v>94.44</v>
      </c>
      <c r="N8" s="13" t="s">
        <v>51</v>
      </c>
      <c r="O8" s="13" t="s">
        <v>137</v>
      </c>
    </row>
    <row r="9" spans="1:15" s="3" customFormat="1" ht="51">
      <c r="A9" s="14"/>
      <c r="B9" s="12" t="s">
        <v>157</v>
      </c>
      <c r="C9" s="12" t="s">
        <v>144</v>
      </c>
      <c r="D9" s="13" t="s">
        <v>42</v>
      </c>
      <c r="E9" s="12" t="s">
        <v>43</v>
      </c>
      <c r="F9" s="13" t="s">
        <v>30</v>
      </c>
      <c r="G9" s="13" t="s">
        <v>156</v>
      </c>
      <c r="H9" s="18">
        <v>158600</v>
      </c>
      <c r="I9" s="19">
        <f t="shared" si="0"/>
        <v>50</v>
      </c>
      <c r="J9" s="18">
        <v>79300</v>
      </c>
      <c r="K9" s="14" t="s">
        <v>31</v>
      </c>
      <c r="L9" s="18" t="s">
        <v>131</v>
      </c>
      <c r="M9" s="16">
        <v>92.86</v>
      </c>
      <c r="N9" s="13" t="s">
        <v>51</v>
      </c>
      <c r="O9" s="13" t="s">
        <v>155</v>
      </c>
    </row>
    <row r="10" spans="1:15" s="3" customFormat="1" ht="60" customHeight="1">
      <c r="A10" s="14"/>
      <c r="B10" s="12" t="s">
        <v>172</v>
      </c>
      <c r="C10" s="12" t="s">
        <v>86</v>
      </c>
      <c r="D10" s="13" t="s">
        <v>170</v>
      </c>
      <c r="E10" s="12" t="s">
        <v>173</v>
      </c>
      <c r="F10" s="13" t="s">
        <v>49</v>
      </c>
      <c r="G10" s="13" t="s">
        <v>187</v>
      </c>
      <c r="H10" s="18">
        <v>115000</v>
      </c>
      <c r="I10" s="19">
        <f t="shared" si="0"/>
        <v>69.56521739130434</v>
      </c>
      <c r="J10" s="18">
        <v>80000</v>
      </c>
      <c r="K10" s="14" t="s">
        <v>31</v>
      </c>
      <c r="L10" s="18" t="s">
        <v>88</v>
      </c>
      <c r="M10" s="16">
        <v>92.86</v>
      </c>
      <c r="N10" s="13" t="s">
        <v>51</v>
      </c>
      <c r="O10" s="13" t="s">
        <v>36</v>
      </c>
    </row>
    <row r="11" spans="1:15" s="3" customFormat="1" ht="54.75" customHeight="1">
      <c r="A11" s="14"/>
      <c r="B11" s="12" t="s">
        <v>143</v>
      </c>
      <c r="C11" s="12" t="s">
        <v>144</v>
      </c>
      <c r="D11" s="13" t="s">
        <v>47</v>
      </c>
      <c r="E11" s="12" t="s">
        <v>48</v>
      </c>
      <c r="F11" s="13" t="s">
        <v>68</v>
      </c>
      <c r="G11" s="13" t="s">
        <v>302</v>
      </c>
      <c r="H11" s="18">
        <v>118800</v>
      </c>
      <c r="I11" s="19">
        <f t="shared" si="0"/>
        <v>50</v>
      </c>
      <c r="J11" s="18">
        <v>59400</v>
      </c>
      <c r="K11" s="14" t="s">
        <v>31</v>
      </c>
      <c r="L11" s="18" t="s">
        <v>131</v>
      </c>
      <c r="M11" s="16">
        <v>92.86</v>
      </c>
      <c r="N11" s="13" t="s">
        <v>51</v>
      </c>
      <c r="O11" s="13" t="s">
        <v>145</v>
      </c>
    </row>
    <row r="12" spans="1:15" s="3" customFormat="1" ht="54" customHeight="1">
      <c r="A12" s="14"/>
      <c r="B12" s="12" t="s">
        <v>171</v>
      </c>
      <c r="C12" s="12" t="s">
        <v>86</v>
      </c>
      <c r="D12" s="13" t="s">
        <v>170</v>
      </c>
      <c r="E12" s="12" t="s">
        <v>173</v>
      </c>
      <c r="F12" s="13" t="s">
        <v>49</v>
      </c>
      <c r="G12" s="13" t="s">
        <v>174</v>
      </c>
      <c r="H12" s="18">
        <v>115000</v>
      </c>
      <c r="I12" s="19">
        <f t="shared" si="0"/>
        <v>69.56521739130434</v>
      </c>
      <c r="J12" s="18">
        <v>80000</v>
      </c>
      <c r="K12" s="14" t="s">
        <v>31</v>
      </c>
      <c r="L12" s="18" t="s">
        <v>152</v>
      </c>
      <c r="M12" s="16">
        <v>91.67</v>
      </c>
      <c r="N12" s="13" t="s">
        <v>51</v>
      </c>
      <c r="O12" s="37" t="s">
        <v>1</v>
      </c>
    </row>
    <row r="13" spans="1:15" s="3" customFormat="1" ht="44.25" customHeight="1">
      <c r="A13" s="14"/>
      <c r="B13" s="12" t="s">
        <v>279</v>
      </c>
      <c r="C13" s="12" t="s">
        <v>86</v>
      </c>
      <c r="D13" s="13" t="s">
        <v>37</v>
      </c>
      <c r="E13" s="12" t="s">
        <v>38</v>
      </c>
      <c r="F13" s="13" t="s">
        <v>30</v>
      </c>
      <c r="G13" s="13" t="s">
        <v>281</v>
      </c>
      <c r="H13" s="18">
        <v>1299500</v>
      </c>
      <c r="I13" s="19">
        <f t="shared" si="0"/>
        <v>6.156213928434013</v>
      </c>
      <c r="J13" s="18">
        <v>80000</v>
      </c>
      <c r="K13" s="14" t="s">
        <v>31</v>
      </c>
      <c r="L13" s="18" t="s">
        <v>88</v>
      </c>
      <c r="M13" s="16">
        <v>91.67</v>
      </c>
      <c r="N13" s="13" t="s">
        <v>51</v>
      </c>
      <c r="O13" s="13" t="s">
        <v>17</v>
      </c>
    </row>
    <row r="14" spans="1:15" s="3" customFormat="1" ht="55.5" customHeight="1">
      <c r="A14" s="14"/>
      <c r="B14" s="12" t="s">
        <v>146</v>
      </c>
      <c r="C14" s="12" t="s">
        <v>128</v>
      </c>
      <c r="D14" s="13" t="s">
        <v>47</v>
      </c>
      <c r="E14" s="12" t="s">
        <v>48</v>
      </c>
      <c r="F14" s="13" t="s">
        <v>68</v>
      </c>
      <c r="G14" s="13" t="s">
        <v>147</v>
      </c>
      <c r="H14" s="18">
        <v>73080</v>
      </c>
      <c r="I14" s="19">
        <f t="shared" si="0"/>
        <v>68.41817186644774</v>
      </c>
      <c r="J14" s="18">
        <v>50000</v>
      </c>
      <c r="K14" s="14" t="s">
        <v>31</v>
      </c>
      <c r="L14" s="18" t="s">
        <v>195</v>
      </c>
      <c r="M14" s="16">
        <v>91.67</v>
      </c>
      <c r="N14" s="13" t="s">
        <v>51</v>
      </c>
      <c r="O14" s="21" t="s">
        <v>303</v>
      </c>
    </row>
    <row r="15" spans="1:15" s="3" customFormat="1" ht="42.75" customHeight="1">
      <c r="A15" s="14"/>
      <c r="B15" s="12" t="s">
        <v>140</v>
      </c>
      <c r="C15" s="12" t="s">
        <v>97</v>
      </c>
      <c r="D15" s="13" t="s">
        <v>47</v>
      </c>
      <c r="E15" s="12" t="s">
        <v>48</v>
      </c>
      <c r="F15" s="13" t="s">
        <v>68</v>
      </c>
      <c r="G15" s="13" t="s">
        <v>141</v>
      </c>
      <c r="H15" s="18">
        <v>130000</v>
      </c>
      <c r="I15" s="19">
        <f t="shared" si="0"/>
        <v>38.46153846153847</v>
      </c>
      <c r="J15" s="18">
        <v>50000</v>
      </c>
      <c r="K15" s="14" t="s">
        <v>31</v>
      </c>
      <c r="L15" s="18" t="s">
        <v>88</v>
      </c>
      <c r="M15" s="16">
        <v>91.67</v>
      </c>
      <c r="N15" s="21" t="s">
        <v>51</v>
      </c>
      <c r="O15" s="13" t="s">
        <v>142</v>
      </c>
    </row>
    <row r="16" spans="1:15" s="3" customFormat="1" ht="40.5" customHeight="1">
      <c r="A16" s="20"/>
      <c r="B16" s="12" t="s">
        <v>100</v>
      </c>
      <c r="C16" s="12" t="s">
        <v>86</v>
      </c>
      <c r="D16" s="13" t="s">
        <v>60</v>
      </c>
      <c r="E16" s="12" t="s">
        <v>61</v>
      </c>
      <c r="F16" s="13" t="s">
        <v>30</v>
      </c>
      <c r="G16" s="13" t="s">
        <v>101</v>
      </c>
      <c r="H16" s="18">
        <v>133190</v>
      </c>
      <c r="I16" s="19">
        <f t="shared" si="0"/>
        <v>60.06456941211803</v>
      </c>
      <c r="J16" s="18">
        <v>80000</v>
      </c>
      <c r="K16" s="13" t="s">
        <v>31</v>
      </c>
      <c r="L16" s="18" t="s">
        <v>88</v>
      </c>
      <c r="M16" s="16">
        <v>90.48</v>
      </c>
      <c r="N16" s="13" t="s">
        <v>51</v>
      </c>
      <c r="O16" s="13" t="s">
        <v>102</v>
      </c>
    </row>
    <row r="17" spans="1:15" s="3" customFormat="1" ht="54.75" customHeight="1">
      <c r="A17" s="20"/>
      <c r="B17" s="12" t="s">
        <v>103</v>
      </c>
      <c r="C17" s="12" t="s">
        <v>86</v>
      </c>
      <c r="D17" s="13" t="s">
        <v>60</v>
      </c>
      <c r="E17" s="12" t="s">
        <v>61</v>
      </c>
      <c r="F17" s="13" t="s">
        <v>30</v>
      </c>
      <c r="G17" s="13" t="s">
        <v>104</v>
      </c>
      <c r="H17" s="18">
        <v>106680</v>
      </c>
      <c r="I17" s="19">
        <f t="shared" si="0"/>
        <v>69.3663292088489</v>
      </c>
      <c r="J17" s="18">
        <v>74000</v>
      </c>
      <c r="K17" s="13" t="s">
        <v>31</v>
      </c>
      <c r="L17" s="18" t="s">
        <v>88</v>
      </c>
      <c r="M17" s="16">
        <v>90.48</v>
      </c>
      <c r="N17" s="13" t="s">
        <v>51</v>
      </c>
      <c r="O17" s="13" t="s">
        <v>105</v>
      </c>
    </row>
    <row r="18" spans="1:15" s="3" customFormat="1" ht="72.75" customHeight="1">
      <c r="A18" s="20"/>
      <c r="B18" s="12" t="s">
        <v>106</v>
      </c>
      <c r="C18" s="12" t="s">
        <v>86</v>
      </c>
      <c r="D18" s="13" t="s">
        <v>60</v>
      </c>
      <c r="E18" s="12" t="s">
        <v>61</v>
      </c>
      <c r="F18" s="13" t="s">
        <v>30</v>
      </c>
      <c r="G18" s="13" t="s">
        <v>107</v>
      </c>
      <c r="H18" s="18">
        <v>116100</v>
      </c>
      <c r="I18" s="19">
        <f t="shared" si="0"/>
        <v>68.90611541774334</v>
      </c>
      <c r="J18" s="18">
        <v>80000</v>
      </c>
      <c r="K18" s="13" t="s">
        <v>31</v>
      </c>
      <c r="L18" s="18" t="s">
        <v>88</v>
      </c>
      <c r="M18" s="16">
        <v>90.48</v>
      </c>
      <c r="N18" s="13" t="s">
        <v>51</v>
      </c>
      <c r="O18" s="13" t="s">
        <v>105</v>
      </c>
    </row>
    <row r="19" spans="1:15" s="3" customFormat="1" ht="72.75" customHeight="1">
      <c r="A19" s="14"/>
      <c r="B19" s="12" t="s">
        <v>139</v>
      </c>
      <c r="C19" s="12" t="s">
        <v>86</v>
      </c>
      <c r="D19" s="13" t="s">
        <v>47</v>
      </c>
      <c r="E19" s="12" t="s">
        <v>48</v>
      </c>
      <c r="F19" s="13" t="s">
        <v>68</v>
      </c>
      <c r="G19" s="13" t="s">
        <v>138</v>
      </c>
      <c r="H19" s="18">
        <v>140110</v>
      </c>
      <c r="I19" s="19">
        <f t="shared" si="0"/>
        <v>57.09799443294554</v>
      </c>
      <c r="J19" s="18">
        <v>80000</v>
      </c>
      <c r="K19" s="14" t="s">
        <v>31</v>
      </c>
      <c r="L19" s="18" t="s">
        <v>88</v>
      </c>
      <c r="M19" s="16">
        <v>90.48</v>
      </c>
      <c r="N19" s="13" t="s">
        <v>51</v>
      </c>
      <c r="O19" s="13" t="s">
        <v>36</v>
      </c>
    </row>
    <row r="20" spans="1:15" s="3" customFormat="1" ht="60" customHeight="1">
      <c r="A20" s="20"/>
      <c r="B20" s="12" t="s">
        <v>108</v>
      </c>
      <c r="C20" s="12" t="s">
        <v>109</v>
      </c>
      <c r="D20" s="13" t="s">
        <v>60</v>
      </c>
      <c r="E20" s="12" t="s">
        <v>61</v>
      </c>
      <c r="F20" s="13" t="s">
        <v>30</v>
      </c>
      <c r="G20" s="13" t="s">
        <v>110</v>
      </c>
      <c r="H20" s="18">
        <v>200000</v>
      </c>
      <c r="I20" s="19">
        <f t="shared" si="0"/>
        <v>50</v>
      </c>
      <c r="J20" s="18">
        <v>100000</v>
      </c>
      <c r="K20" s="13" t="s">
        <v>31</v>
      </c>
      <c r="L20" s="18" t="s">
        <v>88</v>
      </c>
      <c r="M20" s="16">
        <v>88.89</v>
      </c>
      <c r="N20" s="13" t="s">
        <v>51</v>
      </c>
      <c r="O20" s="13" t="s">
        <v>111</v>
      </c>
    </row>
    <row r="21" spans="1:15" s="3" customFormat="1" ht="63" customHeight="1">
      <c r="A21" s="14"/>
      <c r="B21" s="12" t="s">
        <v>113</v>
      </c>
      <c r="C21" s="12" t="s">
        <v>109</v>
      </c>
      <c r="D21" s="13" t="s">
        <v>60</v>
      </c>
      <c r="E21" s="12" t="s">
        <v>61</v>
      </c>
      <c r="F21" s="13" t="s">
        <v>30</v>
      </c>
      <c r="G21" s="13" t="s">
        <v>112</v>
      </c>
      <c r="H21" s="18">
        <v>200000</v>
      </c>
      <c r="I21" s="19">
        <f t="shared" si="0"/>
        <v>50</v>
      </c>
      <c r="J21" s="18">
        <v>100000</v>
      </c>
      <c r="K21" s="13" t="s">
        <v>31</v>
      </c>
      <c r="L21" s="18" t="s">
        <v>88</v>
      </c>
      <c r="M21" s="16">
        <v>88.89</v>
      </c>
      <c r="N21" s="13" t="s">
        <v>51</v>
      </c>
      <c r="O21" s="13" t="s">
        <v>111</v>
      </c>
    </row>
    <row r="22" spans="1:15" s="3" customFormat="1" ht="55.5" customHeight="1">
      <c r="A22" s="14"/>
      <c r="B22" s="12" t="s">
        <v>114</v>
      </c>
      <c r="C22" s="12" t="s">
        <v>109</v>
      </c>
      <c r="D22" s="13" t="s">
        <v>60</v>
      </c>
      <c r="E22" s="12" t="s">
        <v>61</v>
      </c>
      <c r="F22" s="13" t="s">
        <v>30</v>
      </c>
      <c r="G22" s="13" t="s">
        <v>299</v>
      </c>
      <c r="H22" s="18">
        <v>200000</v>
      </c>
      <c r="I22" s="19">
        <f t="shared" si="0"/>
        <v>50</v>
      </c>
      <c r="J22" s="18">
        <v>100000</v>
      </c>
      <c r="K22" s="13" t="s">
        <v>31</v>
      </c>
      <c r="L22" s="18" t="s">
        <v>88</v>
      </c>
      <c r="M22" s="16">
        <v>88.89</v>
      </c>
      <c r="N22" s="13" t="s">
        <v>51</v>
      </c>
      <c r="O22" s="13" t="s">
        <v>35</v>
      </c>
    </row>
    <row r="23" spans="1:15" s="3" customFormat="1" ht="53.25" customHeight="1">
      <c r="A23" s="14"/>
      <c r="B23" s="12" t="s">
        <v>115</v>
      </c>
      <c r="C23" s="12" t="s">
        <v>109</v>
      </c>
      <c r="D23" s="13" t="s">
        <v>60</v>
      </c>
      <c r="E23" s="12" t="s">
        <v>61</v>
      </c>
      <c r="F23" s="13" t="s">
        <v>30</v>
      </c>
      <c r="G23" s="13" t="s">
        <v>116</v>
      </c>
      <c r="H23" s="18">
        <v>200006</v>
      </c>
      <c r="I23" s="19">
        <f t="shared" si="0"/>
        <v>49.99850004499865</v>
      </c>
      <c r="J23" s="18">
        <v>100000</v>
      </c>
      <c r="K23" s="13" t="s">
        <v>31</v>
      </c>
      <c r="L23" s="18" t="s">
        <v>88</v>
      </c>
      <c r="M23" s="16">
        <v>88.89</v>
      </c>
      <c r="N23" s="21" t="s">
        <v>51</v>
      </c>
      <c r="O23" s="13" t="s">
        <v>117</v>
      </c>
    </row>
    <row r="24" spans="1:15" s="3" customFormat="1" ht="63.75" customHeight="1">
      <c r="A24" s="20"/>
      <c r="B24" s="12" t="s">
        <v>118</v>
      </c>
      <c r="C24" s="12" t="s">
        <v>109</v>
      </c>
      <c r="D24" s="13" t="s">
        <v>60</v>
      </c>
      <c r="E24" s="12" t="s">
        <v>61</v>
      </c>
      <c r="F24" s="13" t="s">
        <v>30</v>
      </c>
      <c r="G24" s="13" t="s">
        <v>120</v>
      </c>
      <c r="H24" s="18">
        <v>200000</v>
      </c>
      <c r="I24" s="19">
        <f t="shared" si="0"/>
        <v>50</v>
      </c>
      <c r="J24" s="18">
        <v>100000</v>
      </c>
      <c r="K24" s="13" t="s">
        <v>31</v>
      </c>
      <c r="L24" s="18" t="s">
        <v>88</v>
      </c>
      <c r="M24" s="16">
        <v>88.89</v>
      </c>
      <c r="N24" s="21" t="s">
        <v>51</v>
      </c>
      <c r="O24" s="13" t="s">
        <v>105</v>
      </c>
    </row>
    <row r="25" spans="1:15" s="3" customFormat="1" ht="51" customHeight="1">
      <c r="A25" s="12"/>
      <c r="B25" s="12" t="s">
        <v>119</v>
      </c>
      <c r="C25" s="12" t="s">
        <v>109</v>
      </c>
      <c r="D25" s="13" t="s">
        <v>60</v>
      </c>
      <c r="E25" s="12" t="s">
        <v>61</v>
      </c>
      <c r="F25" s="13" t="s">
        <v>30</v>
      </c>
      <c r="G25" s="13" t="s">
        <v>300</v>
      </c>
      <c r="H25" s="18">
        <v>200000</v>
      </c>
      <c r="I25" s="19">
        <f t="shared" si="0"/>
        <v>50</v>
      </c>
      <c r="J25" s="18">
        <v>100000</v>
      </c>
      <c r="K25" s="12" t="s">
        <v>31</v>
      </c>
      <c r="L25" s="18" t="s">
        <v>88</v>
      </c>
      <c r="M25" s="16">
        <v>88.89</v>
      </c>
      <c r="N25" s="12" t="s">
        <v>51</v>
      </c>
      <c r="O25" s="13" t="s">
        <v>105</v>
      </c>
    </row>
    <row r="26" spans="1:15" s="3" customFormat="1" ht="39.75" customHeight="1">
      <c r="A26" s="12"/>
      <c r="B26" s="12" t="s">
        <v>121</v>
      </c>
      <c r="C26" s="12" t="s">
        <v>109</v>
      </c>
      <c r="D26" s="13" t="s">
        <v>60</v>
      </c>
      <c r="E26" s="12" t="s">
        <v>61</v>
      </c>
      <c r="F26" s="13" t="s">
        <v>30</v>
      </c>
      <c r="G26" s="13" t="s">
        <v>122</v>
      </c>
      <c r="H26" s="18">
        <v>207120</v>
      </c>
      <c r="I26" s="19">
        <f t="shared" si="0"/>
        <v>48.28118964851294</v>
      </c>
      <c r="J26" s="18">
        <v>100000</v>
      </c>
      <c r="K26" s="12" t="s">
        <v>31</v>
      </c>
      <c r="L26" s="18" t="s">
        <v>88</v>
      </c>
      <c r="M26" s="16">
        <v>88.89</v>
      </c>
      <c r="N26" s="12" t="s">
        <v>51</v>
      </c>
      <c r="O26" s="13" t="s">
        <v>301</v>
      </c>
    </row>
    <row r="27" spans="1:15" s="11" customFormat="1" ht="51">
      <c r="A27" s="12"/>
      <c r="B27" s="12" t="s">
        <v>123</v>
      </c>
      <c r="C27" s="12" t="s">
        <v>109</v>
      </c>
      <c r="D27" s="13" t="s">
        <v>60</v>
      </c>
      <c r="E27" s="12" t="s">
        <v>61</v>
      </c>
      <c r="F27" s="13" t="s">
        <v>30</v>
      </c>
      <c r="G27" s="13" t="s">
        <v>124</v>
      </c>
      <c r="H27" s="18">
        <v>202180</v>
      </c>
      <c r="I27" s="19">
        <f t="shared" si="0"/>
        <v>49.46087644673064</v>
      </c>
      <c r="J27" s="18">
        <v>100000</v>
      </c>
      <c r="K27" s="12" t="s">
        <v>31</v>
      </c>
      <c r="L27" s="18" t="s">
        <v>88</v>
      </c>
      <c r="M27" s="16">
        <v>88.89</v>
      </c>
      <c r="N27" s="12" t="s">
        <v>51</v>
      </c>
      <c r="O27" s="13" t="s">
        <v>34</v>
      </c>
    </row>
    <row r="28" spans="1:15" s="3" customFormat="1" ht="46.5" customHeight="1">
      <c r="A28" s="14"/>
      <c r="B28" s="12" t="s">
        <v>238</v>
      </c>
      <c r="C28" s="12" t="s">
        <v>86</v>
      </c>
      <c r="D28" s="13" t="s">
        <v>81</v>
      </c>
      <c r="E28" s="12" t="s">
        <v>55</v>
      </c>
      <c r="F28" s="13" t="s">
        <v>49</v>
      </c>
      <c r="G28" s="13" t="s">
        <v>240</v>
      </c>
      <c r="H28" s="18">
        <v>115000</v>
      </c>
      <c r="I28" s="19">
        <f t="shared" si="0"/>
        <v>69.56521739130434</v>
      </c>
      <c r="J28" s="18">
        <v>80000</v>
      </c>
      <c r="K28" s="14" t="s">
        <v>31</v>
      </c>
      <c r="L28" s="18" t="s">
        <v>131</v>
      </c>
      <c r="M28" s="16">
        <v>88.89</v>
      </c>
      <c r="N28" s="13" t="s">
        <v>51</v>
      </c>
      <c r="O28" s="13" t="s">
        <v>13</v>
      </c>
    </row>
    <row r="29" spans="1:15" s="3" customFormat="1" ht="50.25" customHeight="1">
      <c r="A29" s="14"/>
      <c r="B29" s="12" t="s">
        <v>239</v>
      </c>
      <c r="C29" s="12" t="s">
        <v>86</v>
      </c>
      <c r="D29" s="13" t="s">
        <v>81</v>
      </c>
      <c r="E29" s="12" t="s">
        <v>55</v>
      </c>
      <c r="F29" s="13" t="s">
        <v>49</v>
      </c>
      <c r="G29" s="13" t="s">
        <v>241</v>
      </c>
      <c r="H29" s="18">
        <v>150000</v>
      </c>
      <c r="I29" s="19">
        <f t="shared" si="0"/>
        <v>53.333333333333336</v>
      </c>
      <c r="J29" s="18">
        <v>80000</v>
      </c>
      <c r="K29" s="14" t="s">
        <v>31</v>
      </c>
      <c r="L29" s="18" t="s">
        <v>88</v>
      </c>
      <c r="M29" s="16">
        <v>88.89</v>
      </c>
      <c r="N29" s="13" t="s">
        <v>51</v>
      </c>
      <c r="O29" s="13" t="s">
        <v>169</v>
      </c>
    </row>
    <row r="30" spans="1:15" s="3" customFormat="1" ht="66.75" customHeight="1">
      <c r="A30" s="14"/>
      <c r="B30" s="12" t="s">
        <v>90</v>
      </c>
      <c r="C30" s="12" t="s">
        <v>97</v>
      </c>
      <c r="D30" s="13" t="s">
        <v>62</v>
      </c>
      <c r="E30" s="12" t="s">
        <v>63</v>
      </c>
      <c r="F30" s="13" t="s">
        <v>30</v>
      </c>
      <c r="G30" s="13" t="s">
        <v>91</v>
      </c>
      <c r="H30" s="18">
        <v>705110</v>
      </c>
      <c r="I30" s="19">
        <f t="shared" si="0"/>
        <v>7.091092170016027</v>
      </c>
      <c r="J30" s="18">
        <v>50000</v>
      </c>
      <c r="K30" s="14" t="s">
        <v>31</v>
      </c>
      <c r="L30" s="18" t="s">
        <v>88</v>
      </c>
      <c r="M30" s="16">
        <v>88.89</v>
      </c>
      <c r="N30" s="13" t="s">
        <v>51</v>
      </c>
      <c r="O30" s="13" t="s">
        <v>92</v>
      </c>
    </row>
    <row r="31" spans="1:15" s="3" customFormat="1" ht="57" customHeight="1">
      <c r="A31" s="14"/>
      <c r="B31" s="12" t="s">
        <v>161</v>
      </c>
      <c r="C31" s="12" t="s">
        <v>86</v>
      </c>
      <c r="D31" s="13" t="s">
        <v>164</v>
      </c>
      <c r="E31" s="12" t="s">
        <v>165</v>
      </c>
      <c r="F31" s="13" t="s">
        <v>30</v>
      </c>
      <c r="G31" s="13" t="s">
        <v>166</v>
      </c>
      <c r="H31" s="18">
        <v>280401</v>
      </c>
      <c r="I31" s="19">
        <f t="shared" si="0"/>
        <v>28.53056872122425</v>
      </c>
      <c r="J31" s="18">
        <v>80000</v>
      </c>
      <c r="K31" s="14" t="s">
        <v>31</v>
      </c>
      <c r="L31" s="18" t="s">
        <v>88</v>
      </c>
      <c r="M31" s="16">
        <v>88.89</v>
      </c>
      <c r="N31" s="21" t="s">
        <v>51</v>
      </c>
      <c r="O31" s="13" t="s">
        <v>36</v>
      </c>
    </row>
    <row r="32" spans="1:15" s="11" customFormat="1" ht="48" customHeight="1">
      <c r="A32" s="14"/>
      <c r="B32" s="12" t="s">
        <v>162</v>
      </c>
      <c r="C32" s="12" t="s">
        <v>86</v>
      </c>
      <c r="D32" s="13" t="s">
        <v>164</v>
      </c>
      <c r="E32" s="12" t="s">
        <v>165</v>
      </c>
      <c r="F32" s="13" t="s">
        <v>30</v>
      </c>
      <c r="G32" s="13" t="s">
        <v>167</v>
      </c>
      <c r="H32" s="18">
        <v>142500</v>
      </c>
      <c r="I32" s="19">
        <f t="shared" si="0"/>
        <v>50.175438596491226</v>
      </c>
      <c r="J32" s="18">
        <v>71500</v>
      </c>
      <c r="K32" s="14" t="s">
        <v>31</v>
      </c>
      <c r="L32" s="18" t="s">
        <v>88</v>
      </c>
      <c r="M32" s="16">
        <v>88.89</v>
      </c>
      <c r="N32" s="21" t="s">
        <v>51</v>
      </c>
      <c r="O32" s="13" t="s">
        <v>184</v>
      </c>
    </row>
    <row r="33" spans="1:15" s="11" customFormat="1" ht="49.5" customHeight="1">
      <c r="A33" s="14"/>
      <c r="B33" s="12" t="s">
        <v>163</v>
      </c>
      <c r="C33" s="12" t="s">
        <v>109</v>
      </c>
      <c r="D33" s="13" t="s">
        <v>164</v>
      </c>
      <c r="E33" s="12" t="s">
        <v>165</v>
      </c>
      <c r="F33" s="13" t="s">
        <v>30</v>
      </c>
      <c r="G33" s="13" t="s">
        <v>168</v>
      </c>
      <c r="H33" s="18">
        <v>328100</v>
      </c>
      <c r="I33" s="19">
        <f t="shared" si="0"/>
        <v>30.47851264858275</v>
      </c>
      <c r="J33" s="18">
        <v>100000</v>
      </c>
      <c r="K33" s="14" t="s">
        <v>31</v>
      </c>
      <c r="L33" s="18" t="s">
        <v>88</v>
      </c>
      <c r="M33" s="16">
        <v>88.89</v>
      </c>
      <c r="N33" s="21" t="s">
        <v>51</v>
      </c>
      <c r="O33" s="13" t="s">
        <v>185</v>
      </c>
    </row>
    <row r="34" spans="1:15" s="11" customFormat="1" ht="43.5" customHeight="1">
      <c r="A34" s="14"/>
      <c r="B34" s="12" t="s">
        <v>264</v>
      </c>
      <c r="C34" s="12" t="s">
        <v>109</v>
      </c>
      <c r="D34" s="13" t="s">
        <v>42</v>
      </c>
      <c r="E34" s="12" t="s">
        <v>43</v>
      </c>
      <c r="F34" s="13" t="s">
        <v>30</v>
      </c>
      <c r="G34" s="13" t="s">
        <v>266</v>
      </c>
      <c r="H34" s="18">
        <v>441500</v>
      </c>
      <c r="I34" s="19">
        <f t="shared" si="0"/>
        <v>22.650056625141563</v>
      </c>
      <c r="J34" s="18">
        <v>100000</v>
      </c>
      <c r="K34" s="14" t="s">
        <v>31</v>
      </c>
      <c r="L34" s="18" t="s">
        <v>88</v>
      </c>
      <c r="M34" s="16">
        <v>88.1</v>
      </c>
      <c r="N34" s="13" t="s">
        <v>51</v>
      </c>
      <c r="O34" s="13" t="s">
        <v>142</v>
      </c>
    </row>
    <row r="35" spans="1:15" s="11" customFormat="1" ht="42" customHeight="1">
      <c r="A35" s="14"/>
      <c r="B35" s="12" t="s">
        <v>269</v>
      </c>
      <c r="C35" s="12" t="s">
        <v>86</v>
      </c>
      <c r="D35" s="13" t="s">
        <v>73</v>
      </c>
      <c r="E35" s="12" t="s">
        <v>74</v>
      </c>
      <c r="F35" s="13" t="s">
        <v>49</v>
      </c>
      <c r="G35" s="13" t="s">
        <v>72</v>
      </c>
      <c r="H35" s="18">
        <v>129600</v>
      </c>
      <c r="I35" s="19">
        <v>50.39</v>
      </c>
      <c r="J35" s="18">
        <v>65300</v>
      </c>
      <c r="K35" s="14" t="s">
        <v>31</v>
      </c>
      <c r="L35" s="18" t="s">
        <v>88</v>
      </c>
      <c r="M35" s="16">
        <v>88.1</v>
      </c>
      <c r="N35" s="13" t="s">
        <v>51</v>
      </c>
      <c r="O35" s="13" t="s">
        <v>176</v>
      </c>
    </row>
    <row r="36" spans="1:15" s="11" customFormat="1" ht="54" customHeight="1">
      <c r="A36" s="14"/>
      <c r="B36" s="12" t="s">
        <v>283</v>
      </c>
      <c r="C36" s="12" t="s">
        <v>109</v>
      </c>
      <c r="D36" s="13" t="s">
        <v>39</v>
      </c>
      <c r="E36" s="22" t="s">
        <v>40</v>
      </c>
      <c r="F36" s="13" t="s">
        <v>30</v>
      </c>
      <c r="G36" s="13" t="s">
        <v>284</v>
      </c>
      <c r="H36" s="18">
        <v>201000</v>
      </c>
      <c r="I36" s="19">
        <f aca="true" t="shared" si="1" ref="I36:I46">J36/H36*100</f>
        <v>49.701492537313435</v>
      </c>
      <c r="J36" s="18">
        <v>99900</v>
      </c>
      <c r="K36" s="14" t="s">
        <v>31</v>
      </c>
      <c r="L36" s="18" t="s">
        <v>88</v>
      </c>
      <c r="M36" s="16">
        <v>86.11</v>
      </c>
      <c r="N36" s="13" t="s">
        <v>51</v>
      </c>
      <c r="O36" s="13" t="s">
        <v>175</v>
      </c>
    </row>
    <row r="37" spans="1:15" s="11" customFormat="1" ht="66" customHeight="1">
      <c r="A37" s="14"/>
      <c r="B37" s="12" t="s">
        <v>192</v>
      </c>
      <c r="C37" s="12" t="s">
        <v>86</v>
      </c>
      <c r="D37" s="13" t="s">
        <v>79</v>
      </c>
      <c r="E37" s="12" t="s">
        <v>80</v>
      </c>
      <c r="F37" s="13" t="s">
        <v>68</v>
      </c>
      <c r="G37" s="13" t="s">
        <v>193</v>
      </c>
      <c r="H37" s="18">
        <v>76500</v>
      </c>
      <c r="I37" s="19">
        <f t="shared" si="1"/>
        <v>67.3202614379085</v>
      </c>
      <c r="J37" s="18">
        <v>51500</v>
      </c>
      <c r="K37" s="14" t="s">
        <v>31</v>
      </c>
      <c r="L37" s="18" t="s">
        <v>195</v>
      </c>
      <c r="M37" s="16">
        <v>86.11</v>
      </c>
      <c r="N37" s="13" t="s">
        <v>51</v>
      </c>
      <c r="O37" s="13" t="s">
        <v>3</v>
      </c>
    </row>
    <row r="38" spans="1:15" s="11" customFormat="1" ht="66" customHeight="1">
      <c r="A38" s="14"/>
      <c r="B38" s="12" t="s">
        <v>272</v>
      </c>
      <c r="C38" s="12" t="s">
        <v>190</v>
      </c>
      <c r="D38" s="13" t="s">
        <v>37</v>
      </c>
      <c r="E38" s="12" t="s">
        <v>38</v>
      </c>
      <c r="F38" s="13" t="s">
        <v>30</v>
      </c>
      <c r="G38" s="13" t="s">
        <v>273</v>
      </c>
      <c r="H38" s="18">
        <v>199500</v>
      </c>
      <c r="I38" s="19">
        <f t="shared" si="1"/>
        <v>39.59899749373433</v>
      </c>
      <c r="J38" s="18">
        <v>79000</v>
      </c>
      <c r="K38" s="14" t="s">
        <v>31</v>
      </c>
      <c r="L38" s="18" t="s">
        <v>195</v>
      </c>
      <c r="M38" s="16">
        <v>86.11</v>
      </c>
      <c r="N38" s="13" t="s">
        <v>51</v>
      </c>
      <c r="O38" s="13" t="s">
        <v>186</v>
      </c>
    </row>
    <row r="39" spans="1:15" s="11" customFormat="1" ht="66" customHeight="1">
      <c r="A39" s="14"/>
      <c r="B39" s="12" t="s">
        <v>263</v>
      </c>
      <c r="C39" s="12" t="s">
        <v>86</v>
      </c>
      <c r="D39" s="13" t="s">
        <v>42</v>
      </c>
      <c r="E39" s="12" t="s">
        <v>43</v>
      </c>
      <c r="F39" s="13" t="s">
        <v>30</v>
      </c>
      <c r="G39" s="13" t="s">
        <v>265</v>
      </c>
      <c r="H39" s="18">
        <v>226900</v>
      </c>
      <c r="I39" s="19">
        <f t="shared" si="1"/>
        <v>35.257822829440286</v>
      </c>
      <c r="J39" s="18">
        <v>80000</v>
      </c>
      <c r="K39" s="14" t="s">
        <v>31</v>
      </c>
      <c r="L39" s="18" t="s">
        <v>88</v>
      </c>
      <c r="M39" s="16">
        <v>85.71</v>
      </c>
      <c r="N39" s="13" t="s">
        <v>51</v>
      </c>
      <c r="O39" s="13" t="s">
        <v>180</v>
      </c>
    </row>
    <row r="40" spans="1:15" s="11" customFormat="1" ht="55.5" customHeight="1">
      <c r="A40" s="14"/>
      <c r="B40" s="12" t="s">
        <v>85</v>
      </c>
      <c r="C40" s="12" t="s">
        <v>86</v>
      </c>
      <c r="D40" s="13" t="s">
        <v>50</v>
      </c>
      <c r="E40" s="12" t="s">
        <v>53</v>
      </c>
      <c r="F40" s="13" t="s">
        <v>30</v>
      </c>
      <c r="G40" s="13" t="s">
        <v>87</v>
      </c>
      <c r="H40" s="18">
        <v>123000</v>
      </c>
      <c r="I40" s="19">
        <f t="shared" si="1"/>
        <v>65.04065040650406</v>
      </c>
      <c r="J40" s="18">
        <v>80000</v>
      </c>
      <c r="K40" s="13" t="s">
        <v>31</v>
      </c>
      <c r="L40" s="18" t="s">
        <v>88</v>
      </c>
      <c r="M40" s="16">
        <v>85.71</v>
      </c>
      <c r="N40" s="13" t="s">
        <v>51</v>
      </c>
      <c r="O40" s="13" t="s">
        <v>89</v>
      </c>
    </row>
    <row r="41" spans="1:15" s="11" customFormat="1" ht="53.25" customHeight="1">
      <c r="A41" s="14"/>
      <c r="B41" s="12" t="s">
        <v>96</v>
      </c>
      <c r="C41" s="12" t="s">
        <v>86</v>
      </c>
      <c r="D41" s="13" t="s">
        <v>32</v>
      </c>
      <c r="E41" s="12" t="s">
        <v>33</v>
      </c>
      <c r="F41" s="13" t="s">
        <v>30</v>
      </c>
      <c r="G41" s="13" t="s">
        <v>98</v>
      </c>
      <c r="H41" s="18">
        <v>90400</v>
      </c>
      <c r="I41" s="19">
        <f t="shared" si="1"/>
        <v>66.92477876106194</v>
      </c>
      <c r="J41" s="18">
        <v>60500</v>
      </c>
      <c r="K41" s="14" t="s">
        <v>31</v>
      </c>
      <c r="L41" s="18" t="s">
        <v>88</v>
      </c>
      <c r="M41" s="16">
        <v>83.33</v>
      </c>
      <c r="N41" s="13" t="s">
        <v>51</v>
      </c>
      <c r="O41" s="13" t="s">
        <v>99</v>
      </c>
    </row>
    <row r="42" spans="1:15" s="11" customFormat="1" ht="41.25" customHeight="1">
      <c r="A42" s="14"/>
      <c r="B42" s="12" t="s">
        <v>230</v>
      </c>
      <c r="C42" s="12" t="s">
        <v>86</v>
      </c>
      <c r="D42" s="13" t="s">
        <v>69</v>
      </c>
      <c r="E42" s="12" t="s">
        <v>70</v>
      </c>
      <c r="F42" s="13" t="s">
        <v>30</v>
      </c>
      <c r="G42" s="13" t="s">
        <v>71</v>
      </c>
      <c r="H42" s="18">
        <v>100000</v>
      </c>
      <c r="I42" s="19">
        <f t="shared" si="1"/>
        <v>70</v>
      </c>
      <c r="J42" s="18">
        <v>70000</v>
      </c>
      <c r="K42" s="14" t="s">
        <v>31</v>
      </c>
      <c r="L42" s="18" t="s">
        <v>231</v>
      </c>
      <c r="M42" s="16">
        <v>83.33</v>
      </c>
      <c r="N42" s="21" t="s">
        <v>51</v>
      </c>
      <c r="O42" s="13" t="s">
        <v>111</v>
      </c>
    </row>
    <row r="43" spans="1:15" s="11" customFormat="1" ht="56.25" customHeight="1">
      <c r="A43" s="14"/>
      <c r="B43" s="12" t="s">
        <v>194</v>
      </c>
      <c r="C43" s="12" t="s">
        <v>86</v>
      </c>
      <c r="D43" s="13" t="s">
        <v>56</v>
      </c>
      <c r="E43" s="12" t="s">
        <v>57</v>
      </c>
      <c r="F43" s="13" t="s">
        <v>68</v>
      </c>
      <c r="G43" s="13" t="s">
        <v>58</v>
      </c>
      <c r="H43" s="18">
        <v>220000</v>
      </c>
      <c r="I43" s="19">
        <f t="shared" si="1"/>
        <v>36.36363636363637</v>
      </c>
      <c r="J43" s="18">
        <v>80000</v>
      </c>
      <c r="K43" s="14" t="s">
        <v>31</v>
      </c>
      <c r="L43" s="18" t="s">
        <v>88</v>
      </c>
      <c r="M43" s="16">
        <v>83.33</v>
      </c>
      <c r="N43" s="13" t="s">
        <v>51</v>
      </c>
      <c r="O43" s="13" t="s">
        <v>36</v>
      </c>
    </row>
    <row r="44" spans="1:15" s="11" customFormat="1" ht="56.25" customHeight="1">
      <c r="A44" s="14"/>
      <c r="B44" s="12" t="s">
        <v>242</v>
      </c>
      <c r="C44" s="12" t="s">
        <v>86</v>
      </c>
      <c r="D44" s="13" t="s">
        <v>243</v>
      </c>
      <c r="E44" s="12" t="s">
        <v>244</v>
      </c>
      <c r="F44" s="13" t="s">
        <v>30</v>
      </c>
      <c r="G44" s="13" t="s">
        <v>245</v>
      </c>
      <c r="H44" s="18">
        <v>129680</v>
      </c>
      <c r="I44" s="19">
        <f t="shared" si="1"/>
        <v>61.69031462060457</v>
      </c>
      <c r="J44" s="18">
        <v>80000</v>
      </c>
      <c r="K44" s="14" t="s">
        <v>31</v>
      </c>
      <c r="L44" s="18" t="s">
        <v>88</v>
      </c>
      <c r="M44" s="16">
        <v>83.33</v>
      </c>
      <c r="N44" s="13" t="s">
        <v>51</v>
      </c>
      <c r="O44" s="13" t="s">
        <v>14</v>
      </c>
    </row>
    <row r="45" spans="1:15" s="11" customFormat="1" ht="59.25" customHeight="1">
      <c r="A45" s="14"/>
      <c r="B45" s="12" t="s">
        <v>210</v>
      </c>
      <c r="C45" s="12" t="s">
        <v>86</v>
      </c>
      <c r="D45" s="13" t="s">
        <v>45</v>
      </c>
      <c r="E45" s="12" t="s">
        <v>46</v>
      </c>
      <c r="F45" s="13" t="s">
        <v>30</v>
      </c>
      <c r="G45" s="13" t="s">
        <v>11</v>
      </c>
      <c r="H45" s="18">
        <v>235640</v>
      </c>
      <c r="I45" s="19">
        <f t="shared" si="1"/>
        <v>33.95009336275675</v>
      </c>
      <c r="J45" s="18">
        <v>80000</v>
      </c>
      <c r="K45" s="14" t="s">
        <v>31</v>
      </c>
      <c r="L45" s="18" t="s">
        <v>88</v>
      </c>
      <c r="M45" s="16">
        <v>83.33</v>
      </c>
      <c r="N45" s="13" t="s">
        <v>51</v>
      </c>
      <c r="O45" s="13" t="s">
        <v>209</v>
      </c>
    </row>
    <row r="46" spans="1:15" s="11" customFormat="1" ht="58.5" customHeight="1">
      <c r="A46" s="14"/>
      <c r="B46" s="12" t="s">
        <v>211</v>
      </c>
      <c r="C46" s="12" t="s">
        <v>86</v>
      </c>
      <c r="D46" s="13" t="s">
        <v>45</v>
      </c>
      <c r="E46" s="12" t="s">
        <v>46</v>
      </c>
      <c r="F46" s="13" t="s">
        <v>30</v>
      </c>
      <c r="G46" s="13" t="s">
        <v>75</v>
      </c>
      <c r="H46" s="18">
        <v>253000</v>
      </c>
      <c r="I46" s="19">
        <f t="shared" si="1"/>
        <v>31.620553359683797</v>
      </c>
      <c r="J46" s="18">
        <v>80000</v>
      </c>
      <c r="K46" s="14" t="s">
        <v>31</v>
      </c>
      <c r="L46" s="18" t="s">
        <v>88</v>
      </c>
      <c r="M46" s="16">
        <v>83.33</v>
      </c>
      <c r="N46" s="13" t="s">
        <v>51</v>
      </c>
      <c r="O46" s="13" t="s">
        <v>209</v>
      </c>
    </row>
    <row r="47" spans="1:15" s="11" customFormat="1" ht="69" customHeight="1">
      <c r="A47" s="14"/>
      <c r="B47" s="12" t="s">
        <v>287</v>
      </c>
      <c r="C47" s="12" t="s">
        <v>86</v>
      </c>
      <c r="D47" s="13" t="s">
        <v>47</v>
      </c>
      <c r="E47" s="12" t="s">
        <v>48</v>
      </c>
      <c r="F47" s="13" t="s">
        <v>68</v>
      </c>
      <c r="G47" s="13" t="s">
        <v>288</v>
      </c>
      <c r="H47" s="18">
        <v>115000</v>
      </c>
      <c r="I47" s="19">
        <f>(J47/H47)*100</f>
        <v>69.56521739130434</v>
      </c>
      <c r="J47" s="18">
        <v>80000</v>
      </c>
      <c r="K47" s="14" t="s">
        <v>31</v>
      </c>
      <c r="L47" s="18" t="s">
        <v>88</v>
      </c>
      <c r="M47" s="16">
        <v>80.95</v>
      </c>
      <c r="N47" s="13" t="s">
        <v>51</v>
      </c>
      <c r="O47" s="13" t="s">
        <v>286</v>
      </c>
    </row>
    <row r="48" spans="1:15" s="11" customFormat="1" ht="56.25" customHeight="1">
      <c r="A48" s="20"/>
      <c r="B48" s="12" t="s">
        <v>202</v>
      </c>
      <c r="C48" s="12" t="s">
        <v>86</v>
      </c>
      <c r="D48" s="13" t="s">
        <v>203</v>
      </c>
      <c r="E48" s="12" t="s">
        <v>204</v>
      </c>
      <c r="F48" s="13" t="s">
        <v>205</v>
      </c>
      <c r="G48" s="13" t="s">
        <v>206</v>
      </c>
      <c r="H48" s="18">
        <v>50000</v>
      </c>
      <c r="I48" s="19">
        <f>J48/H48*100</f>
        <v>70</v>
      </c>
      <c r="J48" s="18">
        <v>35000</v>
      </c>
      <c r="K48" s="13" t="s">
        <v>31</v>
      </c>
      <c r="L48" s="18" t="s">
        <v>152</v>
      </c>
      <c r="M48" s="16">
        <v>80.56</v>
      </c>
      <c r="N48" s="21" t="s">
        <v>51</v>
      </c>
      <c r="O48" s="13" t="s">
        <v>34</v>
      </c>
    </row>
    <row r="49" spans="1:15" ht="66" customHeight="1">
      <c r="A49" s="14"/>
      <c r="B49" s="12" t="s">
        <v>207</v>
      </c>
      <c r="C49" s="12" t="s">
        <v>97</v>
      </c>
      <c r="D49" s="13" t="s">
        <v>45</v>
      </c>
      <c r="E49" s="12" t="s">
        <v>46</v>
      </c>
      <c r="F49" s="13" t="s">
        <v>30</v>
      </c>
      <c r="G49" s="13" t="s">
        <v>76</v>
      </c>
      <c r="H49" s="18">
        <v>144560</v>
      </c>
      <c r="I49" s="19">
        <f>J49/H49*100</f>
        <v>34.587714443829555</v>
      </c>
      <c r="J49" s="18">
        <v>50000</v>
      </c>
      <c r="K49" s="14" t="s">
        <v>31</v>
      </c>
      <c r="L49" s="18" t="s">
        <v>208</v>
      </c>
      <c r="M49" s="16">
        <v>80.56</v>
      </c>
      <c r="N49" s="13" t="s">
        <v>51</v>
      </c>
      <c r="O49" s="13" t="s">
        <v>209</v>
      </c>
    </row>
    <row r="50" spans="1:15" ht="59.25" customHeight="1">
      <c r="A50" s="14"/>
      <c r="B50" s="12" t="s">
        <v>226</v>
      </c>
      <c r="C50" s="12" t="s">
        <v>86</v>
      </c>
      <c r="D50" s="13" t="s">
        <v>227</v>
      </c>
      <c r="E50" s="12" t="s">
        <v>228</v>
      </c>
      <c r="F50" s="13" t="s">
        <v>30</v>
      </c>
      <c r="G50" s="13" t="s">
        <v>229</v>
      </c>
      <c r="H50" s="18">
        <v>92500</v>
      </c>
      <c r="I50" s="19">
        <f>J50/H50*100</f>
        <v>67.45945945945945</v>
      </c>
      <c r="J50" s="18">
        <v>62400</v>
      </c>
      <c r="K50" s="14" t="s">
        <v>31</v>
      </c>
      <c r="L50" s="18" t="s">
        <v>195</v>
      </c>
      <c r="M50" s="16">
        <v>78.57</v>
      </c>
      <c r="N50" s="21" t="s">
        <v>51</v>
      </c>
      <c r="O50" s="13" t="s">
        <v>142</v>
      </c>
    </row>
    <row r="51" spans="1:15" ht="59.25" customHeight="1">
      <c r="A51" s="14"/>
      <c r="B51" s="12" t="s">
        <v>218</v>
      </c>
      <c r="C51" s="12" t="s">
        <v>197</v>
      </c>
      <c r="D51" s="13" t="s">
        <v>223</v>
      </c>
      <c r="E51" s="12" t="s">
        <v>225</v>
      </c>
      <c r="F51" s="13" t="s">
        <v>30</v>
      </c>
      <c r="G51" s="13" t="s">
        <v>224</v>
      </c>
      <c r="H51" s="18">
        <v>649400</v>
      </c>
      <c r="I51" s="19">
        <f>J51/H51*100</f>
        <v>38.4970742223591</v>
      </c>
      <c r="J51" s="18">
        <v>250000</v>
      </c>
      <c r="K51" s="14" t="s">
        <v>31</v>
      </c>
      <c r="L51" s="18" t="s">
        <v>7</v>
      </c>
      <c r="M51" s="16">
        <v>78.57</v>
      </c>
      <c r="N51" s="21" t="s">
        <v>51</v>
      </c>
      <c r="O51" s="13" t="s">
        <v>8</v>
      </c>
    </row>
    <row r="52" spans="1:15" ht="70.5" customHeight="1">
      <c r="A52" s="20"/>
      <c r="B52" s="12" t="s">
        <v>132</v>
      </c>
      <c r="C52" s="12" t="s">
        <v>86</v>
      </c>
      <c r="D52" s="13" t="s">
        <v>66</v>
      </c>
      <c r="E52" s="12" t="s">
        <v>67</v>
      </c>
      <c r="F52" s="13" t="s">
        <v>68</v>
      </c>
      <c r="G52" s="13" t="s">
        <v>54</v>
      </c>
      <c r="H52" s="18">
        <v>556700</v>
      </c>
      <c r="I52" s="19">
        <f>J52/H52*100</f>
        <v>14.01113705766122</v>
      </c>
      <c r="J52" s="18">
        <v>78000</v>
      </c>
      <c r="K52" s="13" t="s">
        <v>31</v>
      </c>
      <c r="L52" s="18" t="s">
        <v>88</v>
      </c>
      <c r="M52" s="16">
        <v>78.57</v>
      </c>
      <c r="N52" s="13" t="s">
        <v>51</v>
      </c>
      <c r="O52" s="13" t="s">
        <v>133</v>
      </c>
    </row>
    <row r="53" spans="1:15" ht="64.5" customHeight="1">
      <c r="A53" s="14"/>
      <c r="B53" s="12" t="s">
        <v>289</v>
      </c>
      <c r="C53" s="12" t="s">
        <v>86</v>
      </c>
      <c r="D53" s="13" t="s">
        <v>47</v>
      </c>
      <c r="E53" s="12" t="s">
        <v>48</v>
      </c>
      <c r="F53" s="13" t="s">
        <v>68</v>
      </c>
      <c r="G53" s="13" t="s">
        <v>290</v>
      </c>
      <c r="H53" s="18">
        <v>890100</v>
      </c>
      <c r="I53" s="19">
        <f>(J53/H53)*100</f>
        <v>8.987754184923043</v>
      </c>
      <c r="J53" s="18">
        <v>80000</v>
      </c>
      <c r="K53" s="14" t="s">
        <v>31</v>
      </c>
      <c r="L53" s="18" t="s">
        <v>88</v>
      </c>
      <c r="M53" s="16">
        <v>76.19</v>
      </c>
      <c r="N53" s="13" t="s">
        <v>51</v>
      </c>
      <c r="O53" s="13" t="s">
        <v>291</v>
      </c>
    </row>
    <row r="54" spans="1:15" s="11" customFormat="1" ht="29.25" customHeight="1">
      <c r="A54" s="26"/>
      <c r="B54" s="27"/>
      <c r="C54" s="27"/>
      <c r="D54" s="28" t="s">
        <v>82</v>
      </c>
      <c r="E54" s="27"/>
      <c r="F54" s="28"/>
      <c r="G54" s="28"/>
      <c r="H54" s="29"/>
      <c r="I54" s="30"/>
      <c r="J54" s="29">
        <f>SUM(J3:J53)</f>
        <v>4140600</v>
      </c>
      <c r="K54" s="26"/>
      <c r="L54" s="29"/>
      <c r="M54" s="25"/>
      <c r="N54" s="28"/>
      <c r="O54" s="28"/>
    </row>
    <row r="55" spans="1:15" s="11" customFormat="1" ht="26.25" customHeight="1">
      <c r="A55" s="26"/>
      <c r="B55" s="27"/>
      <c r="C55" s="27"/>
      <c r="D55" s="28" t="s">
        <v>83</v>
      </c>
      <c r="E55" s="27"/>
      <c r="F55" s="28"/>
      <c r="G55" s="28"/>
      <c r="H55" s="29"/>
      <c r="I55" s="30"/>
      <c r="J55" s="29">
        <f>4200000-J54</f>
        <v>59400</v>
      </c>
      <c r="K55" s="26"/>
      <c r="L55" s="29"/>
      <c r="M55" s="25"/>
      <c r="N55" s="28"/>
      <c r="O55" s="28"/>
    </row>
    <row r="56" spans="1:15" s="11" customFormat="1" ht="57.75" customHeight="1">
      <c r="A56" s="14"/>
      <c r="B56" s="12" t="s">
        <v>149</v>
      </c>
      <c r="C56" s="12" t="s">
        <v>109</v>
      </c>
      <c r="D56" s="13" t="s">
        <v>148</v>
      </c>
      <c r="E56" s="12" t="s">
        <v>150</v>
      </c>
      <c r="F56" s="13" t="s">
        <v>44</v>
      </c>
      <c r="G56" s="13" t="s">
        <v>151</v>
      </c>
      <c r="H56" s="18">
        <v>100000</v>
      </c>
      <c r="I56" s="19">
        <f>J56/H56*100</f>
        <v>50</v>
      </c>
      <c r="J56" s="18">
        <v>50000</v>
      </c>
      <c r="K56" s="14" t="s">
        <v>31</v>
      </c>
      <c r="L56" s="18" t="s">
        <v>152</v>
      </c>
      <c r="M56" s="16">
        <v>75</v>
      </c>
      <c r="N56" s="13" t="s">
        <v>51</v>
      </c>
      <c r="O56" s="13" t="s">
        <v>36</v>
      </c>
    </row>
    <row r="57" spans="1:15" s="11" customFormat="1" ht="76.5">
      <c r="A57" s="12"/>
      <c r="B57" s="12" t="s">
        <v>126</v>
      </c>
      <c r="C57" s="12" t="s">
        <v>128</v>
      </c>
      <c r="D57" s="13" t="s">
        <v>60</v>
      </c>
      <c r="E57" s="12" t="s">
        <v>61</v>
      </c>
      <c r="F57" s="13" t="s">
        <v>30</v>
      </c>
      <c r="G57" s="13" t="s">
        <v>125</v>
      </c>
      <c r="H57" s="18">
        <v>72584</v>
      </c>
      <c r="I57" s="19">
        <f>J57/H57*100</f>
        <v>68.88570483853191</v>
      </c>
      <c r="J57" s="18">
        <v>50000</v>
      </c>
      <c r="K57" s="12" t="s">
        <v>31</v>
      </c>
      <c r="L57" s="18" t="s">
        <v>88</v>
      </c>
      <c r="M57" s="16">
        <v>75</v>
      </c>
      <c r="N57" s="12" t="s">
        <v>51</v>
      </c>
      <c r="O57" s="13" t="s">
        <v>304</v>
      </c>
    </row>
    <row r="58" spans="1:15" s="11" customFormat="1" ht="45" customHeight="1">
      <c r="A58" s="14"/>
      <c r="B58" s="12" t="s">
        <v>275</v>
      </c>
      <c r="C58" s="12" t="s">
        <v>86</v>
      </c>
      <c r="D58" s="13" t="s">
        <v>276</v>
      </c>
      <c r="E58" s="12" t="s">
        <v>277</v>
      </c>
      <c r="F58" s="13" t="s">
        <v>68</v>
      </c>
      <c r="G58" s="13" t="s">
        <v>278</v>
      </c>
      <c r="H58" s="18">
        <v>116300</v>
      </c>
      <c r="I58" s="19">
        <f>J58/H58*100</f>
        <v>68.78761822871883</v>
      </c>
      <c r="J58" s="18">
        <v>80000</v>
      </c>
      <c r="K58" s="14" t="s">
        <v>31</v>
      </c>
      <c r="L58" s="18" t="s">
        <v>88</v>
      </c>
      <c r="M58" s="16">
        <v>75</v>
      </c>
      <c r="N58" s="21" t="s">
        <v>51</v>
      </c>
      <c r="O58" s="13" t="s">
        <v>181</v>
      </c>
    </row>
    <row r="59" spans="1:15" s="11" customFormat="1" ht="45" customHeight="1">
      <c r="A59" s="14"/>
      <c r="B59" s="12" t="s">
        <v>280</v>
      </c>
      <c r="C59" s="12" t="s">
        <v>128</v>
      </c>
      <c r="D59" s="13" t="s">
        <v>37</v>
      </c>
      <c r="E59" s="12" t="s">
        <v>38</v>
      </c>
      <c r="F59" s="13" t="s">
        <v>30</v>
      </c>
      <c r="G59" s="13" t="s">
        <v>282</v>
      </c>
      <c r="H59" s="18">
        <v>60000</v>
      </c>
      <c r="I59" s="19">
        <f>J59/H59*100</f>
        <v>68.33333333333333</v>
      </c>
      <c r="J59" s="18">
        <v>41000</v>
      </c>
      <c r="K59" s="14" t="s">
        <v>31</v>
      </c>
      <c r="L59" s="18" t="s">
        <v>195</v>
      </c>
      <c r="M59" s="16">
        <v>75</v>
      </c>
      <c r="N59" s="13" t="s">
        <v>51</v>
      </c>
      <c r="O59" s="13" t="s">
        <v>180</v>
      </c>
    </row>
    <row r="60" spans="1:15" s="11" customFormat="1" ht="45" customHeight="1">
      <c r="A60" s="14"/>
      <c r="B60" s="12" t="s">
        <v>285</v>
      </c>
      <c r="C60" s="12" t="s">
        <v>86</v>
      </c>
      <c r="D60" s="13" t="s">
        <v>47</v>
      </c>
      <c r="E60" s="12" t="s">
        <v>48</v>
      </c>
      <c r="F60" s="13" t="s">
        <v>68</v>
      </c>
      <c r="G60" s="13" t="s">
        <v>297</v>
      </c>
      <c r="H60" s="18">
        <v>994000</v>
      </c>
      <c r="I60" s="19">
        <f>(J60/H60)*100</f>
        <v>8.048289738430583</v>
      </c>
      <c r="J60" s="18">
        <v>80000</v>
      </c>
      <c r="K60" s="14" t="s">
        <v>31</v>
      </c>
      <c r="L60" s="18" t="s">
        <v>88</v>
      </c>
      <c r="M60" s="16">
        <v>73.81</v>
      </c>
      <c r="N60" s="13" t="s">
        <v>51</v>
      </c>
      <c r="O60" s="13" t="s">
        <v>286</v>
      </c>
    </row>
    <row r="61" spans="1:15" s="11" customFormat="1" ht="54" customHeight="1">
      <c r="A61" s="14"/>
      <c r="B61" s="12" t="s">
        <v>267</v>
      </c>
      <c r="C61" s="12" t="s">
        <v>128</v>
      </c>
      <c r="D61" s="13" t="s">
        <v>73</v>
      </c>
      <c r="E61" s="12" t="s">
        <v>74</v>
      </c>
      <c r="F61" s="13" t="s">
        <v>49</v>
      </c>
      <c r="G61" s="13" t="s">
        <v>268</v>
      </c>
      <c r="H61" s="18">
        <v>112000</v>
      </c>
      <c r="I61" s="19">
        <v>44.46</v>
      </c>
      <c r="J61" s="18">
        <v>49800</v>
      </c>
      <c r="K61" s="14" t="s">
        <v>31</v>
      </c>
      <c r="L61" s="18" t="s">
        <v>88</v>
      </c>
      <c r="M61" s="16">
        <v>69.44</v>
      </c>
      <c r="N61" s="13" t="s">
        <v>51</v>
      </c>
      <c r="O61" s="13" t="s">
        <v>177</v>
      </c>
    </row>
    <row r="62" spans="1:15" s="11" customFormat="1" ht="45" customHeight="1">
      <c r="A62" s="14"/>
      <c r="B62" s="12" t="s">
        <v>189</v>
      </c>
      <c r="C62" s="12" t="s">
        <v>190</v>
      </c>
      <c r="D62" s="13" t="s">
        <v>39</v>
      </c>
      <c r="E62" s="22" t="s">
        <v>40</v>
      </c>
      <c r="F62" s="13" t="s">
        <v>30</v>
      </c>
      <c r="G62" s="13" t="s">
        <v>188</v>
      </c>
      <c r="H62" s="18">
        <v>114100</v>
      </c>
      <c r="I62" s="19">
        <f>J62/H62*100</f>
        <v>69.50043821209465</v>
      </c>
      <c r="J62" s="18">
        <v>79300</v>
      </c>
      <c r="K62" s="14" t="s">
        <v>31</v>
      </c>
      <c r="L62" s="18" t="s">
        <v>88</v>
      </c>
      <c r="M62" s="16">
        <v>66.67</v>
      </c>
      <c r="N62" s="13" t="s">
        <v>51</v>
      </c>
      <c r="O62" s="13" t="s">
        <v>191</v>
      </c>
    </row>
    <row r="63" spans="1:15" s="11" customFormat="1" ht="51" customHeight="1">
      <c r="A63" s="14"/>
      <c r="B63" s="12" t="s">
        <v>232</v>
      </c>
      <c r="C63" s="12" t="s">
        <v>97</v>
      </c>
      <c r="D63" s="13" t="s">
        <v>52</v>
      </c>
      <c r="E63" s="12" t="s">
        <v>41</v>
      </c>
      <c r="F63" s="13" t="s">
        <v>30</v>
      </c>
      <c r="G63" s="13" t="s">
        <v>182</v>
      </c>
      <c r="H63" s="18">
        <v>400000</v>
      </c>
      <c r="I63" s="19">
        <f>J63/H63*100</f>
        <v>12.5</v>
      </c>
      <c r="J63" s="18">
        <v>50000</v>
      </c>
      <c r="K63" s="14" t="s">
        <v>31</v>
      </c>
      <c r="L63" s="18" t="s">
        <v>88</v>
      </c>
      <c r="M63" s="16">
        <v>66.67</v>
      </c>
      <c r="N63" s="13" t="s">
        <v>51</v>
      </c>
      <c r="O63" s="13" t="s">
        <v>183</v>
      </c>
    </row>
    <row r="64" spans="1:15" s="11" customFormat="1" ht="98.25" customHeight="1">
      <c r="A64" s="12"/>
      <c r="B64" s="12" t="s">
        <v>127</v>
      </c>
      <c r="C64" s="12" t="s">
        <v>86</v>
      </c>
      <c r="D64" s="13" t="s">
        <v>134</v>
      </c>
      <c r="E64" s="12" t="s">
        <v>129</v>
      </c>
      <c r="F64" s="13" t="s">
        <v>30</v>
      </c>
      <c r="G64" s="13" t="s">
        <v>130</v>
      </c>
      <c r="H64" s="18">
        <v>114285</v>
      </c>
      <c r="I64" s="19">
        <f>J64/H64*100</f>
        <v>70.00043750273439</v>
      </c>
      <c r="J64" s="18">
        <v>80000</v>
      </c>
      <c r="K64" s="12" t="s">
        <v>31</v>
      </c>
      <c r="L64" s="18" t="s">
        <v>131</v>
      </c>
      <c r="M64" s="16">
        <v>66.67</v>
      </c>
      <c r="N64" s="12" t="s">
        <v>51</v>
      </c>
      <c r="O64" s="13" t="s">
        <v>18</v>
      </c>
    </row>
    <row r="65" spans="1:15" s="11" customFormat="1" ht="48.75" customHeight="1">
      <c r="A65" s="14"/>
      <c r="B65" s="12" t="s">
        <v>196</v>
      </c>
      <c r="C65" s="12" t="s">
        <v>197</v>
      </c>
      <c r="D65" s="13" t="s">
        <v>56</v>
      </c>
      <c r="E65" s="12" t="s">
        <v>57</v>
      </c>
      <c r="F65" s="13" t="s">
        <v>68</v>
      </c>
      <c r="G65" s="13" t="s">
        <v>198</v>
      </c>
      <c r="H65" s="18">
        <v>694470</v>
      </c>
      <c r="I65" s="19">
        <f>J65/H65*100</f>
        <v>11.51957607960027</v>
      </c>
      <c r="J65" s="18">
        <v>80000</v>
      </c>
      <c r="K65" s="14" t="s">
        <v>31</v>
      </c>
      <c r="L65" s="18" t="s">
        <v>199</v>
      </c>
      <c r="M65" s="16">
        <v>59.52</v>
      </c>
      <c r="N65" s="13" t="s">
        <v>51</v>
      </c>
      <c r="O65" s="13" t="s">
        <v>0</v>
      </c>
    </row>
    <row r="66" spans="1:15" s="11" customFormat="1" ht="45" customHeight="1">
      <c r="A66" s="14"/>
      <c r="B66" s="12" t="s">
        <v>255</v>
      </c>
      <c r="C66" s="12" t="s">
        <v>86</v>
      </c>
      <c r="D66" s="13" t="s">
        <v>256</v>
      </c>
      <c r="E66" s="12" t="s">
        <v>257</v>
      </c>
      <c r="F66" s="13" t="s">
        <v>30</v>
      </c>
      <c r="G66" s="13" t="s">
        <v>12</v>
      </c>
      <c r="H66" s="18">
        <v>501216</v>
      </c>
      <c r="I66" s="19">
        <f>J66/H66*100</f>
        <v>15.961182404392519</v>
      </c>
      <c r="J66" s="18">
        <v>80000</v>
      </c>
      <c r="K66" s="14" t="s">
        <v>31</v>
      </c>
      <c r="L66" s="18" t="s">
        <v>88</v>
      </c>
      <c r="M66" s="16">
        <v>59.52</v>
      </c>
      <c r="N66" s="13" t="s">
        <v>51</v>
      </c>
      <c r="O66" s="13" t="s">
        <v>9</v>
      </c>
    </row>
    <row r="67" spans="1:15" s="11" customFormat="1" ht="48.75" customHeight="1">
      <c r="A67" s="14"/>
      <c r="B67" s="12" t="s">
        <v>233</v>
      </c>
      <c r="C67" s="12" t="s">
        <v>86</v>
      </c>
      <c r="D67" s="13" t="s">
        <v>52</v>
      </c>
      <c r="E67" s="12" t="s">
        <v>41</v>
      </c>
      <c r="F67" s="13" t="s">
        <v>30</v>
      </c>
      <c r="G67" s="13" t="s">
        <v>234</v>
      </c>
      <c r="H67" s="18">
        <v>200000</v>
      </c>
      <c r="I67" s="19">
        <v>40</v>
      </c>
      <c r="J67" s="18">
        <v>80000</v>
      </c>
      <c r="K67" s="14" t="s">
        <v>31</v>
      </c>
      <c r="L67" s="18" t="s">
        <v>88</v>
      </c>
      <c r="M67" s="16">
        <v>57.14</v>
      </c>
      <c r="N67" s="13" t="s">
        <v>51</v>
      </c>
      <c r="O67" s="13" t="s">
        <v>36</v>
      </c>
    </row>
    <row r="68" spans="1:15" s="11" customFormat="1" ht="45" customHeight="1">
      <c r="A68" s="14"/>
      <c r="B68" s="12" t="s">
        <v>292</v>
      </c>
      <c r="C68" s="12" t="s">
        <v>197</v>
      </c>
      <c r="D68" s="13" t="s">
        <v>293</v>
      </c>
      <c r="E68" s="12" t="s">
        <v>294</v>
      </c>
      <c r="F68" s="13" t="s">
        <v>295</v>
      </c>
      <c r="G68" s="13" t="s">
        <v>296</v>
      </c>
      <c r="H68" s="18">
        <v>2000000</v>
      </c>
      <c r="I68" s="19">
        <f aca="true" t="shared" si="2" ref="I68:I75">J68/H68*100</f>
        <v>25</v>
      </c>
      <c r="J68" s="18">
        <v>500000</v>
      </c>
      <c r="K68" s="14" t="s">
        <v>31</v>
      </c>
      <c r="L68" s="18" t="s">
        <v>131</v>
      </c>
      <c r="M68" s="16">
        <v>57.14</v>
      </c>
      <c r="N68" s="21" t="s">
        <v>51</v>
      </c>
      <c r="O68" s="13" t="s">
        <v>36</v>
      </c>
    </row>
    <row r="69" spans="1:15" s="11" customFormat="1" ht="60.75" customHeight="1">
      <c r="A69" s="14"/>
      <c r="B69" s="12" t="s">
        <v>215</v>
      </c>
      <c r="C69" s="12" t="s">
        <v>197</v>
      </c>
      <c r="D69" s="13" t="s">
        <v>216</v>
      </c>
      <c r="E69" s="12" t="s">
        <v>219</v>
      </c>
      <c r="F69" s="13" t="s">
        <v>30</v>
      </c>
      <c r="G69" s="13" t="s">
        <v>2</v>
      </c>
      <c r="H69" s="18">
        <v>1059120</v>
      </c>
      <c r="I69" s="19">
        <f t="shared" si="2"/>
        <v>47.20900370118589</v>
      </c>
      <c r="J69" s="18">
        <v>500000</v>
      </c>
      <c r="K69" s="14" t="s">
        <v>31</v>
      </c>
      <c r="L69" s="18" t="s">
        <v>88</v>
      </c>
      <c r="M69" s="16">
        <v>57.14</v>
      </c>
      <c r="N69" s="21" t="s">
        <v>51</v>
      </c>
      <c r="O69" s="13" t="s">
        <v>36</v>
      </c>
    </row>
    <row r="70" spans="1:15" s="11" customFormat="1" ht="45" customHeight="1">
      <c r="A70" s="14"/>
      <c r="B70" s="12" t="s">
        <v>212</v>
      </c>
      <c r="C70" s="12" t="s">
        <v>197</v>
      </c>
      <c r="D70" s="13" t="s">
        <v>213</v>
      </c>
      <c r="E70" s="12" t="s">
        <v>274</v>
      </c>
      <c r="F70" s="13" t="s">
        <v>68</v>
      </c>
      <c r="G70" s="13" t="s">
        <v>214</v>
      </c>
      <c r="H70" s="18">
        <v>205100</v>
      </c>
      <c r="I70" s="19">
        <f t="shared" si="2"/>
        <v>46.70892247684056</v>
      </c>
      <c r="J70" s="18">
        <v>95800</v>
      </c>
      <c r="K70" s="14" t="s">
        <v>31</v>
      </c>
      <c r="L70" s="18" t="s">
        <v>88</v>
      </c>
      <c r="M70" s="16">
        <v>52.38</v>
      </c>
      <c r="N70" s="21" t="s">
        <v>51</v>
      </c>
      <c r="O70" s="13" t="s">
        <v>179</v>
      </c>
    </row>
    <row r="71" spans="1:15" s="11" customFormat="1" ht="46.5" customHeight="1">
      <c r="A71" s="14"/>
      <c r="B71" s="12" t="s">
        <v>258</v>
      </c>
      <c r="C71" s="12" t="s">
        <v>86</v>
      </c>
      <c r="D71" s="13" t="s">
        <v>259</v>
      </c>
      <c r="E71" s="12" t="s">
        <v>260</v>
      </c>
      <c r="F71" s="13" t="s">
        <v>30</v>
      </c>
      <c r="G71" s="13" t="s">
        <v>261</v>
      </c>
      <c r="H71" s="36">
        <v>236000</v>
      </c>
      <c r="I71" s="34">
        <f t="shared" si="2"/>
        <v>33.89830508474576</v>
      </c>
      <c r="J71" s="33">
        <v>80000</v>
      </c>
      <c r="K71" s="31" t="s">
        <v>31</v>
      </c>
      <c r="L71" s="33" t="s">
        <v>88</v>
      </c>
      <c r="M71" s="16">
        <v>50</v>
      </c>
      <c r="N71" s="35" t="s">
        <v>51</v>
      </c>
      <c r="O71" s="32" t="s">
        <v>262</v>
      </c>
    </row>
    <row r="72" spans="1:15" s="11" customFormat="1" ht="68.25" customHeight="1">
      <c r="A72" s="14"/>
      <c r="B72" s="12" t="s">
        <v>160</v>
      </c>
      <c r="C72" s="12" t="s">
        <v>109</v>
      </c>
      <c r="D72" s="13" t="s">
        <v>47</v>
      </c>
      <c r="E72" s="12" t="s">
        <v>48</v>
      </c>
      <c r="F72" s="13" t="s">
        <v>68</v>
      </c>
      <c r="G72" s="13" t="s">
        <v>159</v>
      </c>
      <c r="H72" s="18">
        <v>361100</v>
      </c>
      <c r="I72" s="19">
        <f t="shared" si="2"/>
        <v>23.539185821102187</v>
      </c>
      <c r="J72" s="18">
        <v>85000</v>
      </c>
      <c r="K72" s="14" t="s">
        <v>31</v>
      </c>
      <c r="L72" s="18" t="s">
        <v>88</v>
      </c>
      <c r="M72" s="16">
        <v>47.62</v>
      </c>
      <c r="N72" s="13" t="s">
        <v>51</v>
      </c>
      <c r="O72" s="13" t="s">
        <v>305</v>
      </c>
    </row>
    <row r="73" spans="1:15" s="11" customFormat="1" ht="41.25" customHeight="1">
      <c r="A73" s="14"/>
      <c r="B73" s="12" t="s">
        <v>217</v>
      </c>
      <c r="C73" s="12" t="s">
        <v>197</v>
      </c>
      <c r="D73" s="13" t="s">
        <v>220</v>
      </c>
      <c r="E73" s="12" t="s">
        <v>221</v>
      </c>
      <c r="F73" s="13" t="s">
        <v>30</v>
      </c>
      <c r="G73" s="13" t="s">
        <v>222</v>
      </c>
      <c r="H73" s="18">
        <v>2264100</v>
      </c>
      <c r="I73" s="19">
        <f t="shared" si="2"/>
        <v>2.208383021951327</v>
      </c>
      <c r="J73" s="18">
        <v>50000</v>
      </c>
      <c r="K73" s="14" t="s">
        <v>31</v>
      </c>
      <c r="L73" s="18" t="s">
        <v>88</v>
      </c>
      <c r="M73" s="16">
        <v>0</v>
      </c>
      <c r="N73" s="24" t="s">
        <v>4</v>
      </c>
      <c r="O73" s="13" t="s">
        <v>5</v>
      </c>
    </row>
    <row r="74" spans="1:15" s="11" customFormat="1" ht="87.75" customHeight="1">
      <c r="A74" s="14"/>
      <c r="B74" s="12" t="s">
        <v>246</v>
      </c>
      <c r="C74" s="12" t="s">
        <v>86</v>
      </c>
      <c r="D74" s="13" t="s">
        <v>247</v>
      </c>
      <c r="E74" s="12" t="s">
        <v>248</v>
      </c>
      <c r="F74" s="13" t="s">
        <v>30</v>
      </c>
      <c r="G74" s="13" t="s">
        <v>249</v>
      </c>
      <c r="H74" s="18">
        <v>83150</v>
      </c>
      <c r="I74" s="19">
        <f t="shared" si="2"/>
        <v>68.43054720384846</v>
      </c>
      <c r="J74" s="18">
        <v>56900</v>
      </c>
      <c r="K74" s="14" t="s">
        <v>31</v>
      </c>
      <c r="L74" s="18" t="s">
        <v>88</v>
      </c>
      <c r="M74" s="16">
        <v>0</v>
      </c>
      <c r="N74" s="24" t="s">
        <v>298</v>
      </c>
      <c r="O74" s="13" t="s">
        <v>105</v>
      </c>
    </row>
    <row r="75" spans="1:15" s="11" customFormat="1" ht="81" customHeight="1">
      <c r="A75" s="14"/>
      <c r="B75" s="12" t="s">
        <v>250</v>
      </c>
      <c r="C75" s="12" t="s">
        <v>86</v>
      </c>
      <c r="D75" s="13" t="s">
        <v>251</v>
      </c>
      <c r="E75" s="12" t="s">
        <v>252</v>
      </c>
      <c r="F75" s="13" t="s">
        <v>30</v>
      </c>
      <c r="G75" s="13" t="s">
        <v>253</v>
      </c>
      <c r="H75" s="18">
        <v>122080</v>
      </c>
      <c r="I75" s="19">
        <f t="shared" si="2"/>
        <v>65.53079947575361</v>
      </c>
      <c r="J75" s="18">
        <v>80000</v>
      </c>
      <c r="K75" s="14" t="s">
        <v>31</v>
      </c>
      <c r="L75" s="18" t="s">
        <v>254</v>
      </c>
      <c r="M75" s="16">
        <v>0</v>
      </c>
      <c r="N75" s="23" t="s">
        <v>298</v>
      </c>
      <c r="O75" s="13" t="s">
        <v>6</v>
      </c>
    </row>
    <row r="76" spans="1:15" s="11" customFormat="1" ht="28.5" customHeight="1">
      <c r="A76" s="26"/>
      <c r="B76" s="27"/>
      <c r="C76" s="27"/>
      <c r="D76" s="28" t="s">
        <v>78</v>
      </c>
      <c r="E76" s="27"/>
      <c r="F76" s="28"/>
      <c r="G76" s="28"/>
      <c r="H76" s="29">
        <f>SUM(H3:H75)</f>
        <v>22645513</v>
      </c>
      <c r="I76" s="30"/>
      <c r="J76" s="29">
        <f>SUM(J3:J75)-J54-J55</f>
        <v>6388400</v>
      </c>
      <c r="K76" s="26"/>
      <c r="L76" s="29"/>
      <c r="M76" s="25"/>
      <c r="N76" s="28"/>
      <c r="O76" s="28"/>
    </row>
    <row r="77" spans="1:15" ht="36" customHeight="1">
      <c r="A77" s="45" t="s">
        <v>10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7"/>
    </row>
    <row r="78" ht="12.75">
      <c r="J78" s="2"/>
    </row>
    <row r="79" spans="8:10" ht="12.75">
      <c r="H79" s="3"/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7" ht="9" customHeight="1"/>
  </sheetData>
  <sheetProtection/>
  <autoFilter ref="A2:O77"/>
  <mergeCells count="2">
    <mergeCell ref="B1:N1"/>
    <mergeCell ref="A77:O77"/>
  </mergeCells>
  <printOptions horizontalCentered="1"/>
  <pageMargins left="0.2" right="0.1968503937007874" top="0.17" bottom="0.32" header="0.17" footer="0.16"/>
  <pageSetup horizontalDpi="600" verticalDpi="600" orientation="landscape" paperSize="9" scale="70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75" workbookViewId="0" topLeftCell="A1">
      <pane ySplit="5" topLeftCell="BM15" activePane="bottomLeft" state="frozen"/>
      <selection pane="topLeft" activeCell="A1" sqref="A1"/>
      <selection pane="bottomLeft" activeCell="A3" sqref="A3:J3"/>
    </sheetView>
  </sheetViews>
  <sheetFormatPr defaultColWidth="4.75390625" defaultRowHeight="12.75"/>
  <cols>
    <col min="1" max="1" width="8.00390625" style="0" customWidth="1"/>
    <col min="2" max="2" width="10.00390625" style="0" customWidth="1"/>
    <col min="3" max="3" width="20.25390625" style="0" customWidth="1"/>
    <col min="4" max="4" width="10.75390625" style="8" customWidth="1"/>
    <col min="5" max="5" width="12.00390625" style="0" customWidth="1"/>
    <col min="6" max="6" width="24.125" style="0" customWidth="1"/>
    <col min="7" max="7" width="12.25390625" style="0" customWidth="1"/>
    <col min="8" max="8" width="10.375" style="1" customWidth="1"/>
    <col min="9" max="9" width="11.875" style="9" customWidth="1"/>
    <col min="10" max="10" width="13.00390625" style="1" customWidth="1"/>
  </cols>
  <sheetData>
    <row r="1" spans="1:10" ht="26.25" customHeight="1">
      <c r="A1" s="48"/>
      <c r="B1" s="49"/>
      <c r="C1" s="49"/>
      <c r="D1" s="49"/>
      <c r="E1" s="49"/>
      <c r="F1" s="49"/>
      <c r="G1" s="49"/>
      <c r="H1" s="49"/>
      <c r="I1" s="49"/>
      <c r="J1" s="49"/>
    </row>
    <row r="2" spans="1:10" ht="29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24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s="3" customFormat="1" ht="41.25" customHeight="1">
      <c r="A4" s="53" t="s">
        <v>307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s="3" customFormat="1" ht="68.25" customHeight="1">
      <c r="A5" s="40" t="s">
        <v>309</v>
      </c>
      <c r="B5" s="40" t="s">
        <v>27</v>
      </c>
      <c r="C5" s="20" t="s">
        <v>19</v>
      </c>
      <c r="D5" s="40" t="s">
        <v>28</v>
      </c>
      <c r="E5" s="20" t="s">
        <v>29</v>
      </c>
      <c r="F5" s="20" t="s">
        <v>20</v>
      </c>
      <c r="G5" s="41" t="s">
        <v>310</v>
      </c>
      <c r="H5" s="42" t="s">
        <v>23</v>
      </c>
      <c r="I5" s="41" t="s">
        <v>306</v>
      </c>
      <c r="J5" s="20" t="s">
        <v>77</v>
      </c>
    </row>
    <row r="6" spans="1:10" s="3" customFormat="1" ht="81" customHeight="1">
      <c r="A6" s="12" t="s">
        <v>200</v>
      </c>
      <c r="B6" s="12" t="s">
        <v>190</v>
      </c>
      <c r="C6" s="13" t="s">
        <v>170</v>
      </c>
      <c r="D6" s="38" t="s">
        <v>173</v>
      </c>
      <c r="E6" s="13" t="s">
        <v>49</v>
      </c>
      <c r="F6" s="13" t="s">
        <v>201</v>
      </c>
      <c r="G6" s="18">
        <v>114000</v>
      </c>
      <c r="H6" s="19">
        <f>I6/G6*100</f>
        <v>70</v>
      </c>
      <c r="I6" s="18">
        <v>79800</v>
      </c>
      <c r="J6" s="14" t="s">
        <v>31</v>
      </c>
    </row>
    <row r="7" spans="1:10" s="3" customFormat="1" ht="36" customHeight="1">
      <c r="A7" s="12" t="s">
        <v>94</v>
      </c>
      <c r="B7" s="12" t="s">
        <v>86</v>
      </c>
      <c r="C7" s="13" t="s">
        <v>32</v>
      </c>
      <c r="D7" s="38" t="s">
        <v>33</v>
      </c>
      <c r="E7" s="13" t="s">
        <v>30</v>
      </c>
      <c r="F7" s="13" t="s">
        <v>93</v>
      </c>
      <c r="G7" s="18">
        <v>125100</v>
      </c>
      <c r="H7" s="19">
        <f>I7/G7*100</f>
        <v>63.94884092725819</v>
      </c>
      <c r="I7" s="18">
        <v>80000</v>
      </c>
      <c r="J7" s="14" t="s">
        <v>31</v>
      </c>
    </row>
    <row r="8" spans="1:10" s="3" customFormat="1" ht="40.5" customHeight="1">
      <c r="A8" s="12" t="s">
        <v>154</v>
      </c>
      <c r="B8" s="12" t="s">
        <v>86</v>
      </c>
      <c r="C8" s="13" t="s">
        <v>42</v>
      </c>
      <c r="D8" s="38" t="s">
        <v>43</v>
      </c>
      <c r="E8" s="13" t="s">
        <v>30</v>
      </c>
      <c r="F8" s="13" t="s">
        <v>153</v>
      </c>
      <c r="G8" s="18">
        <v>94440</v>
      </c>
      <c r="H8" s="19">
        <f>I8/G8*100</f>
        <v>58.23803473104616</v>
      </c>
      <c r="I8" s="18">
        <v>55000</v>
      </c>
      <c r="J8" s="14" t="s">
        <v>31</v>
      </c>
    </row>
    <row r="9" spans="1:10" s="3" customFormat="1" ht="46.5" customHeight="1">
      <c r="A9" s="12" t="s">
        <v>235</v>
      </c>
      <c r="B9" s="12" t="s">
        <v>144</v>
      </c>
      <c r="C9" s="13" t="s">
        <v>15</v>
      </c>
      <c r="D9" s="38" t="s">
        <v>236</v>
      </c>
      <c r="E9" s="13" t="s">
        <v>49</v>
      </c>
      <c r="F9" s="13" t="s">
        <v>237</v>
      </c>
      <c r="G9" s="18">
        <v>710000</v>
      </c>
      <c r="H9" s="19">
        <v>14.08</v>
      </c>
      <c r="I9" s="18">
        <v>100000</v>
      </c>
      <c r="J9" s="14" t="s">
        <v>31</v>
      </c>
    </row>
    <row r="10" spans="1:10" s="3" customFormat="1" ht="48" customHeight="1">
      <c r="A10" s="12" t="s">
        <v>270</v>
      </c>
      <c r="B10" s="12" t="s">
        <v>97</v>
      </c>
      <c r="C10" s="13" t="s">
        <v>62</v>
      </c>
      <c r="D10" s="38" t="s">
        <v>63</v>
      </c>
      <c r="E10" s="13" t="s">
        <v>30</v>
      </c>
      <c r="F10" s="13" t="s">
        <v>271</v>
      </c>
      <c r="G10" s="18">
        <v>891211</v>
      </c>
      <c r="H10" s="19">
        <v>5.61</v>
      </c>
      <c r="I10" s="18">
        <v>50000</v>
      </c>
      <c r="J10" s="14" t="s">
        <v>31</v>
      </c>
    </row>
    <row r="11" spans="1:10" s="3" customFormat="1" ht="48" customHeight="1">
      <c r="A11" s="12" t="s">
        <v>135</v>
      </c>
      <c r="B11" s="12" t="s">
        <v>86</v>
      </c>
      <c r="C11" s="13" t="s">
        <v>47</v>
      </c>
      <c r="D11" s="38" t="s">
        <v>48</v>
      </c>
      <c r="E11" s="13" t="s">
        <v>68</v>
      </c>
      <c r="F11" s="13" t="s">
        <v>136</v>
      </c>
      <c r="G11" s="18">
        <v>139700</v>
      </c>
      <c r="H11" s="19">
        <f aca="true" t="shared" si="0" ref="H11:H37">I11/G11*100</f>
        <v>57.265569076592705</v>
      </c>
      <c r="I11" s="18">
        <v>80000</v>
      </c>
      <c r="J11" s="14" t="s">
        <v>31</v>
      </c>
    </row>
    <row r="12" spans="1:10" s="3" customFormat="1" ht="51.75" customHeight="1">
      <c r="A12" s="12" t="s">
        <v>157</v>
      </c>
      <c r="B12" s="12" t="s">
        <v>144</v>
      </c>
      <c r="C12" s="13" t="s">
        <v>42</v>
      </c>
      <c r="D12" s="38" t="s">
        <v>43</v>
      </c>
      <c r="E12" s="13" t="s">
        <v>30</v>
      </c>
      <c r="F12" s="13" t="s">
        <v>156</v>
      </c>
      <c r="G12" s="18">
        <v>158600</v>
      </c>
      <c r="H12" s="19">
        <f t="shared" si="0"/>
        <v>50</v>
      </c>
      <c r="I12" s="18">
        <v>79300</v>
      </c>
      <c r="J12" s="14" t="s">
        <v>31</v>
      </c>
    </row>
    <row r="13" spans="1:10" s="3" customFormat="1" ht="57.75" customHeight="1">
      <c r="A13" s="12" t="s">
        <v>172</v>
      </c>
      <c r="B13" s="12" t="s">
        <v>86</v>
      </c>
      <c r="C13" s="13" t="s">
        <v>170</v>
      </c>
      <c r="D13" s="38" t="s">
        <v>173</v>
      </c>
      <c r="E13" s="13" t="s">
        <v>49</v>
      </c>
      <c r="F13" s="13" t="s">
        <v>187</v>
      </c>
      <c r="G13" s="18">
        <v>115000</v>
      </c>
      <c r="H13" s="19">
        <f t="shared" si="0"/>
        <v>69.56521739130434</v>
      </c>
      <c r="I13" s="18">
        <v>80000</v>
      </c>
      <c r="J13" s="14" t="s">
        <v>31</v>
      </c>
    </row>
    <row r="14" spans="1:10" s="3" customFormat="1" ht="33" customHeight="1">
      <c r="A14" s="12" t="s">
        <v>143</v>
      </c>
      <c r="B14" s="12" t="s">
        <v>144</v>
      </c>
      <c r="C14" s="13" t="s">
        <v>47</v>
      </c>
      <c r="D14" s="38" t="s">
        <v>48</v>
      </c>
      <c r="E14" s="13" t="s">
        <v>68</v>
      </c>
      <c r="F14" s="13" t="s">
        <v>302</v>
      </c>
      <c r="G14" s="18">
        <v>118800</v>
      </c>
      <c r="H14" s="19">
        <f t="shared" si="0"/>
        <v>50</v>
      </c>
      <c r="I14" s="18">
        <v>59400</v>
      </c>
      <c r="J14" s="14" t="s">
        <v>31</v>
      </c>
    </row>
    <row r="15" spans="1:10" s="3" customFormat="1" ht="42" customHeight="1">
      <c r="A15" s="12" t="s">
        <v>171</v>
      </c>
      <c r="B15" s="12" t="s">
        <v>86</v>
      </c>
      <c r="C15" s="13" t="s">
        <v>170</v>
      </c>
      <c r="D15" s="38" t="s">
        <v>173</v>
      </c>
      <c r="E15" s="13" t="s">
        <v>49</v>
      </c>
      <c r="F15" s="13" t="s">
        <v>174</v>
      </c>
      <c r="G15" s="18">
        <v>115000</v>
      </c>
      <c r="H15" s="19">
        <f t="shared" si="0"/>
        <v>69.56521739130434</v>
      </c>
      <c r="I15" s="18">
        <v>80000</v>
      </c>
      <c r="J15" s="14" t="s">
        <v>31</v>
      </c>
    </row>
    <row r="16" spans="1:10" s="3" customFormat="1" ht="36" customHeight="1">
      <c r="A16" s="12" t="s">
        <v>279</v>
      </c>
      <c r="B16" s="12" t="s">
        <v>86</v>
      </c>
      <c r="C16" s="13" t="s">
        <v>37</v>
      </c>
      <c r="D16" s="38" t="s">
        <v>38</v>
      </c>
      <c r="E16" s="13" t="s">
        <v>30</v>
      </c>
      <c r="F16" s="13" t="s">
        <v>281</v>
      </c>
      <c r="G16" s="18">
        <v>1299500</v>
      </c>
      <c r="H16" s="19">
        <f t="shared" si="0"/>
        <v>6.156213928434013</v>
      </c>
      <c r="I16" s="18">
        <v>80000</v>
      </c>
      <c r="J16" s="14" t="s">
        <v>31</v>
      </c>
    </row>
    <row r="17" spans="1:10" s="3" customFormat="1" ht="36" customHeight="1">
      <c r="A17" s="12" t="s">
        <v>146</v>
      </c>
      <c r="B17" s="12" t="s">
        <v>128</v>
      </c>
      <c r="C17" s="13" t="s">
        <v>47</v>
      </c>
      <c r="D17" s="38" t="s">
        <v>48</v>
      </c>
      <c r="E17" s="13" t="s">
        <v>68</v>
      </c>
      <c r="F17" s="13" t="s">
        <v>147</v>
      </c>
      <c r="G17" s="18">
        <v>73080</v>
      </c>
      <c r="H17" s="19">
        <f t="shared" si="0"/>
        <v>68.41817186644774</v>
      </c>
      <c r="I17" s="18">
        <v>50000</v>
      </c>
      <c r="J17" s="14" t="s">
        <v>31</v>
      </c>
    </row>
    <row r="18" spans="1:10" s="3" customFormat="1" ht="38.25" customHeight="1">
      <c r="A18" s="12" t="s">
        <v>140</v>
      </c>
      <c r="B18" s="12" t="s">
        <v>97</v>
      </c>
      <c r="C18" s="13" t="s">
        <v>47</v>
      </c>
      <c r="D18" s="38" t="s">
        <v>48</v>
      </c>
      <c r="E18" s="13" t="s">
        <v>68</v>
      </c>
      <c r="F18" s="13" t="s">
        <v>141</v>
      </c>
      <c r="G18" s="18">
        <v>130000</v>
      </c>
      <c r="H18" s="19">
        <f t="shared" si="0"/>
        <v>38.46153846153847</v>
      </c>
      <c r="I18" s="18">
        <v>50000</v>
      </c>
      <c r="J18" s="14" t="s">
        <v>31</v>
      </c>
    </row>
    <row r="19" spans="1:10" s="3" customFormat="1" ht="57" customHeight="1">
      <c r="A19" s="12" t="s">
        <v>100</v>
      </c>
      <c r="B19" s="12" t="s">
        <v>86</v>
      </c>
      <c r="C19" s="13" t="s">
        <v>60</v>
      </c>
      <c r="D19" s="38" t="s">
        <v>61</v>
      </c>
      <c r="E19" s="13" t="s">
        <v>30</v>
      </c>
      <c r="F19" s="13" t="s">
        <v>101</v>
      </c>
      <c r="G19" s="18">
        <v>133190</v>
      </c>
      <c r="H19" s="19">
        <f t="shared" si="0"/>
        <v>60.06456941211803</v>
      </c>
      <c r="I19" s="18">
        <v>80000</v>
      </c>
      <c r="J19" s="13" t="s">
        <v>31</v>
      </c>
    </row>
    <row r="20" spans="1:10" s="3" customFormat="1" ht="50.25" customHeight="1">
      <c r="A20" s="12" t="s">
        <v>103</v>
      </c>
      <c r="B20" s="12" t="s">
        <v>86</v>
      </c>
      <c r="C20" s="13" t="s">
        <v>60</v>
      </c>
      <c r="D20" s="38" t="s">
        <v>61</v>
      </c>
      <c r="E20" s="13" t="s">
        <v>30</v>
      </c>
      <c r="F20" s="13" t="s">
        <v>104</v>
      </c>
      <c r="G20" s="18">
        <v>106680</v>
      </c>
      <c r="H20" s="19">
        <f t="shared" si="0"/>
        <v>69.3663292088489</v>
      </c>
      <c r="I20" s="18">
        <v>74000</v>
      </c>
      <c r="J20" s="13" t="s">
        <v>31</v>
      </c>
    </row>
    <row r="21" spans="1:10" s="3" customFormat="1" ht="44.25" customHeight="1">
      <c r="A21" s="12" t="s">
        <v>106</v>
      </c>
      <c r="B21" s="12" t="s">
        <v>86</v>
      </c>
      <c r="C21" s="13" t="s">
        <v>60</v>
      </c>
      <c r="D21" s="38" t="s">
        <v>61</v>
      </c>
      <c r="E21" s="13" t="s">
        <v>30</v>
      </c>
      <c r="F21" s="13" t="s">
        <v>107</v>
      </c>
      <c r="G21" s="18">
        <v>116100</v>
      </c>
      <c r="H21" s="19">
        <f t="shared" si="0"/>
        <v>68.90611541774334</v>
      </c>
      <c r="I21" s="18">
        <v>80000</v>
      </c>
      <c r="J21" s="13" t="s">
        <v>31</v>
      </c>
    </row>
    <row r="22" spans="1:10" s="3" customFormat="1" ht="42" customHeight="1">
      <c r="A22" s="12" t="s">
        <v>139</v>
      </c>
      <c r="B22" s="12" t="s">
        <v>86</v>
      </c>
      <c r="C22" s="13" t="s">
        <v>47</v>
      </c>
      <c r="D22" s="38" t="s">
        <v>48</v>
      </c>
      <c r="E22" s="13" t="s">
        <v>68</v>
      </c>
      <c r="F22" s="13" t="s">
        <v>138</v>
      </c>
      <c r="G22" s="18">
        <v>140110</v>
      </c>
      <c r="H22" s="19">
        <f t="shared" si="0"/>
        <v>57.09799443294554</v>
      </c>
      <c r="I22" s="18">
        <v>80000</v>
      </c>
      <c r="J22" s="14" t="s">
        <v>31</v>
      </c>
    </row>
    <row r="23" spans="1:10" s="3" customFormat="1" ht="65.25" customHeight="1">
      <c r="A23" s="12" t="s">
        <v>108</v>
      </c>
      <c r="B23" s="12" t="s">
        <v>109</v>
      </c>
      <c r="C23" s="13" t="s">
        <v>60</v>
      </c>
      <c r="D23" s="38" t="s">
        <v>61</v>
      </c>
      <c r="E23" s="13" t="s">
        <v>30</v>
      </c>
      <c r="F23" s="13" t="s">
        <v>110</v>
      </c>
      <c r="G23" s="18">
        <v>200000</v>
      </c>
      <c r="H23" s="19">
        <f t="shared" si="0"/>
        <v>50</v>
      </c>
      <c r="I23" s="18">
        <v>100000</v>
      </c>
      <c r="J23" s="13" t="s">
        <v>31</v>
      </c>
    </row>
    <row r="24" spans="1:10" s="3" customFormat="1" ht="62.25" customHeight="1">
      <c r="A24" s="12" t="s">
        <v>113</v>
      </c>
      <c r="B24" s="12" t="s">
        <v>109</v>
      </c>
      <c r="C24" s="13" t="s">
        <v>60</v>
      </c>
      <c r="D24" s="38" t="s">
        <v>61</v>
      </c>
      <c r="E24" s="13" t="s">
        <v>30</v>
      </c>
      <c r="F24" s="13" t="s">
        <v>112</v>
      </c>
      <c r="G24" s="18">
        <v>200000</v>
      </c>
      <c r="H24" s="19">
        <f t="shared" si="0"/>
        <v>50</v>
      </c>
      <c r="I24" s="18">
        <v>100000</v>
      </c>
      <c r="J24" s="13" t="s">
        <v>31</v>
      </c>
    </row>
    <row r="25" spans="1:10" s="3" customFormat="1" ht="63" customHeight="1">
      <c r="A25" s="12" t="s">
        <v>114</v>
      </c>
      <c r="B25" s="12" t="s">
        <v>109</v>
      </c>
      <c r="C25" s="13" t="s">
        <v>60</v>
      </c>
      <c r="D25" s="38" t="s">
        <v>61</v>
      </c>
      <c r="E25" s="13" t="s">
        <v>30</v>
      </c>
      <c r="F25" s="13" t="s">
        <v>299</v>
      </c>
      <c r="G25" s="18">
        <v>200000</v>
      </c>
      <c r="H25" s="19">
        <f t="shared" si="0"/>
        <v>50</v>
      </c>
      <c r="I25" s="18">
        <v>100000</v>
      </c>
      <c r="J25" s="13" t="s">
        <v>31</v>
      </c>
    </row>
    <row r="26" spans="1:10" s="3" customFormat="1" ht="57.75" customHeight="1">
      <c r="A26" s="12" t="s">
        <v>115</v>
      </c>
      <c r="B26" s="12" t="s">
        <v>109</v>
      </c>
      <c r="C26" s="13" t="s">
        <v>60</v>
      </c>
      <c r="D26" s="38" t="s">
        <v>61</v>
      </c>
      <c r="E26" s="13" t="s">
        <v>30</v>
      </c>
      <c r="F26" s="13" t="s">
        <v>116</v>
      </c>
      <c r="G26" s="18">
        <v>200006</v>
      </c>
      <c r="H26" s="19">
        <f t="shared" si="0"/>
        <v>49.99850004499865</v>
      </c>
      <c r="I26" s="18">
        <v>100000</v>
      </c>
      <c r="J26" s="13" t="s">
        <v>31</v>
      </c>
    </row>
    <row r="27" spans="1:10" s="3" customFormat="1" ht="56.25" customHeight="1">
      <c r="A27" s="12" t="s">
        <v>118</v>
      </c>
      <c r="B27" s="12" t="s">
        <v>109</v>
      </c>
      <c r="C27" s="13" t="s">
        <v>60</v>
      </c>
      <c r="D27" s="38" t="s">
        <v>61</v>
      </c>
      <c r="E27" s="13" t="s">
        <v>30</v>
      </c>
      <c r="F27" s="13" t="s">
        <v>120</v>
      </c>
      <c r="G27" s="18">
        <v>200000</v>
      </c>
      <c r="H27" s="19">
        <f t="shared" si="0"/>
        <v>50</v>
      </c>
      <c r="I27" s="18">
        <v>100000</v>
      </c>
      <c r="J27" s="13" t="s">
        <v>31</v>
      </c>
    </row>
    <row r="28" spans="1:10" s="11" customFormat="1" ht="57.75" customHeight="1">
      <c r="A28" s="12" t="s">
        <v>119</v>
      </c>
      <c r="B28" s="12" t="s">
        <v>109</v>
      </c>
      <c r="C28" s="13" t="s">
        <v>60</v>
      </c>
      <c r="D28" s="38" t="s">
        <v>61</v>
      </c>
      <c r="E28" s="13" t="s">
        <v>30</v>
      </c>
      <c r="F28" s="13" t="s">
        <v>300</v>
      </c>
      <c r="G28" s="18">
        <v>200000</v>
      </c>
      <c r="H28" s="19">
        <f t="shared" si="0"/>
        <v>50</v>
      </c>
      <c r="I28" s="18">
        <v>100000</v>
      </c>
      <c r="J28" s="12" t="s">
        <v>31</v>
      </c>
    </row>
    <row r="29" spans="1:10" s="3" customFormat="1" ht="33" customHeight="1">
      <c r="A29" s="12" t="s">
        <v>121</v>
      </c>
      <c r="B29" s="12" t="s">
        <v>109</v>
      </c>
      <c r="C29" s="13" t="s">
        <v>60</v>
      </c>
      <c r="D29" s="38" t="s">
        <v>61</v>
      </c>
      <c r="E29" s="13" t="s">
        <v>30</v>
      </c>
      <c r="F29" s="13" t="s">
        <v>122</v>
      </c>
      <c r="G29" s="18">
        <v>207120</v>
      </c>
      <c r="H29" s="19">
        <f t="shared" si="0"/>
        <v>48.28118964851294</v>
      </c>
      <c r="I29" s="18">
        <v>100000</v>
      </c>
      <c r="J29" s="12" t="s">
        <v>31</v>
      </c>
    </row>
    <row r="30" spans="1:10" s="3" customFormat="1" ht="58.5" customHeight="1">
      <c r="A30" s="12" t="s">
        <v>123</v>
      </c>
      <c r="B30" s="12" t="s">
        <v>109</v>
      </c>
      <c r="C30" s="13" t="s">
        <v>60</v>
      </c>
      <c r="D30" s="38" t="s">
        <v>61</v>
      </c>
      <c r="E30" s="13" t="s">
        <v>30</v>
      </c>
      <c r="F30" s="13" t="s">
        <v>124</v>
      </c>
      <c r="G30" s="18">
        <v>202180</v>
      </c>
      <c r="H30" s="19">
        <f t="shared" si="0"/>
        <v>49.46087644673064</v>
      </c>
      <c r="I30" s="18">
        <v>100000</v>
      </c>
      <c r="J30" s="12" t="s">
        <v>31</v>
      </c>
    </row>
    <row r="31" spans="1:10" s="3" customFormat="1" ht="45.75" customHeight="1">
      <c r="A31" s="12" t="s">
        <v>238</v>
      </c>
      <c r="B31" s="12" t="s">
        <v>86</v>
      </c>
      <c r="C31" s="13" t="s">
        <v>81</v>
      </c>
      <c r="D31" s="38" t="s">
        <v>55</v>
      </c>
      <c r="E31" s="13" t="s">
        <v>49</v>
      </c>
      <c r="F31" s="13" t="s">
        <v>240</v>
      </c>
      <c r="G31" s="18">
        <v>115000</v>
      </c>
      <c r="H31" s="19">
        <f t="shared" si="0"/>
        <v>69.56521739130434</v>
      </c>
      <c r="I31" s="18">
        <v>80000</v>
      </c>
      <c r="J31" s="14" t="s">
        <v>31</v>
      </c>
    </row>
    <row r="32" spans="1:10" s="3" customFormat="1" ht="41.25" customHeight="1">
      <c r="A32" s="12" t="s">
        <v>239</v>
      </c>
      <c r="B32" s="12" t="s">
        <v>86</v>
      </c>
      <c r="C32" s="13" t="s">
        <v>81</v>
      </c>
      <c r="D32" s="38" t="s">
        <v>55</v>
      </c>
      <c r="E32" s="13" t="s">
        <v>49</v>
      </c>
      <c r="F32" s="13" t="s">
        <v>241</v>
      </c>
      <c r="G32" s="18">
        <v>150000</v>
      </c>
      <c r="H32" s="19">
        <f t="shared" si="0"/>
        <v>53.333333333333336</v>
      </c>
      <c r="I32" s="18">
        <v>80000</v>
      </c>
      <c r="J32" s="14" t="s">
        <v>31</v>
      </c>
    </row>
    <row r="33" spans="1:10" s="11" customFormat="1" ht="53.25" customHeight="1">
      <c r="A33" s="12" t="s">
        <v>90</v>
      </c>
      <c r="B33" s="12" t="s">
        <v>97</v>
      </c>
      <c r="C33" s="13" t="s">
        <v>62</v>
      </c>
      <c r="D33" s="38" t="s">
        <v>63</v>
      </c>
      <c r="E33" s="13" t="s">
        <v>30</v>
      </c>
      <c r="F33" s="13" t="s">
        <v>91</v>
      </c>
      <c r="G33" s="18">
        <v>705110</v>
      </c>
      <c r="H33" s="19">
        <f t="shared" si="0"/>
        <v>7.091092170016027</v>
      </c>
      <c r="I33" s="18">
        <v>50000</v>
      </c>
      <c r="J33" s="14" t="s">
        <v>31</v>
      </c>
    </row>
    <row r="34" spans="1:10" s="11" customFormat="1" ht="36" customHeight="1">
      <c r="A34" s="12" t="s">
        <v>161</v>
      </c>
      <c r="B34" s="12" t="s">
        <v>86</v>
      </c>
      <c r="C34" s="13" t="s">
        <v>164</v>
      </c>
      <c r="D34" s="38" t="s">
        <v>165</v>
      </c>
      <c r="E34" s="13" t="s">
        <v>30</v>
      </c>
      <c r="F34" s="13" t="s">
        <v>166</v>
      </c>
      <c r="G34" s="18">
        <v>280401</v>
      </c>
      <c r="H34" s="19">
        <f t="shared" si="0"/>
        <v>28.53056872122425</v>
      </c>
      <c r="I34" s="18">
        <v>80000</v>
      </c>
      <c r="J34" s="14" t="s">
        <v>31</v>
      </c>
    </row>
    <row r="35" spans="1:10" s="11" customFormat="1" ht="36" customHeight="1">
      <c r="A35" s="12" t="s">
        <v>162</v>
      </c>
      <c r="B35" s="12" t="s">
        <v>86</v>
      </c>
      <c r="C35" s="13" t="s">
        <v>164</v>
      </c>
      <c r="D35" s="38" t="s">
        <v>165</v>
      </c>
      <c r="E35" s="13" t="s">
        <v>30</v>
      </c>
      <c r="F35" s="13" t="s">
        <v>167</v>
      </c>
      <c r="G35" s="18">
        <v>142500</v>
      </c>
      <c r="H35" s="19">
        <f t="shared" si="0"/>
        <v>50.175438596491226</v>
      </c>
      <c r="I35" s="18">
        <v>71500</v>
      </c>
      <c r="J35" s="14" t="s">
        <v>31</v>
      </c>
    </row>
    <row r="36" spans="1:10" s="11" customFormat="1" ht="36" customHeight="1">
      <c r="A36" s="12" t="s">
        <v>163</v>
      </c>
      <c r="B36" s="12" t="s">
        <v>109</v>
      </c>
      <c r="C36" s="13" t="s">
        <v>164</v>
      </c>
      <c r="D36" s="38" t="s">
        <v>165</v>
      </c>
      <c r="E36" s="13" t="s">
        <v>30</v>
      </c>
      <c r="F36" s="13" t="s">
        <v>168</v>
      </c>
      <c r="G36" s="18">
        <v>328100</v>
      </c>
      <c r="H36" s="19">
        <f t="shared" si="0"/>
        <v>30.47851264858275</v>
      </c>
      <c r="I36" s="18">
        <v>100000</v>
      </c>
      <c r="J36" s="14" t="s">
        <v>31</v>
      </c>
    </row>
    <row r="37" spans="1:10" s="11" customFormat="1" ht="51" customHeight="1">
      <c r="A37" s="12" t="s">
        <v>264</v>
      </c>
      <c r="B37" s="12" t="s">
        <v>109</v>
      </c>
      <c r="C37" s="13" t="s">
        <v>42</v>
      </c>
      <c r="D37" s="38" t="s">
        <v>43</v>
      </c>
      <c r="E37" s="13" t="s">
        <v>30</v>
      </c>
      <c r="F37" s="13" t="s">
        <v>266</v>
      </c>
      <c r="G37" s="18">
        <v>441500</v>
      </c>
      <c r="H37" s="19">
        <f t="shared" si="0"/>
        <v>22.650056625141563</v>
      </c>
      <c r="I37" s="18">
        <v>100000</v>
      </c>
      <c r="J37" s="14" t="s">
        <v>31</v>
      </c>
    </row>
    <row r="38" spans="1:10" s="11" customFormat="1" ht="43.5" customHeight="1">
      <c r="A38" s="12" t="s">
        <v>269</v>
      </c>
      <c r="B38" s="12" t="s">
        <v>86</v>
      </c>
      <c r="C38" s="13" t="s">
        <v>73</v>
      </c>
      <c r="D38" s="38" t="s">
        <v>74</v>
      </c>
      <c r="E38" s="13" t="s">
        <v>49</v>
      </c>
      <c r="F38" s="13" t="s">
        <v>72</v>
      </c>
      <c r="G38" s="18">
        <v>129600</v>
      </c>
      <c r="H38" s="19">
        <v>50.39</v>
      </c>
      <c r="I38" s="18">
        <v>65300</v>
      </c>
      <c r="J38" s="14" t="s">
        <v>31</v>
      </c>
    </row>
    <row r="39" spans="1:10" s="11" customFormat="1" ht="36" customHeight="1">
      <c r="A39" s="12" t="s">
        <v>283</v>
      </c>
      <c r="B39" s="12" t="s">
        <v>109</v>
      </c>
      <c r="C39" s="13" t="s">
        <v>39</v>
      </c>
      <c r="D39" s="39" t="s">
        <v>40</v>
      </c>
      <c r="E39" s="13" t="s">
        <v>30</v>
      </c>
      <c r="F39" s="13" t="s">
        <v>284</v>
      </c>
      <c r="G39" s="18">
        <v>201000</v>
      </c>
      <c r="H39" s="19">
        <f aca="true" t="shared" si="1" ref="H39:H49">I39/G39*100</f>
        <v>49.701492537313435</v>
      </c>
      <c r="I39" s="18">
        <v>99900</v>
      </c>
      <c r="J39" s="14" t="s">
        <v>31</v>
      </c>
    </row>
    <row r="40" spans="1:10" s="11" customFormat="1" ht="40.5" customHeight="1">
      <c r="A40" s="12" t="s">
        <v>192</v>
      </c>
      <c r="B40" s="12" t="s">
        <v>86</v>
      </c>
      <c r="C40" s="13" t="s">
        <v>79</v>
      </c>
      <c r="D40" s="38" t="s">
        <v>80</v>
      </c>
      <c r="E40" s="13" t="s">
        <v>68</v>
      </c>
      <c r="F40" s="13" t="s">
        <v>193</v>
      </c>
      <c r="G40" s="18">
        <v>76500</v>
      </c>
      <c r="H40" s="19">
        <f t="shared" si="1"/>
        <v>67.3202614379085</v>
      </c>
      <c r="I40" s="18">
        <v>51500</v>
      </c>
      <c r="J40" s="14" t="s">
        <v>31</v>
      </c>
    </row>
    <row r="41" spans="1:10" s="11" customFormat="1" ht="34.5" customHeight="1">
      <c r="A41" s="12" t="s">
        <v>272</v>
      </c>
      <c r="B41" s="12" t="s">
        <v>190</v>
      </c>
      <c r="C41" s="13" t="s">
        <v>37</v>
      </c>
      <c r="D41" s="38" t="s">
        <v>38</v>
      </c>
      <c r="E41" s="13" t="s">
        <v>30</v>
      </c>
      <c r="F41" s="13" t="s">
        <v>273</v>
      </c>
      <c r="G41" s="18">
        <v>199500</v>
      </c>
      <c r="H41" s="19">
        <f t="shared" si="1"/>
        <v>39.59899749373433</v>
      </c>
      <c r="I41" s="18">
        <v>79000</v>
      </c>
      <c r="J41" s="14" t="s">
        <v>31</v>
      </c>
    </row>
    <row r="42" spans="1:10" s="11" customFormat="1" ht="46.5" customHeight="1">
      <c r="A42" s="12" t="s">
        <v>263</v>
      </c>
      <c r="B42" s="12" t="s">
        <v>86</v>
      </c>
      <c r="C42" s="13" t="s">
        <v>42</v>
      </c>
      <c r="D42" s="38" t="s">
        <v>43</v>
      </c>
      <c r="E42" s="13" t="s">
        <v>30</v>
      </c>
      <c r="F42" s="13" t="s">
        <v>265</v>
      </c>
      <c r="G42" s="18">
        <v>226900</v>
      </c>
      <c r="H42" s="19">
        <f t="shared" si="1"/>
        <v>35.257822829440286</v>
      </c>
      <c r="I42" s="18">
        <v>80000</v>
      </c>
      <c r="J42" s="14" t="s">
        <v>31</v>
      </c>
    </row>
    <row r="43" spans="1:10" s="11" customFormat="1" ht="47.25" customHeight="1">
      <c r="A43" s="12" t="s">
        <v>85</v>
      </c>
      <c r="B43" s="12" t="s">
        <v>86</v>
      </c>
      <c r="C43" s="13" t="s">
        <v>50</v>
      </c>
      <c r="D43" s="38" t="s">
        <v>53</v>
      </c>
      <c r="E43" s="13" t="s">
        <v>30</v>
      </c>
      <c r="F43" s="13" t="s">
        <v>87</v>
      </c>
      <c r="G43" s="18">
        <v>123000</v>
      </c>
      <c r="H43" s="19">
        <f t="shared" si="1"/>
        <v>65.04065040650406</v>
      </c>
      <c r="I43" s="18">
        <v>80000</v>
      </c>
      <c r="J43" s="13" t="s">
        <v>31</v>
      </c>
    </row>
    <row r="44" spans="1:10" s="11" customFormat="1" ht="33" customHeight="1">
      <c r="A44" s="12" t="s">
        <v>96</v>
      </c>
      <c r="B44" s="12" t="s">
        <v>86</v>
      </c>
      <c r="C44" s="13" t="s">
        <v>32</v>
      </c>
      <c r="D44" s="38" t="s">
        <v>33</v>
      </c>
      <c r="E44" s="13" t="s">
        <v>30</v>
      </c>
      <c r="F44" s="13" t="s">
        <v>98</v>
      </c>
      <c r="G44" s="18">
        <v>90400</v>
      </c>
      <c r="H44" s="19">
        <f t="shared" si="1"/>
        <v>66.92477876106194</v>
      </c>
      <c r="I44" s="18">
        <v>60500</v>
      </c>
      <c r="J44" s="14" t="s">
        <v>31</v>
      </c>
    </row>
    <row r="45" spans="1:10" s="11" customFormat="1" ht="36.75" customHeight="1">
      <c r="A45" s="12" t="s">
        <v>230</v>
      </c>
      <c r="B45" s="12" t="s">
        <v>86</v>
      </c>
      <c r="C45" s="13" t="s">
        <v>69</v>
      </c>
      <c r="D45" s="38" t="s">
        <v>70</v>
      </c>
      <c r="E45" s="13" t="s">
        <v>30</v>
      </c>
      <c r="F45" s="13" t="s">
        <v>71</v>
      </c>
      <c r="G45" s="18">
        <v>100000</v>
      </c>
      <c r="H45" s="19">
        <f t="shared" si="1"/>
        <v>70</v>
      </c>
      <c r="I45" s="18">
        <v>70000</v>
      </c>
      <c r="J45" s="14" t="s">
        <v>31</v>
      </c>
    </row>
    <row r="46" spans="1:10" s="11" customFormat="1" ht="36.75" customHeight="1">
      <c r="A46" s="12" t="s">
        <v>194</v>
      </c>
      <c r="B46" s="12" t="s">
        <v>86</v>
      </c>
      <c r="C46" s="13" t="s">
        <v>56</v>
      </c>
      <c r="D46" s="38" t="s">
        <v>57</v>
      </c>
      <c r="E46" s="13" t="s">
        <v>68</v>
      </c>
      <c r="F46" s="13" t="s">
        <v>58</v>
      </c>
      <c r="G46" s="18">
        <v>220000</v>
      </c>
      <c r="H46" s="19">
        <f t="shared" si="1"/>
        <v>36.36363636363637</v>
      </c>
      <c r="I46" s="18">
        <v>80000</v>
      </c>
      <c r="J46" s="14" t="s">
        <v>31</v>
      </c>
    </row>
    <row r="47" spans="1:10" s="11" customFormat="1" ht="41.25" customHeight="1">
      <c r="A47" s="12" t="s">
        <v>242</v>
      </c>
      <c r="B47" s="12" t="s">
        <v>86</v>
      </c>
      <c r="C47" s="13" t="s">
        <v>243</v>
      </c>
      <c r="D47" s="38" t="s">
        <v>244</v>
      </c>
      <c r="E47" s="13" t="s">
        <v>30</v>
      </c>
      <c r="F47" s="13" t="s">
        <v>245</v>
      </c>
      <c r="G47" s="18">
        <v>129680</v>
      </c>
      <c r="H47" s="19">
        <f t="shared" si="1"/>
        <v>61.69031462060457</v>
      </c>
      <c r="I47" s="18">
        <v>80000</v>
      </c>
      <c r="J47" s="14" t="s">
        <v>31</v>
      </c>
    </row>
    <row r="48" spans="1:10" s="11" customFormat="1" ht="30" customHeight="1">
      <c r="A48" s="12" t="s">
        <v>210</v>
      </c>
      <c r="B48" s="12" t="s">
        <v>86</v>
      </c>
      <c r="C48" s="13" t="s">
        <v>45</v>
      </c>
      <c r="D48" s="38" t="s">
        <v>46</v>
      </c>
      <c r="E48" s="13" t="s">
        <v>30</v>
      </c>
      <c r="F48" s="13" t="s">
        <v>11</v>
      </c>
      <c r="G48" s="18">
        <v>235640</v>
      </c>
      <c r="H48" s="19">
        <f t="shared" si="1"/>
        <v>33.95009336275675</v>
      </c>
      <c r="I48" s="18">
        <v>80000</v>
      </c>
      <c r="J48" s="14" t="s">
        <v>31</v>
      </c>
    </row>
    <row r="49" spans="1:10" s="11" customFormat="1" ht="36.75" customHeight="1">
      <c r="A49" s="12" t="s">
        <v>211</v>
      </c>
      <c r="B49" s="12" t="s">
        <v>86</v>
      </c>
      <c r="C49" s="13" t="s">
        <v>45</v>
      </c>
      <c r="D49" s="38" t="s">
        <v>46</v>
      </c>
      <c r="E49" s="13" t="s">
        <v>30</v>
      </c>
      <c r="F49" s="13" t="s">
        <v>75</v>
      </c>
      <c r="G49" s="18">
        <v>253000</v>
      </c>
      <c r="H49" s="19">
        <f t="shared" si="1"/>
        <v>31.620553359683797</v>
      </c>
      <c r="I49" s="18">
        <v>80000</v>
      </c>
      <c r="J49" s="14" t="s">
        <v>31</v>
      </c>
    </row>
    <row r="50" spans="1:10" ht="40.5" customHeight="1">
      <c r="A50" s="12" t="s">
        <v>287</v>
      </c>
      <c r="B50" s="12" t="s">
        <v>86</v>
      </c>
      <c r="C50" s="13" t="s">
        <v>47</v>
      </c>
      <c r="D50" s="38" t="s">
        <v>48</v>
      </c>
      <c r="E50" s="13" t="s">
        <v>68</v>
      </c>
      <c r="F50" s="13" t="s">
        <v>288</v>
      </c>
      <c r="G50" s="18">
        <v>115000</v>
      </c>
      <c r="H50" s="19">
        <f>(I50/G50)*100</f>
        <v>69.56521739130434</v>
      </c>
      <c r="I50" s="18">
        <v>80000</v>
      </c>
      <c r="J50" s="14" t="s">
        <v>31</v>
      </c>
    </row>
    <row r="51" spans="1:10" ht="63" customHeight="1">
      <c r="A51" s="12" t="s">
        <v>202</v>
      </c>
      <c r="B51" s="12" t="s">
        <v>86</v>
      </c>
      <c r="C51" s="13" t="s">
        <v>203</v>
      </c>
      <c r="D51" s="38" t="s">
        <v>204</v>
      </c>
      <c r="E51" s="13" t="s">
        <v>205</v>
      </c>
      <c r="F51" s="13" t="s">
        <v>206</v>
      </c>
      <c r="G51" s="18">
        <v>50000</v>
      </c>
      <c r="H51" s="19">
        <f>I51/G51*100</f>
        <v>70</v>
      </c>
      <c r="I51" s="18">
        <v>35000</v>
      </c>
      <c r="J51" s="13" t="s">
        <v>31</v>
      </c>
    </row>
    <row r="52" spans="1:10" ht="39" customHeight="1">
      <c r="A52" s="12" t="s">
        <v>207</v>
      </c>
      <c r="B52" s="12" t="s">
        <v>97</v>
      </c>
      <c r="C52" s="13" t="s">
        <v>45</v>
      </c>
      <c r="D52" s="38" t="s">
        <v>46</v>
      </c>
      <c r="E52" s="13" t="s">
        <v>30</v>
      </c>
      <c r="F52" s="13" t="s">
        <v>76</v>
      </c>
      <c r="G52" s="18">
        <v>144560</v>
      </c>
      <c r="H52" s="19">
        <f>I52/G52*100</f>
        <v>34.587714443829555</v>
      </c>
      <c r="I52" s="18">
        <v>50000</v>
      </c>
      <c r="J52" s="14" t="s">
        <v>31</v>
      </c>
    </row>
    <row r="53" spans="1:10" ht="40.5" customHeight="1">
      <c r="A53" s="12" t="s">
        <v>226</v>
      </c>
      <c r="B53" s="12" t="s">
        <v>86</v>
      </c>
      <c r="C53" s="13" t="s">
        <v>227</v>
      </c>
      <c r="D53" s="38" t="s">
        <v>228</v>
      </c>
      <c r="E53" s="13" t="s">
        <v>30</v>
      </c>
      <c r="F53" s="13" t="s">
        <v>229</v>
      </c>
      <c r="G53" s="18">
        <v>92500</v>
      </c>
      <c r="H53" s="19">
        <f>I53/G53*100</f>
        <v>67.45945945945945</v>
      </c>
      <c r="I53" s="18">
        <v>62400</v>
      </c>
      <c r="J53" s="14" t="s">
        <v>31</v>
      </c>
    </row>
    <row r="54" spans="1:10" ht="33.75" customHeight="1">
      <c r="A54" s="12" t="s">
        <v>218</v>
      </c>
      <c r="B54" s="12" t="s">
        <v>197</v>
      </c>
      <c r="C54" s="13" t="s">
        <v>223</v>
      </c>
      <c r="D54" s="38" t="s">
        <v>225</v>
      </c>
      <c r="E54" s="13" t="s">
        <v>30</v>
      </c>
      <c r="F54" s="13" t="s">
        <v>224</v>
      </c>
      <c r="G54" s="18">
        <v>649400</v>
      </c>
      <c r="H54" s="19">
        <f>I54/G54*100</f>
        <v>38.4970742223591</v>
      </c>
      <c r="I54" s="18">
        <v>250000</v>
      </c>
      <c r="J54" s="14" t="s">
        <v>31</v>
      </c>
    </row>
    <row r="55" spans="1:10" s="11" customFormat="1" ht="30.75" customHeight="1">
      <c r="A55" s="12" t="s">
        <v>132</v>
      </c>
      <c r="B55" s="12" t="s">
        <v>86</v>
      </c>
      <c r="C55" s="13" t="s">
        <v>66</v>
      </c>
      <c r="D55" s="38" t="s">
        <v>67</v>
      </c>
      <c r="E55" s="13" t="s">
        <v>68</v>
      </c>
      <c r="F55" s="13" t="s">
        <v>54</v>
      </c>
      <c r="G55" s="18">
        <v>556700</v>
      </c>
      <c r="H55" s="19">
        <f>I55/G55*100</f>
        <v>14.01113705766122</v>
      </c>
      <c r="I55" s="18">
        <v>78000</v>
      </c>
      <c r="J55" s="13" t="s">
        <v>31</v>
      </c>
    </row>
    <row r="56" spans="1:10" s="11" customFormat="1" ht="42" customHeight="1">
      <c r="A56" s="12" t="s">
        <v>289</v>
      </c>
      <c r="B56" s="12" t="s">
        <v>86</v>
      </c>
      <c r="C56" s="13" t="s">
        <v>47</v>
      </c>
      <c r="D56" s="38" t="s">
        <v>48</v>
      </c>
      <c r="E56" s="13" t="s">
        <v>68</v>
      </c>
      <c r="F56" s="13" t="s">
        <v>290</v>
      </c>
      <c r="G56" s="18">
        <v>890100</v>
      </c>
      <c r="H56" s="19">
        <f>(I56/G56)*100</f>
        <v>8.987754184923043</v>
      </c>
      <c r="I56" s="18">
        <v>80000</v>
      </c>
      <c r="J56" s="14" t="s">
        <v>31</v>
      </c>
    </row>
    <row r="57" spans="1:10" s="11" customFormat="1" ht="57" customHeight="1">
      <c r="A57" s="12" t="s">
        <v>149</v>
      </c>
      <c r="B57" s="12" t="s">
        <v>109</v>
      </c>
      <c r="C57" s="13" t="s">
        <v>148</v>
      </c>
      <c r="D57" s="38" t="s">
        <v>150</v>
      </c>
      <c r="E57" s="13" t="s">
        <v>44</v>
      </c>
      <c r="F57" s="13" t="s">
        <v>151</v>
      </c>
      <c r="G57" s="18">
        <v>100000</v>
      </c>
      <c r="H57" s="19">
        <f>I57/G57*100</f>
        <v>50</v>
      </c>
      <c r="I57" s="18">
        <v>50000</v>
      </c>
      <c r="J57" s="14" t="s">
        <v>31</v>
      </c>
    </row>
    <row r="58" spans="1:10" s="11" customFormat="1" ht="57.75" customHeight="1">
      <c r="A58" s="12" t="s">
        <v>126</v>
      </c>
      <c r="B58" s="12" t="s">
        <v>128</v>
      </c>
      <c r="C58" s="13" t="s">
        <v>60</v>
      </c>
      <c r="D58" s="38" t="s">
        <v>61</v>
      </c>
      <c r="E58" s="13" t="s">
        <v>30</v>
      </c>
      <c r="F58" s="13" t="s">
        <v>125</v>
      </c>
      <c r="G58" s="18">
        <v>72584</v>
      </c>
      <c r="H58" s="19">
        <f>I58/G58*100</f>
        <v>68.88570483853191</v>
      </c>
      <c r="I58" s="18">
        <v>50000</v>
      </c>
      <c r="J58" s="12" t="s">
        <v>31</v>
      </c>
    </row>
    <row r="59" spans="1:10" s="11" customFormat="1" ht="33.75" customHeight="1">
      <c r="A59" s="12" t="s">
        <v>275</v>
      </c>
      <c r="B59" s="12" t="s">
        <v>86</v>
      </c>
      <c r="C59" s="13" t="s">
        <v>276</v>
      </c>
      <c r="D59" s="38" t="s">
        <v>277</v>
      </c>
      <c r="E59" s="13" t="s">
        <v>68</v>
      </c>
      <c r="F59" s="13" t="s">
        <v>278</v>
      </c>
      <c r="G59" s="18">
        <v>116300</v>
      </c>
      <c r="H59" s="19">
        <f>I59/G59*100</f>
        <v>68.78761822871883</v>
      </c>
      <c r="I59" s="18">
        <v>80000</v>
      </c>
      <c r="J59" s="14" t="s">
        <v>31</v>
      </c>
    </row>
    <row r="60" spans="1:10" s="11" customFormat="1" ht="36" customHeight="1">
      <c r="A60" s="12" t="s">
        <v>280</v>
      </c>
      <c r="B60" s="12" t="s">
        <v>128</v>
      </c>
      <c r="C60" s="13" t="s">
        <v>37</v>
      </c>
      <c r="D60" s="38" t="s">
        <v>38</v>
      </c>
      <c r="E60" s="13" t="s">
        <v>30</v>
      </c>
      <c r="F60" s="13" t="s">
        <v>282</v>
      </c>
      <c r="G60" s="18">
        <v>60000</v>
      </c>
      <c r="H60" s="19">
        <f>I60/G60*100</f>
        <v>68.33333333333333</v>
      </c>
      <c r="I60" s="18">
        <v>41000</v>
      </c>
      <c r="J60" s="14" t="s">
        <v>31</v>
      </c>
    </row>
    <row r="61" spans="1:10" s="11" customFormat="1" ht="55.5" customHeight="1">
      <c r="A61" s="12" t="s">
        <v>285</v>
      </c>
      <c r="B61" s="12" t="s">
        <v>86</v>
      </c>
      <c r="C61" s="13" t="s">
        <v>47</v>
      </c>
      <c r="D61" s="38" t="s">
        <v>48</v>
      </c>
      <c r="E61" s="13" t="s">
        <v>68</v>
      </c>
      <c r="F61" s="13" t="s">
        <v>297</v>
      </c>
      <c r="G61" s="18">
        <v>994000</v>
      </c>
      <c r="H61" s="19">
        <f>(I61/G61)*100</f>
        <v>5.472837022132797</v>
      </c>
      <c r="I61" s="18">
        <v>54400</v>
      </c>
      <c r="J61" s="14" t="s">
        <v>31</v>
      </c>
    </row>
    <row r="62" spans="1:10" s="11" customFormat="1" ht="39" customHeight="1">
      <c r="A62" s="52"/>
      <c r="B62" s="52"/>
      <c r="C62" s="43" t="s">
        <v>308</v>
      </c>
      <c r="D62" s="51"/>
      <c r="E62" s="51"/>
      <c r="F62" s="51"/>
      <c r="G62" s="51"/>
      <c r="H62" s="51"/>
      <c r="I62" s="18">
        <f>SUM(I6:I61)</f>
        <v>4416000</v>
      </c>
      <c r="J62" s="14"/>
    </row>
    <row r="63" s="11" customFormat="1" ht="51" customHeight="1"/>
    <row r="64" s="11" customFormat="1" ht="45" customHeight="1"/>
    <row r="65" s="11" customFormat="1" ht="98.25" customHeight="1"/>
    <row r="66" s="11" customFormat="1" ht="48.75" customHeight="1"/>
    <row r="67" s="11" customFormat="1" ht="45" customHeight="1"/>
    <row r="68" s="11" customFormat="1" ht="48.75" customHeight="1"/>
    <row r="69" s="11" customFormat="1" ht="45" customHeight="1"/>
    <row r="70" s="11" customFormat="1" ht="60.75" customHeight="1"/>
    <row r="71" s="11" customFormat="1" ht="45" customHeight="1"/>
    <row r="72" s="11" customFormat="1" ht="46.5" customHeight="1"/>
    <row r="73" s="11" customFormat="1" ht="68.25" customHeight="1"/>
    <row r="74" s="11" customFormat="1" ht="41.25" customHeight="1"/>
    <row r="75" s="11" customFormat="1" ht="87.75" customHeight="1"/>
    <row r="76" s="11" customFormat="1" ht="81" customHeight="1"/>
    <row r="77" s="11" customFormat="1" ht="28.5" customHeight="1"/>
    <row r="78" spans="1:10" ht="49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42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ht="37.5" customHeight="1"/>
    <row r="81" ht="42" customHeight="1"/>
    <row r="82" ht="34.5" customHeight="1"/>
    <row r="85" ht="12.75">
      <c r="I85" s="2"/>
    </row>
    <row r="86" ht="12.75">
      <c r="I86" s="2"/>
    </row>
    <row r="87" ht="12.75">
      <c r="I87" s="2"/>
    </row>
    <row r="88" ht="12.75">
      <c r="I88" s="2"/>
    </row>
    <row r="89" ht="12.75">
      <c r="I89" s="2"/>
    </row>
    <row r="90" ht="12.75">
      <c r="I90" s="2"/>
    </row>
    <row r="91" ht="12.75">
      <c r="I91" s="2"/>
    </row>
    <row r="92" ht="12.75">
      <c r="I92" s="2"/>
    </row>
    <row r="93" ht="12.75">
      <c r="I93" s="2"/>
    </row>
    <row r="98" ht="9" customHeight="1"/>
  </sheetData>
  <sheetProtection/>
  <autoFilter ref="A5:J80"/>
  <mergeCells count="6">
    <mergeCell ref="A1:J1"/>
    <mergeCell ref="A2:J2"/>
    <mergeCell ref="D62:H62"/>
    <mergeCell ref="A62:B62"/>
    <mergeCell ref="A4:J4"/>
    <mergeCell ref="A3:J3"/>
  </mergeCells>
  <printOptions horizontalCentered="1"/>
  <pageMargins left="0.7086614173228347" right="0.7086614173228347" top="0.8267716535433072" bottom="0.7480314960629921" header="0.31496062992125984" footer="0.31496062992125984"/>
  <pageSetup horizontalDpi="600" verticalDpi="600" orientation="landscape" paperSize="9" r:id="rId1"/>
  <headerFooter alignWithMargins="0">
    <oddHeader>&amp;L&amp;"Tahoma,Tučné"&amp;12Usnesení č. 24/2128 - Příloha č. 3&amp;"Tahoma,Obyčejné"
Počet stran přílohy: 7&amp;R&amp;"Tahoma,Obyčejné"&amp;12Strana &amp;P</oddHeader>
  </headerFooter>
  <rowBreaks count="6" manualBreakCount="6">
    <brk id="11" max="9" man="1"/>
    <brk id="20" max="9" man="1"/>
    <brk id="27" max="9" man="1"/>
    <brk id="36" max="9" man="1"/>
    <brk id="46" max="9" man="1"/>
    <brk id="56" max="9" man="1"/>
  </rowBreaks>
  <ignoredErrors>
    <ignoredError sqref="D6:D56 D58:D60" numberStoredAsText="1"/>
    <ignoredError sqref="H50 H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2012-06-11T09:59:57Z</cp:lastPrinted>
  <dcterms:created xsi:type="dcterms:W3CDTF">2008-05-07T05:55:04Z</dcterms:created>
  <dcterms:modified xsi:type="dcterms:W3CDTF">2012-06-11T10:00:01Z</dcterms:modified>
  <cp:category/>
  <cp:version/>
  <cp:contentType/>
  <cp:contentStatus/>
</cp:coreProperties>
</file>