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<sst xmlns="http://schemas.openxmlformats.org/spreadsheetml/2006/main" count="148" uniqueCount="88">
  <si>
    <t>Název žadatele</t>
  </si>
  <si>
    <t>Délka uprav. lyžař. trasy (km)</t>
  </si>
  <si>
    <t>5x/týden</t>
  </si>
  <si>
    <t>občanské sdružení</t>
  </si>
  <si>
    <t>a</t>
  </si>
  <si>
    <t>Název projektu</t>
  </si>
  <si>
    <t>Právní forma</t>
  </si>
  <si>
    <t>IČ</t>
  </si>
  <si>
    <t>Lyžařské běžecké tratě Suchá Rudná</t>
  </si>
  <si>
    <t>Lyžařské běžecké stopy v okolí Suché Rudné</t>
  </si>
  <si>
    <t>SKIALPIN PUSTEVNY, s.r.o.</t>
  </si>
  <si>
    <t>s.r.o.</t>
  </si>
  <si>
    <t>Úprava běžeckých tras v oblasti Pusteven</t>
  </si>
  <si>
    <t>Sportovní klub při Gymnáziu ve Vrbně pod Pradědem, o.s.</t>
  </si>
  <si>
    <t>Lyžařské běžecké tratě v okolí Vrbna pod pradědem</t>
  </si>
  <si>
    <t>Ski klub RD Rýmařov</t>
  </si>
  <si>
    <t>Úprava lyžařských běžeckých tras Rýmařov</t>
  </si>
  <si>
    <t>2-3x/týden</t>
  </si>
  <si>
    <t>3x/týden</t>
  </si>
  <si>
    <t>AK 1324, s.r.o.</t>
  </si>
  <si>
    <t>Lysohorská běžecká magistrála</t>
  </si>
  <si>
    <t>a.s.</t>
  </si>
  <si>
    <t>sdružení</t>
  </si>
  <si>
    <t>2x/týden</t>
  </si>
  <si>
    <t>Klub biatlonu Břidličná</t>
  </si>
  <si>
    <t>sdružení občanů s právní subjektivitou</t>
  </si>
  <si>
    <t>LBT Travný</t>
  </si>
  <si>
    <t>Josef Figura</t>
  </si>
  <si>
    <t>fyz. osoba zapsána v OR</t>
  </si>
  <si>
    <t xml:space="preserve">Oddíl lyžování Budišov nad Budišovkou </t>
  </si>
  <si>
    <t>Obec Lomnice</t>
  </si>
  <si>
    <t>úsc</t>
  </si>
  <si>
    <t>Obec Horní Město</t>
  </si>
  <si>
    <t>Bílou stopou okolím Horního Města</t>
  </si>
  <si>
    <t>Úprava lyžařských běžeckých tras v Mostech u Jablunova a okolí</t>
  </si>
  <si>
    <t>3 (5) x/týden</t>
  </si>
  <si>
    <t>obec</t>
  </si>
  <si>
    <t>podle sněh. podmínek</t>
  </si>
  <si>
    <t>Celkové uznatelné náklady</t>
  </si>
  <si>
    <t>Četnost údržby za týden</t>
  </si>
  <si>
    <t xml:space="preserve"> - </t>
  </si>
  <si>
    <t>denně</t>
  </si>
  <si>
    <t>1-5x/týden</t>
  </si>
  <si>
    <t>Úprava lyžařských běžeckých tras pro rekreační lyžování v Břidličné</t>
  </si>
  <si>
    <t>Trasy z Lomnice na Slezskou Hartu v roce 2012</t>
  </si>
  <si>
    <t>SKI Bílá - Služby s.r.o.</t>
  </si>
  <si>
    <t>Úprava lyžařské běžecké trasy Uhlířský vrch</t>
  </si>
  <si>
    <t>Úprava LBT Ovčárna - Sedýlko - Praděd - Švýcárna</t>
  </si>
  <si>
    <t>Lyžařský klub Veřovice, o.s.</t>
  </si>
  <si>
    <t>SKI Beskydy, s.r.o.</t>
  </si>
  <si>
    <t>LBT pod Velkým Javorníkem, Veřovice - Frenštát p. R.</t>
  </si>
  <si>
    <t>Úprava lyžařských tras kolem Olešné a podél Ostravice ve Frýdku-Místku 2012/2013</t>
  </si>
  <si>
    <t>Úprava LBT v areálu Nová Ves u Rýmařova - Dolní Moravice v sezoně 2012-2013</t>
  </si>
  <si>
    <t>Úpravy LTB v oblasti obce Bílá pro zimu 2012/2013</t>
  </si>
  <si>
    <t>Guntramovice - úprava běžeckých lyžařských tras</t>
  </si>
  <si>
    <t>Úprava LBT v lokalitě Malá Morávka - Karlov pod Pradědem a Václavov 2012/2013</t>
  </si>
  <si>
    <t>Období realizace 5.9.2012 -30.4.2013</t>
  </si>
  <si>
    <t>Délka uprav. lyžař. trasy v sezoně 2011/2012 (km)</t>
  </si>
  <si>
    <t>Schválená výše dotace v sezoně 2011/2012</t>
  </si>
  <si>
    <t>Skutečná výše dotace dle vyúčtování v sezoně 2011/2012</t>
  </si>
  <si>
    <t>Četnost údržby za týden v sezoně 2011/2012</t>
  </si>
  <si>
    <t>-</t>
  </si>
  <si>
    <t>obden</t>
  </si>
  <si>
    <t>podle sněhových podmínek</t>
  </si>
  <si>
    <t>7x/týden</t>
  </si>
  <si>
    <t>SPORT Morávka a.s.</t>
  </si>
  <si>
    <t>Sportovní klub policie OLOMOUC</t>
  </si>
  <si>
    <t xml:space="preserve">SPS - STAS, s.r.o. </t>
  </si>
  <si>
    <t>Celkem</t>
  </si>
  <si>
    <r>
      <t xml:space="preserve">Dosponibilní částka na zálohy: </t>
    </r>
    <r>
      <rPr>
        <sz val="10"/>
        <rFont val="Tahoma"/>
        <family val="2"/>
      </rPr>
      <t>3 248 268 Kč</t>
    </r>
  </si>
  <si>
    <t>Pradědův okruh</t>
  </si>
  <si>
    <t>Návrh dotace na 62 %</t>
  </si>
  <si>
    <t>Požadovaná výše dotace</t>
  </si>
  <si>
    <t>1. splátka dotace v roce 2012 (60 % z dotace)</t>
  </si>
  <si>
    <t>2. splátka v roce 2013 (40 % z dotace)</t>
  </si>
  <si>
    <t>Podíl dotace na uznatelných nákladech v %</t>
  </si>
  <si>
    <t>Poř. číslo</t>
  </si>
  <si>
    <t>WACHAL s.r.o.*</t>
  </si>
  <si>
    <t>Statutární město Frýdek-Místek**</t>
  </si>
  <si>
    <r>
      <t>**</t>
    </r>
    <r>
      <rPr>
        <sz val="10"/>
        <rFont val="Tahoma"/>
        <family val="2"/>
      </rPr>
      <t xml:space="preserve"> jedná se o projekt spadající do dotačního titulu č. 2, ve kterém je dotace proplacena v 1 splátce po ukončení projektu</t>
    </r>
  </si>
  <si>
    <t xml:space="preserve">   - trasy této společnosti leží těsně za územím Moravskoslezského kraje v Olomouckém kraji, avšak je na ně možný přístup pouze ze strany Moravskoslezského kraje a navazuje na lyžařské běžecké trasy v Moravskoslezském kraji</t>
  </si>
  <si>
    <t xml:space="preserve">   - tomuto žadateli se navrhuje udělit výjimku z dotačního programu, viz článek VI dotačního programu:</t>
  </si>
  <si>
    <t xml:space="preserve">                    Podmínkou pro použití dotace na úpravu tras ležících zčásti mimo území Moravskoslezského kraje je, že jejich celková délka mimo území Moravskoslezského kraje u stejného žadatele nesmí přesáhnout 35 km".</t>
  </si>
  <si>
    <t xml:space="preserve">                   "Dotace mohou být použity na úpravu lyžařských běžeckých tras nebo okruhů (dále jen „trasy“), které leží na území Moravskoslezského kraje, dále pak i na trasy, které leží zčásti na území Moravskoslezského kraje a zčásti mimo území Moravskoslezského kraje.</t>
  </si>
  <si>
    <t>Seznam projektů splňujících podmínky dotačního programu „Úprava lyžařských běžeckých tras v Moravskoslezském kraji v zimní sezóně 2012/2013“</t>
  </si>
  <si>
    <t xml:space="preserve">   - tento žadatel je partnerem projektu Jesenická magistrála a je tudíž v zájmu Moravskoslezského kraje podpořit partnera tohoto projektu také z důvodu realizace a udržování projektu Jesenická magistrála</t>
  </si>
  <si>
    <t xml:space="preserve">   - z důvodů zvláštního zřetele hodných, jimiž jsou: přístupnost jeho tras pouze z Moravskoslezského kraje, návaznost na lyžařskou běžeckou trasu v Moravskoslezském kraji a partnerství v projektu Jesenická magistrála, se navrhuje udělení výjimky a poskytnutí dotace tomuto žadateli, přestože nesplňuje výše uvedenou podmínku dotačního programu </t>
  </si>
  <si>
    <r>
      <t>*</t>
    </r>
    <r>
      <rPr>
        <sz val="10"/>
        <rFont val="Tahoma"/>
        <family val="2"/>
      </rPr>
      <t xml:space="preserve"> jedná se o navrhovanou výjimku z dotačního programu pro sezónu 2012/2013: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</si>
</sst>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i/>
      <sz val="10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0" fontId="5" fillId="2" borderId="4" xfId="20" applyFont="1" applyFill="1" applyBorder="1" applyAlignment="1">
      <alignment horizontal="center" vertical="center" wrapText="1" shrinkToFit="1"/>
      <protection/>
    </xf>
    <xf numFmtId="43" fontId="6" fillId="2" borderId="4" xfId="0" applyNumberFormat="1" applyFont="1" applyFill="1" applyBorder="1" applyAlignment="1">
      <alignment horizontal="center" vertical="center" wrapText="1"/>
    </xf>
    <xf numFmtId="0" fontId="5" fillId="2" borderId="5" xfId="20" applyFont="1" applyFill="1" applyBorder="1" applyAlignment="1">
      <alignment horizontal="center" vertical="center" wrapText="1" shrinkToFit="1"/>
      <protection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20" applyFont="1" applyFill="1" applyBorder="1" applyAlignment="1">
      <alignment horizontal="center" vertical="center" wrapText="1"/>
      <protection/>
    </xf>
    <xf numFmtId="43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20" applyFont="1" applyFill="1" applyBorder="1" applyAlignment="1">
      <alignment horizontal="center" vertical="center" wrapText="1" shrinkToFit="1"/>
      <protection/>
    </xf>
    <xf numFmtId="0" fontId="6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9" fontId="6" fillId="4" borderId="4" xfId="20" applyNumberFormat="1" applyFont="1" applyFill="1" applyBorder="1" applyAlignment="1">
      <alignment horizontal="center" vertical="center" wrapText="1"/>
      <protection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8.75390625" style="23" customWidth="1"/>
    <col min="2" max="2" width="23.75390625" style="23" customWidth="1"/>
    <col min="3" max="3" width="24.375" style="23" customWidth="1"/>
    <col min="4" max="4" width="14.625" style="23" customWidth="1"/>
    <col min="5" max="6" width="14.75390625" style="23" customWidth="1"/>
    <col min="7" max="10" width="14.75390625" style="29" customWidth="1"/>
    <col min="11" max="12" width="14.75390625" style="23" customWidth="1"/>
    <col min="13" max="14" width="14.75390625" style="24" customWidth="1"/>
    <col min="15" max="18" width="14.75390625" style="23" customWidth="1"/>
    <col min="19" max="16384" width="9.125" style="23" customWidth="1"/>
  </cols>
  <sheetData>
    <row r="2" ht="13.5" thickBot="1"/>
    <row r="3" spans="1:18" ht="19.5" customHeight="1" thickBot="1">
      <c r="A3" s="47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s="24" customFormat="1" ht="63.75">
      <c r="A4" s="15" t="s">
        <v>76</v>
      </c>
      <c r="B4" s="16" t="s">
        <v>0</v>
      </c>
      <c r="C4" s="16" t="s">
        <v>5</v>
      </c>
      <c r="D4" s="16" t="s">
        <v>6</v>
      </c>
      <c r="E4" s="16" t="s">
        <v>7</v>
      </c>
      <c r="F4" s="16" t="s">
        <v>38</v>
      </c>
      <c r="G4" s="17" t="s">
        <v>72</v>
      </c>
      <c r="H4" s="35" t="s">
        <v>71</v>
      </c>
      <c r="I4" s="16" t="s">
        <v>73</v>
      </c>
      <c r="J4" s="16" t="s">
        <v>74</v>
      </c>
      <c r="K4" s="16" t="s">
        <v>75</v>
      </c>
      <c r="L4" s="18" t="s">
        <v>56</v>
      </c>
      <c r="M4" s="19" t="s">
        <v>39</v>
      </c>
      <c r="N4" s="19" t="s">
        <v>1</v>
      </c>
      <c r="O4" s="7" t="s">
        <v>57</v>
      </c>
      <c r="P4" s="8" t="s">
        <v>58</v>
      </c>
      <c r="Q4" s="8" t="s">
        <v>59</v>
      </c>
      <c r="R4" s="9" t="s">
        <v>60</v>
      </c>
    </row>
    <row r="5" spans="1:18" ht="25.5">
      <c r="A5" s="25">
        <v>1</v>
      </c>
      <c r="B5" s="26" t="s">
        <v>19</v>
      </c>
      <c r="C5" s="10" t="s">
        <v>20</v>
      </c>
      <c r="D5" s="10" t="s">
        <v>11</v>
      </c>
      <c r="E5" s="10">
        <v>47902744</v>
      </c>
      <c r="F5" s="36">
        <v>652500</v>
      </c>
      <c r="G5" s="36">
        <v>456750</v>
      </c>
      <c r="H5" s="36">
        <f>F5*0.62</f>
        <v>404550</v>
      </c>
      <c r="I5" s="11">
        <f>H5*0.6</f>
        <v>242730</v>
      </c>
      <c r="J5" s="11">
        <f>H5*0.4</f>
        <v>161820</v>
      </c>
      <c r="K5" s="12">
        <v>62</v>
      </c>
      <c r="L5" s="13" t="s">
        <v>4</v>
      </c>
      <c r="M5" s="13" t="s">
        <v>17</v>
      </c>
      <c r="N5" s="39">
        <v>27</v>
      </c>
      <c r="O5" s="38">
        <v>27</v>
      </c>
      <c r="P5" s="2">
        <v>466200</v>
      </c>
      <c r="Q5" s="3">
        <v>404234</v>
      </c>
      <c r="R5" s="1" t="s">
        <v>17</v>
      </c>
    </row>
    <row r="6" spans="1:18" ht="25.5">
      <c r="A6" s="25">
        <v>2</v>
      </c>
      <c r="B6" s="26" t="s">
        <v>27</v>
      </c>
      <c r="C6" s="10" t="s">
        <v>46</v>
      </c>
      <c r="D6" s="10" t="s">
        <v>28</v>
      </c>
      <c r="E6" s="10">
        <v>12089664</v>
      </c>
      <c r="F6" s="36">
        <v>694358</v>
      </c>
      <c r="G6" s="36">
        <v>486050</v>
      </c>
      <c r="H6" s="36">
        <f>F6*0.62</f>
        <v>430501.96</v>
      </c>
      <c r="I6" s="11">
        <f>H6*0.6</f>
        <v>258301.176</v>
      </c>
      <c r="J6" s="11">
        <f>H6*0.4</f>
        <v>172200.784</v>
      </c>
      <c r="K6" s="12">
        <v>62</v>
      </c>
      <c r="L6" s="13" t="s">
        <v>4</v>
      </c>
      <c r="M6" s="13" t="s">
        <v>2</v>
      </c>
      <c r="N6" s="39">
        <v>53.3</v>
      </c>
      <c r="O6" s="38">
        <v>34</v>
      </c>
      <c r="P6" s="2">
        <v>405700</v>
      </c>
      <c r="Q6" s="3">
        <v>205445</v>
      </c>
      <c r="R6" s="1" t="s">
        <v>18</v>
      </c>
    </row>
    <row r="7" spans="1:18" ht="38.25">
      <c r="A7" s="25">
        <v>3</v>
      </c>
      <c r="B7" s="26" t="s">
        <v>27</v>
      </c>
      <c r="C7" s="10" t="s">
        <v>47</v>
      </c>
      <c r="D7" s="10" t="s">
        <v>28</v>
      </c>
      <c r="E7" s="10">
        <v>12089664</v>
      </c>
      <c r="F7" s="36">
        <v>675615</v>
      </c>
      <c r="G7" s="36">
        <v>472930</v>
      </c>
      <c r="H7" s="36">
        <f>F7*0.62</f>
        <v>418881.3</v>
      </c>
      <c r="I7" s="11">
        <f>H7*0.6</f>
        <v>251328.77999999997</v>
      </c>
      <c r="J7" s="11">
        <f>H7*0.4</f>
        <v>167552.52000000002</v>
      </c>
      <c r="K7" s="12">
        <v>62</v>
      </c>
      <c r="L7" s="13" t="s">
        <v>4</v>
      </c>
      <c r="M7" s="13" t="s">
        <v>64</v>
      </c>
      <c r="N7" s="39">
        <v>14.4</v>
      </c>
      <c r="O7" s="38">
        <v>14.4</v>
      </c>
      <c r="P7" s="2">
        <v>100000</v>
      </c>
      <c r="Q7" s="3">
        <v>92188</v>
      </c>
      <c r="R7" s="1" t="s">
        <v>18</v>
      </c>
    </row>
    <row r="8" spans="1:18" ht="51">
      <c r="A8" s="25">
        <v>4</v>
      </c>
      <c r="B8" s="26" t="s">
        <v>24</v>
      </c>
      <c r="C8" s="10" t="s">
        <v>43</v>
      </c>
      <c r="D8" s="10" t="s">
        <v>22</v>
      </c>
      <c r="E8" s="10">
        <v>65893425</v>
      </c>
      <c r="F8" s="36">
        <v>78500</v>
      </c>
      <c r="G8" s="36">
        <v>56000</v>
      </c>
      <c r="H8" s="36">
        <f aca="true" t="shared" si="0" ref="H8:H23">F8*0.62</f>
        <v>48670</v>
      </c>
      <c r="I8" s="11">
        <f aca="true" t="shared" si="1" ref="I8:I22">H8*0.6</f>
        <v>29202</v>
      </c>
      <c r="J8" s="11">
        <f aca="true" t="shared" si="2" ref="J8:J22">H8*0.4</f>
        <v>19468</v>
      </c>
      <c r="K8" s="12">
        <v>62</v>
      </c>
      <c r="L8" s="14" t="s">
        <v>4</v>
      </c>
      <c r="M8" s="13" t="s">
        <v>18</v>
      </c>
      <c r="N8" s="39">
        <v>8</v>
      </c>
      <c r="O8" s="38">
        <v>8.5</v>
      </c>
      <c r="P8" s="2">
        <v>47600</v>
      </c>
      <c r="Q8" s="3">
        <v>27993</v>
      </c>
      <c r="R8" s="1" t="s">
        <v>18</v>
      </c>
    </row>
    <row r="9" spans="1:18" ht="25.5">
      <c r="A9" s="25">
        <v>5</v>
      </c>
      <c r="B9" s="26" t="s">
        <v>8</v>
      </c>
      <c r="C9" s="10" t="s">
        <v>9</v>
      </c>
      <c r="D9" s="10" t="s">
        <v>3</v>
      </c>
      <c r="E9" s="10">
        <v>27001792</v>
      </c>
      <c r="F9" s="36">
        <v>387000</v>
      </c>
      <c r="G9" s="36">
        <v>270900</v>
      </c>
      <c r="H9" s="36">
        <f t="shared" si="0"/>
        <v>239940</v>
      </c>
      <c r="I9" s="11">
        <f t="shared" si="1"/>
        <v>143964</v>
      </c>
      <c r="J9" s="11">
        <f t="shared" si="2"/>
        <v>95976</v>
      </c>
      <c r="K9" s="12">
        <v>62</v>
      </c>
      <c r="L9" s="13" t="s">
        <v>4</v>
      </c>
      <c r="M9" s="10" t="s">
        <v>17</v>
      </c>
      <c r="N9" s="39">
        <v>35.6</v>
      </c>
      <c r="O9" s="38">
        <v>16.8</v>
      </c>
      <c r="P9" s="2">
        <v>167400</v>
      </c>
      <c r="Q9" s="3">
        <v>133483</v>
      </c>
      <c r="R9" s="1" t="s">
        <v>35</v>
      </c>
    </row>
    <row r="10" spans="1:18" ht="38.25">
      <c r="A10" s="25">
        <v>6</v>
      </c>
      <c r="B10" s="26" t="s">
        <v>29</v>
      </c>
      <c r="C10" s="10" t="s">
        <v>54</v>
      </c>
      <c r="D10" s="10" t="s">
        <v>25</v>
      </c>
      <c r="E10" s="10">
        <v>26614782</v>
      </c>
      <c r="F10" s="36">
        <v>224000</v>
      </c>
      <c r="G10" s="36">
        <v>156800</v>
      </c>
      <c r="H10" s="36">
        <f t="shared" si="0"/>
        <v>138880</v>
      </c>
      <c r="I10" s="11">
        <f t="shared" si="1"/>
        <v>83328</v>
      </c>
      <c r="J10" s="11">
        <f t="shared" si="2"/>
        <v>55552</v>
      </c>
      <c r="K10" s="12">
        <v>62</v>
      </c>
      <c r="L10" s="10" t="s">
        <v>4</v>
      </c>
      <c r="M10" s="13" t="s">
        <v>23</v>
      </c>
      <c r="N10" s="39">
        <v>20</v>
      </c>
      <c r="O10" s="38">
        <v>20</v>
      </c>
      <c r="P10" s="2">
        <v>105000</v>
      </c>
      <c r="Q10" s="3">
        <v>104596</v>
      </c>
      <c r="R10" s="1" t="s">
        <v>23</v>
      </c>
    </row>
    <row r="11" spans="1:18" ht="38.25">
      <c r="A11" s="25">
        <v>7</v>
      </c>
      <c r="B11" s="26" t="s">
        <v>48</v>
      </c>
      <c r="C11" s="10" t="s">
        <v>50</v>
      </c>
      <c r="D11" s="10" t="s">
        <v>3</v>
      </c>
      <c r="E11" s="10">
        <v>14614570</v>
      </c>
      <c r="F11" s="36">
        <v>280000</v>
      </c>
      <c r="G11" s="36">
        <v>196000</v>
      </c>
      <c r="H11" s="36">
        <f t="shared" si="0"/>
        <v>173600</v>
      </c>
      <c r="I11" s="11">
        <f t="shared" si="1"/>
        <v>104160</v>
      </c>
      <c r="J11" s="11">
        <f t="shared" si="2"/>
        <v>69440</v>
      </c>
      <c r="K11" s="12">
        <v>62</v>
      </c>
      <c r="L11" s="13" t="s">
        <v>4</v>
      </c>
      <c r="M11" s="13" t="s">
        <v>23</v>
      </c>
      <c r="N11" s="39">
        <v>7.1</v>
      </c>
      <c r="O11" s="38">
        <v>7.1</v>
      </c>
      <c r="P11" s="2">
        <v>77000</v>
      </c>
      <c r="Q11" s="3">
        <v>44100</v>
      </c>
      <c r="R11" s="1" t="s">
        <v>23</v>
      </c>
    </row>
    <row r="12" spans="1:18" ht="25.5">
      <c r="A12" s="25">
        <v>8</v>
      </c>
      <c r="B12" s="26" t="s">
        <v>10</v>
      </c>
      <c r="C12" s="10" t="s">
        <v>12</v>
      </c>
      <c r="D12" s="10" t="s">
        <v>11</v>
      </c>
      <c r="E12" s="10">
        <v>27775658</v>
      </c>
      <c r="F12" s="36">
        <v>939500</v>
      </c>
      <c r="G12" s="36">
        <v>657650</v>
      </c>
      <c r="H12" s="36">
        <f t="shared" si="0"/>
        <v>582490</v>
      </c>
      <c r="I12" s="11">
        <f t="shared" si="1"/>
        <v>349494</v>
      </c>
      <c r="J12" s="11">
        <f t="shared" si="2"/>
        <v>232996</v>
      </c>
      <c r="K12" s="12">
        <v>62</v>
      </c>
      <c r="L12" s="13" t="s">
        <v>4</v>
      </c>
      <c r="M12" s="13" t="s">
        <v>18</v>
      </c>
      <c r="N12" s="39">
        <v>84</v>
      </c>
      <c r="O12" s="38">
        <v>53</v>
      </c>
      <c r="P12" s="2">
        <v>538900</v>
      </c>
      <c r="Q12" s="3">
        <v>501912</v>
      </c>
      <c r="R12" s="1" t="s">
        <v>18</v>
      </c>
    </row>
    <row r="13" spans="1:18" ht="47.25" customHeight="1">
      <c r="A13" s="25">
        <v>9</v>
      </c>
      <c r="B13" s="26" t="s">
        <v>49</v>
      </c>
      <c r="C13" s="10" t="s">
        <v>34</v>
      </c>
      <c r="D13" s="10" t="s">
        <v>11</v>
      </c>
      <c r="E13" s="10">
        <v>26810719</v>
      </c>
      <c r="F13" s="36">
        <v>723203</v>
      </c>
      <c r="G13" s="36">
        <v>506242</v>
      </c>
      <c r="H13" s="36">
        <f t="shared" si="0"/>
        <v>448385.86</v>
      </c>
      <c r="I13" s="11">
        <f t="shared" si="1"/>
        <v>269031.516</v>
      </c>
      <c r="J13" s="11">
        <f t="shared" si="2"/>
        <v>179354.344</v>
      </c>
      <c r="K13" s="12">
        <v>62</v>
      </c>
      <c r="L13" s="13" t="s">
        <v>4</v>
      </c>
      <c r="M13" s="13" t="s">
        <v>62</v>
      </c>
      <c r="N13" s="39">
        <v>45.6</v>
      </c>
      <c r="O13" s="38">
        <v>45.66</v>
      </c>
      <c r="P13" s="2">
        <v>448200</v>
      </c>
      <c r="Q13" s="3">
        <v>370174</v>
      </c>
      <c r="R13" s="1" t="s">
        <v>41</v>
      </c>
    </row>
    <row r="14" spans="1:18" ht="39.75" customHeight="1">
      <c r="A14" s="25">
        <v>10</v>
      </c>
      <c r="B14" s="26" t="s">
        <v>15</v>
      </c>
      <c r="C14" s="10" t="s">
        <v>16</v>
      </c>
      <c r="D14" s="10" t="s">
        <v>3</v>
      </c>
      <c r="E14" s="12">
        <v>27003272</v>
      </c>
      <c r="F14" s="36">
        <v>320300</v>
      </c>
      <c r="G14" s="36">
        <v>224280</v>
      </c>
      <c r="H14" s="36">
        <f t="shared" si="0"/>
        <v>198586</v>
      </c>
      <c r="I14" s="11">
        <f t="shared" si="1"/>
        <v>119151.59999999999</v>
      </c>
      <c r="J14" s="11">
        <f t="shared" si="2"/>
        <v>79434.40000000001</v>
      </c>
      <c r="K14" s="12">
        <v>62</v>
      </c>
      <c r="L14" s="13" t="s">
        <v>4</v>
      </c>
      <c r="M14" s="10" t="s">
        <v>63</v>
      </c>
      <c r="N14" s="39">
        <v>32</v>
      </c>
      <c r="O14" s="38">
        <v>32</v>
      </c>
      <c r="P14" s="2">
        <v>231000</v>
      </c>
      <c r="Q14" s="3">
        <v>69078</v>
      </c>
      <c r="R14" s="1" t="s">
        <v>42</v>
      </c>
    </row>
    <row r="15" spans="1:18" ht="25.5">
      <c r="A15" s="25">
        <v>11</v>
      </c>
      <c r="B15" s="26" t="s">
        <v>45</v>
      </c>
      <c r="C15" s="10" t="s">
        <v>53</v>
      </c>
      <c r="D15" s="10" t="s">
        <v>11</v>
      </c>
      <c r="E15" s="10">
        <v>26874440</v>
      </c>
      <c r="F15" s="36">
        <v>548000</v>
      </c>
      <c r="G15" s="36">
        <v>383600</v>
      </c>
      <c r="H15" s="36">
        <f t="shared" si="0"/>
        <v>339760</v>
      </c>
      <c r="I15" s="11">
        <f t="shared" si="1"/>
        <v>203856</v>
      </c>
      <c r="J15" s="11">
        <f t="shared" si="2"/>
        <v>135904</v>
      </c>
      <c r="K15" s="12">
        <v>62</v>
      </c>
      <c r="L15" s="13" t="s">
        <v>4</v>
      </c>
      <c r="M15" s="13" t="s">
        <v>23</v>
      </c>
      <c r="N15" s="39">
        <v>86</v>
      </c>
      <c r="O15" s="38">
        <v>80</v>
      </c>
      <c r="P15" s="2">
        <v>497000</v>
      </c>
      <c r="Q15" s="3">
        <v>379678</v>
      </c>
      <c r="R15" s="1" t="s">
        <v>23</v>
      </c>
    </row>
    <row r="16" spans="1:18" ht="29.25" customHeight="1">
      <c r="A16" s="25">
        <v>12</v>
      </c>
      <c r="B16" s="26" t="s">
        <v>65</v>
      </c>
      <c r="C16" s="10" t="s">
        <v>26</v>
      </c>
      <c r="D16" s="10" t="s">
        <v>21</v>
      </c>
      <c r="E16" s="10">
        <v>25866630</v>
      </c>
      <c r="F16" s="36">
        <v>468500</v>
      </c>
      <c r="G16" s="36">
        <v>327900</v>
      </c>
      <c r="H16" s="36">
        <f t="shared" si="0"/>
        <v>290470</v>
      </c>
      <c r="I16" s="11">
        <f t="shared" si="1"/>
        <v>174282</v>
      </c>
      <c r="J16" s="11">
        <f t="shared" si="2"/>
        <v>116188</v>
      </c>
      <c r="K16" s="12">
        <v>62</v>
      </c>
      <c r="L16" s="13" t="s">
        <v>4</v>
      </c>
      <c r="M16" s="13" t="s">
        <v>23</v>
      </c>
      <c r="N16" s="39">
        <v>20</v>
      </c>
      <c r="O16" s="38">
        <v>21</v>
      </c>
      <c r="P16" s="2">
        <v>416300</v>
      </c>
      <c r="Q16" s="3">
        <v>282258</v>
      </c>
      <c r="R16" s="1" t="s">
        <v>23</v>
      </c>
    </row>
    <row r="17" spans="1:18" ht="51">
      <c r="A17" s="25">
        <v>13</v>
      </c>
      <c r="B17" s="26" t="s">
        <v>66</v>
      </c>
      <c r="C17" s="10" t="s">
        <v>52</v>
      </c>
      <c r="D17" s="10" t="s">
        <v>3</v>
      </c>
      <c r="E17" s="10">
        <v>49593358</v>
      </c>
      <c r="F17" s="36">
        <v>296000</v>
      </c>
      <c r="G17" s="36">
        <v>209650</v>
      </c>
      <c r="H17" s="36">
        <f t="shared" si="0"/>
        <v>183520</v>
      </c>
      <c r="I17" s="11">
        <f t="shared" si="1"/>
        <v>110112</v>
      </c>
      <c r="J17" s="11">
        <f t="shared" si="2"/>
        <v>73408</v>
      </c>
      <c r="K17" s="12">
        <v>62</v>
      </c>
      <c r="L17" s="13" t="s">
        <v>4</v>
      </c>
      <c r="M17" s="13" t="s">
        <v>18</v>
      </c>
      <c r="N17" s="39">
        <v>29</v>
      </c>
      <c r="O17" s="38">
        <v>24</v>
      </c>
      <c r="P17" s="2">
        <v>76300</v>
      </c>
      <c r="Q17" s="3">
        <v>69851</v>
      </c>
      <c r="R17" s="1" t="s">
        <v>23</v>
      </c>
    </row>
    <row r="18" spans="1:18" ht="38.25">
      <c r="A18" s="25">
        <v>14</v>
      </c>
      <c r="B18" s="26" t="s">
        <v>13</v>
      </c>
      <c r="C18" s="10" t="s">
        <v>14</v>
      </c>
      <c r="D18" s="10" t="s">
        <v>3</v>
      </c>
      <c r="E18" s="10">
        <v>47656409</v>
      </c>
      <c r="F18" s="36">
        <v>225500</v>
      </c>
      <c r="G18" s="36">
        <v>157800</v>
      </c>
      <c r="H18" s="36">
        <f t="shared" si="0"/>
        <v>139810</v>
      </c>
      <c r="I18" s="11">
        <f t="shared" si="1"/>
        <v>83886</v>
      </c>
      <c r="J18" s="11">
        <f t="shared" si="2"/>
        <v>55924</v>
      </c>
      <c r="K18" s="12">
        <v>62</v>
      </c>
      <c r="L18" s="10" t="s">
        <v>4</v>
      </c>
      <c r="M18" s="10" t="s">
        <v>63</v>
      </c>
      <c r="N18" s="39">
        <v>43</v>
      </c>
      <c r="O18" s="38">
        <v>41</v>
      </c>
      <c r="P18" s="2">
        <v>113400</v>
      </c>
      <c r="Q18" s="3">
        <v>54295</v>
      </c>
      <c r="R18" s="1" t="s">
        <v>37</v>
      </c>
    </row>
    <row r="19" spans="1:18" ht="51">
      <c r="A19" s="25">
        <v>15</v>
      </c>
      <c r="B19" s="26" t="s">
        <v>67</v>
      </c>
      <c r="C19" s="10" t="s">
        <v>55</v>
      </c>
      <c r="D19" s="10" t="s">
        <v>11</v>
      </c>
      <c r="E19" s="10">
        <v>25378082</v>
      </c>
      <c r="F19" s="36">
        <v>1350000</v>
      </c>
      <c r="G19" s="37">
        <v>945000</v>
      </c>
      <c r="H19" s="36">
        <f t="shared" si="0"/>
        <v>837000</v>
      </c>
      <c r="I19" s="11">
        <f t="shared" si="1"/>
        <v>502200</v>
      </c>
      <c r="J19" s="11">
        <f t="shared" si="2"/>
        <v>334800</v>
      </c>
      <c r="K19" s="12">
        <v>62</v>
      </c>
      <c r="L19" s="13" t="s">
        <v>4</v>
      </c>
      <c r="M19" s="13" t="s">
        <v>2</v>
      </c>
      <c r="N19" s="39">
        <v>80.2</v>
      </c>
      <c r="O19" s="38">
        <v>80.2</v>
      </c>
      <c r="P19" s="3">
        <v>858200</v>
      </c>
      <c r="Q19" s="3">
        <v>579628</v>
      </c>
      <c r="R19" s="1" t="s">
        <v>2</v>
      </c>
    </row>
    <row r="20" spans="1:18" ht="25.5">
      <c r="A20" s="25">
        <v>16</v>
      </c>
      <c r="B20" s="26" t="s">
        <v>30</v>
      </c>
      <c r="C20" s="10" t="s">
        <v>44</v>
      </c>
      <c r="D20" s="10" t="s">
        <v>31</v>
      </c>
      <c r="E20" s="10">
        <v>296198</v>
      </c>
      <c r="F20" s="36">
        <v>179000</v>
      </c>
      <c r="G20" s="36">
        <v>125300</v>
      </c>
      <c r="H20" s="36">
        <f t="shared" si="0"/>
        <v>110980</v>
      </c>
      <c r="I20" s="11">
        <f t="shared" si="1"/>
        <v>66588</v>
      </c>
      <c r="J20" s="11">
        <f t="shared" si="2"/>
        <v>44392</v>
      </c>
      <c r="K20" s="12">
        <v>62</v>
      </c>
      <c r="L20" s="13" t="s">
        <v>4</v>
      </c>
      <c r="M20" s="13" t="s">
        <v>23</v>
      </c>
      <c r="N20" s="39">
        <v>27</v>
      </c>
      <c r="O20" s="38">
        <v>27</v>
      </c>
      <c r="P20" s="2">
        <v>128000</v>
      </c>
      <c r="Q20" s="3">
        <v>76545</v>
      </c>
      <c r="R20" s="1" t="s">
        <v>23</v>
      </c>
    </row>
    <row r="21" spans="1:18" ht="25.5">
      <c r="A21" s="25">
        <v>17</v>
      </c>
      <c r="B21" s="26" t="s">
        <v>32</v>
      </c>
      <c r="C21" s="10" t="s">
        <v>33</v>
      </c>
      <c r="D21" s="10" t="s">
        <v>36</v>
      </c>
      <c r="E21" s="10">
        <v>296015</v>
      </c>
      <c r="F21" s="36">
        <v>376900</v>
      </c>
      <c r="G21" s="36">
        <v>263830</v>
      </c>
      <c r="H21" s="36">
        <f t="shared" si="0"/>
        <v>233678</v>
      </c>
      <c r="I21" s="11">
        <f t="shared" si="1"/>
        <v>140206.8</v>
      </c>
      <c r="J21" s="11">
        <f t="shared" si="2"/>
        <v>93471.20000000001</v>
      </c>
      <c r="K21" s="12">
        <v>62</v>
      </c>
      <c r="L21" s="13" t="s">
        <v>4</v>
      </c>
      <c r="M21" s="13" t="s">
        <v>17</v>
      </c>
      <c r="N21" s="39">
        <v>68</v>
      </c>
      <c r="O21" s="38">
        <v>38</v>
      </c>
      <c r="P21" s="2">
        <v>206500</v>
      </c>
      <c r="Q21" s="3">
        <v>161730</v>
      </c>
      <c r="R21" s="1" t="s">
        <v>23</v>
      </c>
    </row>
    <row r="22" spans="1:18" ht="12.75">
      <c r="A22" s="25">
        <v>18</v>
      </c>
      <c r="B22" s="26" t="s">
        <v>77</v>
      </c>
      <c r="C22" s="10" t="s">
        <v>70</v>
      </c>
      <c r="D22" s="10" t="s">
        <v>11</v>
      </c>
      <c r="E22" s="10">
        <v>63474531</v>
      </c>
      <c r="F22" s="36">
        <v>285000</v>
      </c>
      <c r="G22" s="36">
        <v>199500</v>
      </c>
      <c r="H22" s="36">
        <f t="shared" si="0"/>
        <v>176700</v>
      </c>
      <c r="I22" s="11">
        <f t="shared" si="1"/>
        <v>106020</v>
      </c>
      <c r="J22" s="11">
        <f t="shared" si="2"/>
        <v>70680</v>
      </c>
      <c r="K22" s="12">
        <v>62</v>
      </c>
      <c r="L22" s="34">
        <v>41214</v>
      </c>
      <c r="M22" s="13" t="s">
        <v>64</v>
      </c>
      <c r="N22" s="39">
        <v>15</v>
      </c>
      <c r="O22" s="38">
        <v>0</v>
      </c>
      <c r="P22" s="2" t="s">
        <v>61</v>
      </c>
      <c r="Q22" s="3" t="s">
        <v>61</v>
      </c>
      <c r="R22" s="1" t="s">
        <v>61</v>
      </c>
    </row>
    <row r="23" spans="1:18" ht="51">
      <c r="A23" s="25">
        <v>19</v>
      </c>
      <c r="B23" s="26" t="s">
        <v>78</v>
      </c>
      <c r="C23" s="10" t="s">
        <v>51</v>
      </c>
      <c r="D23" s="10" t="s">
        <v>36</v>
      </c>
      <c r="E23" s="10">
        <v>296643</v>
      </c>
      <c r="F23" s="36">
        <v>250000</v>
      </c>
      <c r="G23" s="36">
        <v>175000</v>
      </c>
      <c r="H23" s="36">
        <f t="shared" si="0"/>
        <v>155000</v>
      </c>
      <c r="I23" s="11">
        <v>0</v>
      </c>
      <c r="J23" s="11">
        <v>155000</v>
      </c>
      <c r="K23" s="12">
        <v>62</v>
      </c>
      <c r="L23" s="13" t="s">
        <v>4</v>
      </c>
      <c r="M23" s="13" t="s">
        <v>23</v>
      </c>
      <c r="N23" s="39">
        <v>7.1</v>
      </c>
      <c r="O23" s="38">
        <v>7.1</v>
      </c>
      <c r="P23" s="2">
        <v>181000</v>
      </c>
      <c r="Q23" s="3">
        <v>0</v>
      </c>
      <c r="R23" s="1" t="s">
        <v>40</v>
      </c>
    </row>
    <row r="24" spans="1:18" ht="13.5" thickBot="1">
      <c r="A24" s="27" t="s">
        <v>68</v>
      </c>
      <c r="B24" s="20"/>
      <c r="C24" s="21"/>
      <c r="D24" s="21"/>
      <c r="E24" s="21"/>
      <c r="F24" s="22">
        <f>SUM(F5:F23)</f>
        <v>8953876</v>
      </c>
      <c r="G24" s="22">
        <f>SUM(G5:G23)</f>
        <v>6271182</v>
      </c>
      <c r="H24" s="22">
        <f>SUM(H5:H23)</f>
        <v>5551403.119999999</v>
      </c>
      <c r="I24" s="22">
        <f>SUM(I5:I23)</f>
        <v>3237841.872</v>
      </c>
      <c r="J24" s="22">
        <f>SUM(J5:J23)</f>
        <v>2313561.2479999997</v>
      </c>
      <c r="K24" s="22" t="s">
        <v>61</v>
      </c>
      <c r="L24" s="22" t="s">
        <v>61</v>
      </c>
      <c r="M24" s="22" t="s">
        <v>61</v>
      </c>
      <c r="N24" s="31">
        <f>SUM(N5:N23)</f>
        <v>702.3000000000001</v>
      </c>
      <c r="O24" s="4">
        <f>SUM(O5:O23)</f>
        <v>576.7600000000001</v>
      </c>
      <c r="P24" s="5">
        <f>SUM(P5:P23)</f>
        <v>5063700</v>
      </c>
      <c r="Q24" s="6">
        <f>SUM(Q5:Q23)</f>
        <v>3557188</v>
      </c>
      <c r="R24" s="30" t="s">
        <v>61</v>
      </c>
    </row>
    <row r="25" spans="7:18" ht="12.75">
      <c r="G25" s="28"/>
      <c r="H25" s="24"/>
      <c r="R25" s="24"/>
    </row>
    <row r="26" spans="1:18" ht="12.75">
      <c r="A26" s="40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12.75">
      <c r="A27" s="50" t="s">
        <v>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2.75">
      <c r="A28" s="42" t="s">
        <v>83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2.75">
      <c r="A29" s="42" t="s">
        <v>82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2.75">
      <c r="A30" s="44" t="s">
        <v>80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ht="12.75">
      <c r="A31" s="44" t="s">
        <v>85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32" customFormat="1" ht="31.5" customHeight="1">
      <c r="A32" s="45" t="s">
        <v>86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7:18" ht="12.75">
      <c r="G33" s="28"/>
      <c r="H33" s="24"/>
      <c r="R33" s="24"/>
    </row>
    <row r="34" spans="1:18" ht="12.75">
      <c r="A34" s="40" t="s">
        <v>79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6" spans="1:18" ht="12.75">
      <c r="A36" s="40" t="s">
        <v>69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ht="12.75">
      <c r="H37" s="33"/>
    </row>
    <row r="38" ht="12.75">
      <c r="B38" s="32"/>
    </row>
    <row r="42" ht="12.75">
      <c r="B42" s="32"/>
    </row>
  </sheetData>
  <mergeCells count="10">
    <mergeCell ref="A3:R3"/>
    <mergeCell ref="A26:R26"/>
    <mergeCell ref="A27:R27"/>
    <mergeCell ref="A28:R28"/>
    <mergeCell ref="A34:R34"/>
    <mergeCell ref="A36:R36"/>
    <mergeCell ref="A29:R29"/>
    <mergeCell ref="A30:R30"/>
    <mergeCell ref="A31:R31"/>
    <mergeCell ref="A32:R32"/>
  </mergeCells>
  <printOptions/>
  <pageMargins left="0.75" right="0.75" top="0.62" bottom="1" header="0.4921259845" footer="0.4921259845"/>
  <pageSetup horizontalDpi="600" verticalDpi="600" orientation="landscape" paperSize="9" scale="47" r:id="rId1"/>
  <headerFooter alignWithMargins="0">
    <oddHeader>&amp;L&amp;"Tahoma,Tučné"&amp;12Usnesení č. 25/2521 - Příloha č. 1
&amp;"Tahoma,Obyčejné"Počet stran přílohy: 1&amp;"Arial CE,Obyčejné"&amp;10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drackova</cp:lastModifiedBy>
  <cp:lastPrinted>2012-08-22T07:37:11Z</cp:lastPrinted>
  <dcterms:created xsi:type="dcterms:W3CDTF">2004-08-20T07:13:58Z</dcterms:created>
  <dcterms:modified xsi:type="dcterms:W3CDTF">2012-09-07T12:00:54Z</dcterms:modified>
  <cp:category/>
  <cp:version/>
  <cp:contentType/>
  <cp:contentStatus/>
</cp:coreProperties>
</file>