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5" yWindow="5295" windowWidth="15480" windowHeight="7080" tabRatio="305" activeTab="0"/>
  </bookViews>
  <sheets>
    <sheet name="Žádosti POV 2013 DT1" sheetId="1" r:id="rId1"/>
  </sheets>
  <definedNames>
    <definedName name="_xlnm.Print_Titles" localSheetId="0">'Žádosti POV 2013 DT1'!$8:$8</definedName>
    <definedName name="_xlnm.Print_Area" localSheetId="0">'Žádosti POV 2013 DT1'!$A$1:$AL$23</definedName>
    <definedName name="Z_09DE2F33_B042_4F72_B7C6_C094A7FDD7FF_.wvu.PrintArea" localSheetId="0" hidden="1">'Žádosti POV 2013 DT1'!$F$1:$AG$8</definedName>
    <definedName name="Z_09DE2F33_B042_4F72_B7C6_C094A7FDD7FF_.wvu.PrintTitles" localSheetId="0" hidden="1">'Žádosti POV 2013 DT1'!$8:$8</definedName>
    <definedName name="Z_8FB9614C_C08A_48D1_9C0A_E1EFB77088BD_.wvu.FilterData" localSheetId="0" hidden="1">'Žádosti POV 2013 DT1'!$F$8:$AL$8</definedName>
    <definedName name="Z_8FB9614C_C08A_48D1_9C0A_E1EFB77088BD_.wvu.PrintArea" localSheetId="0" hidden="1">'Žádosti POV 2013 DT1'!$F$1:$AL$21</definedName>
    <definedName name="Z_8FB9614C_C08A_48D1_9C0A_E1EFB77088BD_.wvu.PrintTitles" localSheetId="0" hidden="1">'Žádosti POV 2013 DT1'!$8:$8</definedName>
  </definedNames>
  <calcPr fullCalcOnLoad="1"/>
</workbook>
</file>

<file path=xl/sharedStrings.xml><?xml version="1.0" encoding="utf-8"?>
<sst xmlns="http://schemas.openxmlformats.org/spreadsheetml/2006/main" count="86" uniqueCount="79">
  <si>
    <t>Název projektu</t>
  </si>
  <si>
    <t>Podíl dotace na uznatelných nákladech projektu</t>
  </si>
  <si>
    <t>právní forma (obec/svazek obcí)</t>
  </si>
  <si>
    <t>Celkové uznatelné náklady projektu (Kč)</t>
  </si>
  <si>
    <t>Návrh dotace (Kč)</t>
  </si>
  <si>
    <t>Kumulativní součet dotace   (Kč)</t>
  </si>
  <si>
    <t>IČ</t>
  </si>
  <si>
    <t>Maximální časová použitelnost dotace do</t>
  </si>
  <si>
    <t>poř. č. projektu</t>
  </si>
  <si>
    <t>Datum splatnosti platebního příkazu (do 60 dnů)</t>
  </si>
  <si>
    <t>DT 1</t>
  </si>
  <si>
    <t>Datum předložení kompletního a bezchybného závěrečného vyúčtování celého projektu</t>
  </si>
  <si>
    <t>Datum ukončení realizace projektu podle žádosti</t>
  </si>
  <si>
    <t>Na fin dne</t>
  </si>
  <si>
    <t>1 paré odesláno obci</t>
  </si>
  <si>
    <t>Termín průběžného vyúčtování</t>
  </si>
  <si>
    <t>Termín závěr. vyúčtování</t>
  </si>
  <si>
    <t>E-mail</t>
  </si>
  <si>
    <t>Předání ekonomovi k proplacení</t>
  </si>
  <si>
    <t>Skutečně vyplaceno po závěrečném vyúčtování</t>
  </si>
  <si>
    <t>Nevyužitá alokace na projekt</t>
  </si>
  <si>
    <t>Skutečné předložení závěr. vyúčtování</t>
  </si>
  <si>
    <t>Skutečné předložení průběž. vyúčtování</t>
  </si>
  <si>
    <t>Poř. Č. žádosti</t>
  </si>
  <si>
    <t>Počet bodů - hodnotitel 1</t>
  </si>
  <si>
    <t>Počet bodů - hodnotitel 2</t>
  </si>
  <si>
    <t>Formálně v pořádku (1= ano)</t>
  </si>
  <si>
    <t>Uznaná částka dotace (Kč) - 50%</t>
  </si>
  <si>
    <t>Uznaná částka dotace (Kč) - max. 50%</t>
  </si>
  <si>
    <t>Sdružení obcí Rýmařovska</t>
  </si>
  <si>
    <t>urad@obechlavnice.cz</t>
  </si>
  <si>
    <t>oumoravka@iol.cz</t>
  </si>
  <si>
    <t>obyvatel</t>
  </si>
  <si>
    <t>Mikroregion Matice Slezská</t>
  </si>
  <si>
    <t>mikroregion@maticeslezska.cz</t>
  </si>
  <si>
    <t>Sdružení obcí Bílovecka</t>
  </si>
  <si>
    <t>petr.klimek@bilovec.cz</t>
  </si>
  <si>
    <t>Region Slezská brána</t>
  </si>
  <si>
    <t>SocEk znevýhodněné</t>
  </si>
  <si>
    <t>Pořadové číslo</t>
  </si>
  <si>
    <t>Skutečné ukončení realizace</t>
  </si>
  <si>
    <t>Nabytí účinnosti smlouvy</t>
  </si>
  <si>
    <t>první platba 50%</t>
  </si>
  <si>
    <t xml:space="preserve">Žadatel </t>
  </si>
  <si>
    <t>CELKEM BODŮ (max. )</t>
  </si>
  <si>
    <t>Veřejný rozhlas Mikroregionu Opavsko severozápad</t>
  </si>
  <si>
    <t>Mikroregion Opavsko severozápad</t>
  </si>
  <si>
    <t>Veřejné osvětlení v obcích Mikroregionu - Sdružení obcí Osoblažska</t>
  </si>
  <si>
    <t>Mikroregion - Sdružení obcí Osoblažska</t>
  </si>
  <si>
    <t>mikroregion.osoblažsko@seznam.cz</t>
  </si>
  <si>
    <t>stanovy</t>
  </si>
  <si>
    <t>Zkvalitnění podmínek pro předškolní vzdělávání-rekonstrukce MŠ Morávka a Pražmo</t>
  </si>
  <si>
    <t>Kulturní centrum v obci - zateplení budovy</t>
  </si>
  <si>
    <t>Úprava zastávek a ploch Rýmařovsko</t>
  </si>
  <si>
    <t>pohanelova@rymarov.cz</t>
  </si>
  <si>
    <t>Oprava komunikací a zpevněné plochy v Mikroregionu Matice Slezská</t>
  </si>
  <si>
    <t>obec@repiste.cz</t>
  </si>
  <si>
    <t>Infrastruktura školských zařízení v Regionu Slezská brána I.</t>
  </si>
  <si>
    <t>podatelna@hlucin.cz</t>
  </si>
  <si>
    <t>Rekonstrukce účelové komunikace Hlučín - Darkovičky - Kozmice</t>
  </si>
  <si>
    <t>Svazek obcí Mikroregionu Hlučínska</t>
  </si>
  <si>
    <t>Svazek obcí mikroregionu Hlučínska - západ</t>
  </si>
  <si>
    <t>starosta@kravare.cz</t>
  </si>
  <si>
    <t>Obnova venkovské infrastruktury</t>
  </si>
  <si>
    <t>Mikroregion Moravice</t>
  </si>
  <si>
    <t>ou.vetrkovice@telecom.cz</t>
  </si>
  <si>
    <t>Úprava veřejných prostranství v obci Větřkovice a Březová</t>
  </si>
  <si>
    <t>Mikroregion Hvozdnice</t>
  </si>
  <si>
    <t>slavkov@iol.cz</t>
  </si>
  <si>
    <t>Obnova komunikací v rámci Mikroregionu Hvozdnice</t>
  </si>
  <si>
    <t>31.12.2013</t>
  </si>
  <si>
    <t>30.11.2013</t>
  </si>
  <si>
    <t>30.6.2014</t>
  </si>
  <si>
    <t>31.10.2013</t>
  </si>
  <si>
    <t>31.5.2014</t>
  </si>
  <si>
    <t>Kumulativní součet dotace (Kč)</t>
  </si>
  <si>
    <t>Celkem</t>
  </si>
  <si>
    <t>Poskytnutí investičních dotací - dotační titul 1</t>
  </si>
  <si>
    <t>Svazek obcí Morávka - Pražmo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</si>
</sst>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9" fontId="6" fillId="2" borderId="1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0" fontId="3" fillId="0" borderId="0" xfId="2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4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right" vertical="center"/>
    </xf>
    <xf numFmtId="14" fontId="3" fillId="3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10" fontId="5" fillId="4" borderId="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1" fillId="0" borderId="4" xfId="17" applyFill="1" applyBorder="1" applyAlignment="1">
      <alignment horizontal="center" vertical="center" wrapText="1"/>
    </xf>
    <xf numFmtId="17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/>
    </xf>
    <xf numFmtId="10" fontId="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d@obechlavnice.cz" TargetMode="External" /><Relationship Id="rId2" Type="http://schemas.openxmlformats.org/officeDocument/2006/relationships/hyperlink" Target="mailto:mikroregion.osobla&#382;sko@seznam.cz" TargetMode="External" /><Relationship Id="rId3" Type="http://schemas.openxmlformats.org/officeDocument/2006/relationships/hyperlink" Target="mailto:oumoravka@iol.cz" TargetMode="External" /><Relationship Id="rId4" Type="http://schemas.openxmlformats.org/officeDocument/2006/relationships/hyperlink" Target="mailto:petr.klimek@bilovec.cz" TargetMode="External" /><Relationship Id="rId5" Type="http://schemas.openxmlformats.org/officeDocument/2006/relationships/hyperlink" Target="mailto:pohanelova@rymarov.cz" TargetMode="External" /><Relationship Id="rId6" Type="http://schemas.openxmlformats.org/officeDocument/2006/relationships/hyperlink" Target="mailto:mikroregion@maticeslezska.cz" TargetMode="External" /><Relationship Id="rId7" Type="http://schemas.openxmlformats.org/officeDocument/2006/relationships/hyperlink" Target="mailto:obec@repiste.cz" TargetMode="External" /><Relationship Id="rId8" Type="http://schemas.openxmlformats.org/officeDocument/2006/relationships/hyperlink" Target="mailto:podatelna@hlucin.cz" TargetMode="External" /><Relationship Id="rId9" Type="http://schemas.openxmlformats.org/officeDocument/2006/relationships/hyperlink" Target="mailto:starosta@kravare.cz" TargetMode="External" /><Relationship Id="rId10" Type="http://schemas.openxmlformats.org/officeDocument/2006/relationships/hyperlink" Target="mailto:ou.vetrkovice@telecom.cz" TargetMode="External" /><Relationship Id="rId11" Type="http://schemas.openxmlformats.org/officeDocument/2006/relationships/hyperlink" Target="mailto:slavkov@iol.cz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view="pageBreakPreview" zoomScaleSheetLayoutView="100" workbookViewId="0" topLeftCell="A1">
      <pane xSplit="6" ySplit="8" topLeftCell="O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8" sqref="O8"/>
    </sheetView>
  </sheetViews>
  <sheetFormatPr defaultColWidth="9.00390625" defaultRowHeight="12.75"/>
  <cols>
    <col min="1" max="1" width="12.00390625" style="26" hidden="1" customWidth="1"/>
    <col min="2" max="2" width="14.125" style="26" customWidth="1"/>
    <col min="3" max="3" width="11.00390625" style="26" hidden="1" customWidth="1"/>
    <col min="4" max="4" width="8.75390625" style="0" customWidth="1"/>
    <col min="5" max="5" width="9.75390625" style="0" customWidth="1"/>
    <col min="6" max="6" width="9.25390625" style="4" customWidth="1"/>
    <col min="7" max="7" width="28.625" style="5" customWidth="1"/>
    <col min="8" max="8" width="29.625" style="0" customWidth="1"/>
    <col min="9" max="9" width="11.875" style="0" hidden="1" customWidth="1"/>
    <col min="10" max="10" width="11.375" style="0" hidden="1" customWidth="1"/>
    <col min="11" max="13" width="11.75390625" style="0" hidden="1" customWidth="1"/>
    <col min="14" max="14" width="9.375" style="0" hidden="1" customWidth="1"/>
    <col min="15" max="15" width="12.375" style="0" customWidth="1"/>
    <col min="16" max="18" width="12.00390625" style="0" hidden="1" customWidth="1"/>
    <col min="19" max="20" width="7.625" style="0" hidden="1" customWidth="1"/>
    <col min="21" max="21" width="6.00390625" style="0" hidden="1" customWidth="1"/>
    <col min="22" max="22" width="15.75390625" style="0" customWidth="1"/>
    <col min="23" max="23" width="9.25390625" style="0" customWidth="1"/>
    <col min="24" max="24" width="13.00390625" style="0" hidden="1" customWidth="1"/>
    <col min="25" max="25" width="13.375" style="0" hidden="1" customWidth="1"/>
    <col min="26" max="26" width="11.75390625" style="3" customWidth="1"/>
    <col min="27" max="27" width="12.25390625" style="2" customWidth="1"/>
    <col min="28" max="29" width="14.00390625" style="1" customWidth="1"/>
    <col min="30" max="30" width="13.125" style="1" hidden="1" customWidth="1"/>
    <col min="31" max="31" width="11.625" style="1" hidden="1" customWidth="1"/>
    <col min="32" max="32" width="13.125" style="0" hidden="1" customWidth="1"/>
    <col min="33" max="34" width="16.25390625" style="0" hidden="1" customWidth="1"/>
    <col min="35" max="35" width="12.75390625" style="0" hidden="1" customWidth="1"/>
    <col min="36" max="36" width="15.875" style="0" hidden="1" customWidth="1"/>
    <col min="37" max="38" width="12.75390625" style="0" hidden="1" customWidth="1"/>
  </cols>
  <sheetData>
    <row r="1" spans="6:34" ht="13.5" hidden="1" thickBot="1"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"/>
      <c r="AA1" s="9"/>
      <c r="AB1" s="10"/>
      <c r="AC1" s="10"/>
      <c r="AD1" s="10"/>
      <c r="AE1" s="10"/>
      <c r="AF1" s="6"/>
      <c r="AG1" s="6"/>
      <c r="AH1" s="6"/>
    </row>
    <row r="2" spans="6:34" ht="13.5" hidden="1" thickBot="1">
      <c r="F2" s="7"/>
      <c r="G2" s="7"/>
      <c r="H2" s="10"/>
      <c r="I2" s="10"/>
      <c r="J2" s="10"/>
      <c r="K2" s="10"/>
      <c r="L2" s="10"/>
      <c r="M2" s="10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9"/>
      <c r="AB2" s="10"/>
      <c r="AC2" s="10"/>
      <c r="AD2" s="10"/>
      <c r="AE2" s="10"/>
      <c r="AF2" s="6"/>
      <c r="AG2" s="6"/>
      <c r="AH2" s="6"/>
    </row>
    <row r="3" spans="2:38" ht="13.5" thickBot="1">
      <c r="B3" s="61"/>
      <c r="F3" s="7"/>
      <c r="G3" s="7"/>
      <c r="H3" s="6"/>
      <c r="I3" s="6"/>
      <c r="J3" s="6"/>
      <c r="K3" s="6"/>
      <c r="L3" s="6"/>
      <c r="M3" s="6"/>
      <c r="N3" s="6"/>
      <c r="O3" s="24"/>
      <c r="P3" s="6"/>
      <c r="Q3" s="6"/>
      <c r="R3" s="6"/>
      <c r="S3" s="6"/>
      <c r="T3" s="6"/>
      <c r="U3" s="6"/>
      <c r="V3" s="6"/>
      <c r="W3" s="6"/>
      <c r="X3" s="6"/>
      <c r="Y3" s="6"/>
      <c r="Z3" s="8"/>
      <c r="AA3" s="25"/>
      <c r="AB3" s="20"/>
      <c r="AC3" s="20"/>
      <c r="AD3" s="20"/>
      <c r="AE3" s="10"/>
      <c r="AF3" s="6"/>
      <c r="AG3" s="6"/>
      <c r="AH3" s="6"/>
      <c r="AI3" s="11"/>
      <c r="AJ3" s="12" t="s">
        <v>10</v>
      </c>
      <c r="AK3" s="12"/>
      <c r="AL3" s="13"/>
    </row>
    <row r="4" spans="2:38" ht="13.5" thickBot="1">
      <c r="B4" s="61"/>
      <c r="F4" s="7"/>
      <c r="G4" s="7"/>
      <c r="H4" s="6"/>
      <c r="I4" s="6"/>
      <c r="J4" s="6"/>
      <c r="K4" s="6"/>
      <c r="L4" s="6"/>
      <c r="M4" s="6"/>
      <c r="N4" s="6"/>
      <c r="O4" s="24"/>
      <c r="P4" s="6"/>
      <c r="Q4" s="6"/>
      <c r="R4" s="6"/>
      <c r="S4" s="6"/>
      <c r="T4" s="6"/>
      <c r="U4" s="6"/>
      <c r="V4" s="6"/>
      <c r="W4" s="6"/>
      <c r="X4" s="6"/>
      <c r="Y4" s="6"/>
      <c r="Z4" s="8"/>
      <c r="AA4" s="25"/>
      <c r="AB4" s="20"/>
      <c r="AC4" s="20"/>
      <c r="AD4" s="20"/>
      <c r="AE4" s="10"/>
      <c r="AF4" s="6"/>
      <c r="AG4" s="6"/>
      <c r="AH4" s="6"/>
      <c r="AI4" s="11"/>
      <c r="AJ4" s="12"/>
      <c r="AK4" s="12"/>
      <c r="AL4" s="13"/>
    </row>
    <row r="5" spans="2:38" ht="13.5" thickBot="1">
      <c r="B5" s="61"/>
      <c r="F5" s="7"/>
      <c r="G5" s="7"/>
      <c r="H5" s="6"/>
      <c r="I5" s="6"/>
      <c r="J5" s="6"/>
      <c r="K5" s="6"/>
      <c r="L5" s="6"/>
      <c r="M5" s="6"/>
      <c r="N5" s="6"/>
      <c r="O5" s="24"/>
      <c r="P5" s="6"/>
      <c r="Q5" s="6"/>
      <c r="R5" s="6"/>
      <c r="S5" s="6"/>
      <c r="T5" s="6"/>
      <c r="U5" s="6"/>
      <c r="V5" s="6"/>
      <c r="W5" s="6"/>
      <c r="X5" s="6"/>
      <c r="Y5" s="6"/>
      <c r="Z5" s="8"/>
      <c r="AA5" s="25"/>
      <c r="AB5" s="20"/>
      <c r="AC5" s="20"/>
      <c r="AD5" s="20"/>
      <c r="AE5" s="10"/>
      <c r="AF5" s="6"/>
      <c r="AG5" s="6"/>
      <c r="AH5" s="6"/>
      <c r="AI5" s="11"/>
      <c r="AJ5" s="12"/>
      <c r="AK5" s="12"/>
      <c r="AL5" s="13"/>
    </row>
    <row r="6" spans="2:38" ht="13.5" thickBot="1">
      <c r="B6" s="61"/>
      <c r="F6" s="7"/>
      <c r="G6" s="7"/>
      <c r="H6" s="6"/>
      <c r="I6" s="6"/>
      <c r="J6" s="6"/>
      <c r="K6" s="6"/>
      <c r="L6" s="6"/>
      <c r="M6" s="6"/>
      <c r="N6" s="6"/>
      <c r="O6" s="24"/>
      <c r="P6" s="6"/>
      <c r="Q6" s="6"/>
      <c r="R6" s="6"/>
      <c r="S6" s="6"/>
      <c r="T6" s="6"/>
      <c r="U6" s="6"/>
      <c r="V6" s="6"/>
      <c r="W6" s="6"/>
      <c r="X6" s="6"/>
      <c r="Y6" s="6"/>
      <c r="Z6" s="8"/>
      <c r="AA6" s="25"/>
      <c r="AB6" s="20"/>
      <c r="AC6" s="20"/>
      <c r="AD6" s="20"/>
      <c r="AE6" s="10"/>
      <c r="AF6" s="6"/>
      <c r="AG6" s="6"/>
      <c r="AH6" s="6"/>
      <c r="AI6" s="11"/>
      <c r="AJ6" s="12"/>
      <c r="AK6" s="12"/>
      <c r="AL6" s="13"/>
    </row>
    <row r="7" spans="2:38" ht="13.5" thickBot="1">
      <c r="B7" s="62" t="s">
        <v>77</v>
      </c>
      <c r="F7" s="7"/>
      <c r="G7" s="7"/>
      <c r="H7" s="6"/>
      <c r="I7" s="6"/>
      <c r="J7" s="6"/>
      <c r="K7" s="6"/>
      <c r="L7" s="6"/>
      <c r="M7" s="6"/>
      <c r="N7" s="6"/>
      <c r="O7" s="24"/>
      <c r="P7" s="6"/>
      <c r="Q7" s="6"/>
      <c r="R7" s="6"/>
      <c r="S7" s="6"/>
      <c r="T7" s="6"/>
      <c r="U7" s="6"/>
      <c r="V7" s="6"/>
      <c r="W7" s="6"/>
      <c r="X7" s="6"/>
      <c r="Y7" s="6"/>
      <c r="Z7" s="8"/>
      <c r="AA7" s="9"/>
      <c r="AB7" s="10"/>
      <c r="AC7" s="10"/>
      <c r="AD7" s="10"/>
      <c r="AE7" s="10"/>
      <c r="AF7" s="6"/>
      <c r="AG7" s="6"/>
      <c r="AH7" s="6"/>
      <c r="AI7" s="14">
        <v>0.5</v>
      </c>
      <c r="AJ7" s="14"/>
      <c r="AK7" s="15">
        <v>0.5</v>
      </c>
      <c r="AL7" s="16"/>
    </row>
    <row r="8" spans="1:38" ht="94.5" customHeight="1">
      <c r="A8" s="34" t="s">
        <v>32</v>
      </c>
      <c r="B8" s="34" t="s">
        <v>38</v>
      </c>
      <c r="C8" s="46" t="s">
        <v>39</v>
      </c>
      <c r="D8" s="47" t="s">
        <v>23</v>
      </c>
      <c r="E8" s="35" t="s">
        <v>26</v>
      </c>
      <c r="F8" s="36" t="s">
        <v>8</v>
      </c>
      <c r="G8" s="37" t="s">
        <v>0</v>
      </c>
      <c r="H8" s="37" t="s">
        <v>43</v>
      </c>
      <c r="I8" s="37" t="s">
        <v>40</v>
      </c>
      <c r="J8" s="37" t="s">
        <v>13</v>
      </c>
      <c r="K8" s="37" t="s">
        <v>14</v>
      </c>
      <c r="L8" s="37" t="s">
        <v>41</v>
      </c>
      <c r="M8" s="37" t="s">
        <v>42</v>
      </c>
      <c r="N8" s="37" t="s">
        <v>2</v>
      </c>
      <c r="O8" s="37" t="s">
        <v>17</v>
      </c>
      <c r="P8" s="37" t="s">
        <v>22</v>
      </c>
      <c r="Q8" s="37" t="s">
        <v>18</v>
      </c>
      <c r="R8" s="37" t="s">
        <v>21</v>
      </c>
      <c r="S8" s="37" t="s">
        <v>15</v>
      </c>
      <c r="T8" s="37" t="s">
        <v>16</v>
      </c>
      <c r="U8" s="37" t="s">
        <v>6</v>
      </c>
      <c r="V8" s="38" t="s">
        <v>7</v>
      </c>
      <c r="W8" s="37" t="s">
        <v>44</v>
      </c>
      <c r="X8" s="37" t="s">
        <v>24</v>
      </c>
      <c r="Y8" s="37" t="s">
        <v>25</v>
      </c>
      <c r="Z8" s="39" t="s">
        <v>3</v>
      </c>
      <c r="AA8" s="40" t="s">
        <v>1</v>
      </c>
      <c r="AB8" s="41" t="s">
        <v>4</v>
      </c>
      <c r="AC8" s="41" t="s">
        <v>75</v>
      </c>
      <c r="AD8" s="41" t="s">
        <v>19</v>
      </c>
      <c r="AE8" s="41" t="s">
        <v>20</v>
      </c>
      <c r="AF8" s="41" t="s">
        <v>7</v>
      </c>
      <c r="AG8" s="42" t="s">
        <v>5</v>
      </c>
      <c r="AH8" s="42" t="s">
        <v>12</v>
      </c>
      <c r="AI8" s="43" t="s">
        <v>27</v>
      </c>
      <c r="AJ8" s="44" t="s">
        <v>11</v>
      </c>
      <c r="AK8" s="43" t="s">
        <v>28</v>
      </c>
      <c r="AL8" s="45" t="s">
        <v>9</v>
      </c>
    </row>
    <row r="9" spans="1:38" s="28" customFormat="1" ht="25.5">
      <c r="A9" s="29"/>
      <c r="B9" s="48">
        <v>1</v>
      </c>
      <c r="C9" s="49"/>
      <c r="D9" s="48">
        <v>2</v>
      </c>
      <c r="E9" s="50">
        <v>1</v>
      </c>
      <c r="F9" s="50">
        <v>1</v>
      </c>
      <c r="G9" s="51" t="s">
        <v>45</v>
      </c>
      <c r="H9" s="51" t="s">
        <v>46</v>
      </c>
      <c r="I9" s="52"/>
      <c r="J9" s="53"/>
      <c r="K9" s="53"/>
      <c r="L9" s="53"/>
      <c r="M9" s="53"/>
      <c r="N9" s="52"/>
      <c r="O9" s="54" t="s">
        <v>30</v>
      </c>
      <c r="P9" s="53"/>
      <c r="Q9" s="53"/>
      <c r="R9" s="53"/>
      <c r="S9" s="52"/>
      <c r="T9" s="55"/>
      <c r="U9" s="56"/>
      <c r="V9" s="56" t="s">
        <v>70</v>
      </c>
      <c r="W9" s="50">
        <f aca="true" t="shared" si="0" ref="W9:W19">(X9+Y9)/2</f>
        <v>15</v>
      </c>
      <c r="X9" s="50">
        <v>15</v>
      </c>
      <c r="Y9" s="50">
        <v>15</v>
      </c>
      <c r="Z9" s="57">
        <v>925000</v>
      </c>
      <c r="AA9" s="58">
        <f aca="true" t="shared" si="1" ref="AA9:AA19">AB9/Z9</f>
        <v>0.5405405405405406</v>
      </c>
      <c r="AB9" s="57">
        <v>500000</v>
      </c>
      <c r="AC9" s="57">
        <f>AB9</f>
        <v>500000</v>
      </c>
      <c r="AD9" s="30"/>
      <c r="AE9" s="30"/>
      <c r="AF9" s="31"/>
      <c r="AG9" s="30"/>
      <c r="AH9" s="31"/>
      <c r="AI9" s="32"/>
      <c r="AJ9" s="33"/>
      <c r="AK9" s="32"/>
      <c r="AL9" s="33"/>
    </row>
    <row r="10" spans="1:38" s="28" customFormat="1" ht="38.25">
      <c r="A10" s="29"/>
      <c r="B10" s="48">
        <v>1</v>
      </c>
      <c r="C10" s="49"/>
      <c r="D10" s="48">
        <v>4</v>
      </c>
      <c r="E10" s="50">
        <v>1</v>
      </c>
      <c r="F10" s="50">
        <v>2</v>
      </c>
      <c r="G10" s="51" t="s">
        <v>47</v>
      </c>
      <c r="H10" s="51" t="s">
        <v>48</v>
      </c>
      <c r="I10" s="52"/>
      <c r="J10" s="53"/>
      <c r="K10" s="53"/>
      <c r="L10" s="53"/>
      <c r="M10" s="53"/>
      <c r="N10" s="52"/>
      <c r="O10" s="54" t="s">
        <v>49</v>
      </c>
      <c r="P10" s="53"/>
      <c r="Q10" s="53"/>
      <c r="R10" s="53"/>
      <c r="S10" s="52"/>
      <c r="T10" s="55"/>
      <c r="U10" s="56"/>
      <c r="V10" s="56" t="s">
        <v>72</v>
      </c>
      <c r="W10" s="50">
        <f t="shared" si="0"/>
        <v>15</v>
      </c>
      <c r="X10" s="50">
        <v>15</v>
      </c>
      <c r="Y10" s="50">
        <v>15</v>
      </c>
      <c r="Z10" s="57">
        <v>926000</v>
      </c>
      <c r="AA10" s="58">
        <f t="shared" si="1"/>
        <v>0.5399568034557235</v>
      </c>
      <c r="AB10" s="57">
        <v>500000</v>
      </c>
      <c r="AC10" s="57">
        <f aca="true" t="shared" si="2" ref="AC10:AC19">AC9+AB10</f>
        <v>1000000</v>
      </c>
      <c r="AD10" s="30"/>
      <c r="AE10" s="30"/>
      <c r="AF10" s="31"/>
      <c r="AG10" s="30"/>
      <c r="AH10" s="31"/>
      <c r="AI10" s="32"/>
      <c r="AJ10" s="33"/>
      <c r="AK10" s="32"/>
      <c r="AL10" s="33"/>
    </row>
    <row r="11" spans="1:38" s="28" customFormat="1" ht="38.25">
      <c r="A11" s="29"/>
      <c r="B11" s="48">
        <v>0</v>
      </c>
      <c r="C11" s="49"/>
      <c r="D11" s="48">
        <v>14</v>
      </c>
      <c r="E11" s="50">
        <v>1</v>
      </c>
      <c r="F11" s="50">
        <v>3</v>
      </c>
      <c r="G11" s="51" t="s">
        <v>55</v>
      </c>
      <c r="H11" s="51" t="s">
        <v>33</v>
      </c>
      <c r="I11" s="52"/>
      <c r="J11" s="53"/>
      <c r="K11" s="53"/>
      <c r="L11" s="53"/>
      <c r="M11" s="53"/>
      <c r="N11" s="52"/>
      <c r="O11" s="54" t="s">
        <v>34</v>
      </c>
      <c r="P11" s="53"/>
      <c r="Q11" s="53"/>
      <c r="R11" s="53"/>
      <c r="S11" s="52"/>
      <c r="T11" s="55"/>
      <c r="U11" s="56"/>
      <c r="V11" s="56" t="s">
        <v>70</v>
      </c>
      <c r="W11" s="50">
        <f t="shared" si="0"/>
        <v>15</v>
      </c>
      <c r="X11" s="50">
        <v>15</v>
      </c>
      <c r="Y11" s="50">
        <v>15</v>
      </c>
      <c r="Z11" s="57">
        <v>2132077</v>
      </c>
      <c r="AA11" s="58">
        <f t="shared" si="1"/>
        <v>0.2345131062339681</v>
      </c>
      <c r="AB11" s="57">
        <v>500000</v>
      </c>
      <c r="AC11" s="57">
        <f t="shared" si="2"/>
        <v>1500000</v>
      </c>
      <c r="AD11" s="30"/>
      <c r="AE11" s="30"/>
      <c r="AF11" s="31"/>
      <c r="AG11" s="30"/>
      <c r="AH11" s="31"/>
      <c r="AI11" s="32"/>
      <c r="AJ11" s="33"/>
      <c r="AK11" s="32"/>
      <c r="AL11" s="33"/>
    </row>
    <row r="12" spans="1:38" s="28" customFormat="1" ht="25.5">
      <c r="A12" s="29"/>
      <c r="B12" s="48">
        <v>0</v>
      </c>
      <c r="C12" s="49"/>
      <c r="D12" s="48">
        <v>15</v>
      </c>
      <c r="E12" s="50">
        <v>1</v>
      </c>
      <c r="F12" s="50">
        <v>4</v>
      </c>
      <c r="G12" s="51" t="s">
        <v>57</v>
      </c>
      <c r="H12" s="51" t="s">
        <v>37</v>
      </c>
      <c r="I12" s="52"/>
      <c r="J12" s="53"/>
      <c r="K12" s="53"/>
      <c r="L12" s="53"/>
      <c r="M12" s="53"/>
      <c r="N12" s="52"/>
      <c r="O12" s="54" t="s">
        <v>56</v>
      </c>
      <c r="P12" s="53"/>
      <c r="Q12" s="53"/>
      <c r="R12" s="53"/>
      <c r="S12" s="52"/>
      <c r="T12" s="55"/>
      <c r="U12" s="56"/>
      <c r="V12" s="56" t="s">
        <v>72</v>
      </c>
      <c r="W12" s="50">
        <f t="shared" si="0"/>
        <v>15</v>
      </c>
      <c r="X12" s="50">
        <v>15</v>
      </c>
      <c r="Y12" s="50">
        <v>15</v>
      </c>
      <c r="Z12" s="57">
        <v>1199200</v>
      </c>
      <c r="AA12" s="58">
        <f t="shared" si="1"/>
        <v>0.41694462975316876</v>
      </c>
      <c r="AB12" s="57">
        <v>500000</v>
      </c>
      <c r="AC12" s="57">
        <f t="shared" si="2"/>
        <v>2000000</v>
      </c>
      <c r="AD12" s="30"/>
      <c r="AE12" s="30"/>
      <c r="AF12" s="31"/>
      <c r="AG12" s="30"/>
      <c r="AH12" s="31"/>
      <c r="AI12" s="32"/>
      <c r="AJ12" s="33"/>
      <c r="AK12" s="32"/>
      <c r="AL12" s="33"/>
    </row>
    <row r="13" spans="1:38" s="28" customFormat="1" ht="38.25">
      <c r="A13" s="29"/>
      <c r="B13" s="48">
        <v>0</v>
      </c>
      <c r="C13" s="49"/>
      <c r="D13" s="48">
        <v>16</v>
      </c>
      <c r="E13" s="50">
        <v>1</v>
      </c>
      <c r="F13" s="50">
        <v>5</v>
      </c>
      <c r="G13" s="51" t="s">
        <v>59</v>
      </c>
      <c r="H13" s="51" t="s">
        <v>60</v>
      </c>
      <c r="I13" s="52"/>
      <c r="J13" s="53"/>
      <c r="K13" s="53"/>
      <c r="L13" s="53"/>
      <c r="M13" s="53"/>
      <c r="N13" s="52"/>
      <c r="O13" s="54" t="s">
        <v>58</v>
      </c>
      <c r="P13" s="53"/>
      <c r="Q13" s="53"/>
      <c r="R13" s="53"/>
      <c r="S13" s="52"/>
      <c r="T13" s="55"/>
      <c r="U13" s="56"/>
      <c r="V13" s="56" t="s">
        <v>74</v>
      </c>
      <c r="W13" s="50">
        <f t="shared" si="0"/>
        <v>15</v>
      </c>
      <c r="X13" s="50">
        <v>15</v>
      </c>
      <c r="Y13" s="50">
        <v>15</v>
      </c>
      <c r="Z13" s="57">
        <v>1250000</v>
      </c>
      <c r="AA13" s="58">
        <f t="shared" si="1"/>
        <v>0.4</v>
      </c>
      <c r="AB13" s="57">
        <v>500000</v>
      </c>
      <c r="AC13" s="57">
        <f t="shared" si="2"/>
        <v>2500000</v>
      </c>
      <c r="AD13" s="30"/>
      <c r="AE13" s="30"/>
      <c r="AF13" s="31"/>
      <c r="AG13" s="30"/>
      <c r="AH13" s="31"/>
      <c r="AI13" s="32"/>
      <c r="AJ13" s="33"/>
      <c r="AK13" s="32"/>
      <c r="AL13" s="33"/>
    </row>
    <row r="14" spans="1:38" s="28" customFormat="1" ht="25.5">
      <c r="A14" s="29"/>
      <c r="B14" s="48">
        <v>0</v>
      </c>
      <c r="C14" s="49"/>
      <c r="D14" s="48">
        <v>17</v>
      </c>
      <c r="E14" s="50">
        <v>1</v>
      </c>
      <c r="F14" s="50">
        <v>6</v>
      </c>
      <c r="G14" s="51" t="s">
        <v>63</v>
      </c>
      <c r="H14" s="51" t="s">
        <v>61</v>
      </c>
      <c r="I14" s="52"/>
      <c r="J14" s="53"/>
      <c r="K14" s="53"/>
      <c r="L14" s="53"/>
      <c r="M14" s="53"/>
      <c r="N14" s="52"/>
      <c r="O14" s="54" t="s">
        <v>62</v>
      </c>
      <c r="P14" s="53"/>
      <c r="Q14" s="53"/>
      <c r="R14" s="53"/>
      <c r="S14" s="52"/>
      <c r="T14" s="55"/>
      <c r="U14" s="56"/>
      <c r="V14" s="56" t="s">
        <v>70</v>
      </c>
      <c r="W14" s="50">
        <f t="shared" si="0"/>
        <v>15</v>
      </c>
      <c r="X14" s="50">
        <v>15</v>
      </c>
      <c r="Y14" s="50">
        <v>15</v>
      </c>
      <c r="Z14" s="57">
        <v>1299400</v>
      </c>
      <c r="AA14" s="58">
        <f t="shared" si="1"/>
        <v>0.38463906418346927</v>
      </c>
      <c r="AB14" s="57">
        <v>499800</v>
      </c>
      <c r="AC14" s="57">
        <f t="shared" si="2"/>
        <v>2999800</v>
      </c>
      <c r="AD14" s="30"/>
      <c r="AE14" s="30"/>
      <c r="AF14" s="31"/>
      <c r="AG14" s="30"/>
      <c r="AH14" s="31"/>
      <c r="AI14" s="32"/>
      <c r="AJ14" s="33"/>
      <c r="AK14" s="32"/>
      <c r="AL14" s="33"/>
    </row>
    <row r="15" spans="1:38" s="28" customFormat="1" ht="25.5">
      <c r="A15" s="29"/>
      <c r="B15" s="48">
        <v>0</v>
      </c>
      <c r="C15" s="49"/>
      <c r="D15" s="48">
        <v>18</v>
      </c>
      <c r="E15" s="50">
        <v>1</v>
      </c>
      <c r="F15" s="50">
        <v>7</v>
      </c>
      <c r="G15" s="51" t="s">
        <v>66</v>
      </c>
      <c r="H15" s="51" t="s">
        <v>64</v>
      </c>
      <c r="I15" s="52"/>
      <c r="J15" s="53"/>
      <c r="K15" s="53"/>
      <c r="L15" s="53"/>
      <c r="M15" s="53"/>
      <c r="N15" s="52"/>
      <c r="O15" s="54" t="s">
        <v>65</v>
      </c>
      <c r="P15" s="53"/>
      <c r="Q15" s="53"/>
      <c r="R15" s="53"/>
      <c r="S15" s="52"/>
      <c r="T15" s="55"/>
      <c r="U15" s="56"/>
      <c r="V15" s="56" t="s">
        <v>70</v>
      </c>
      <c r="W15" s="50">
        <f t="shared" si="0"/>
        <v>15</v>
      </c>
      <c r="X15" s="50">
        <v>15</v>
      </c>
      <c r="Y15" s="50">
        <v>15</v>
      </c>
      <c r="Z15" s="57">
        <v>890500</v>
      </c>
      <c r="AA15" s="58">
        <f t="shared" si="1"/>
        <v>0.44963503649635034</v>
      </c>
      <c r="AB15" s="57">
        <v>400400</v>
      </c>
      <c r="AC15" s="57">
        <f t="shared" si="2"/>
        <v>3400200</v>
      </c>
      <c r="AD15" s="30"/>
      <c r="AE15" s="30"/>
      <c r="AF15" s="31"/>
      <c r="AG15" s="30"/>
      <c r="AH15" s="31"/>
      <c r="AI15" s="32"/>
      <c r="AJ15" s="33"/>
      <c r="AK15" s="32"/>
      <c r="AL15" s="33"/>
    </row>
    <row r="16" spans="1:38" s="28" customFormat="1" ht="25.5">
      <c r="A16" s="29"/>
      <c r="B16" s="48">
        <v>0</v>
      </c>
      <c r="C16" s="49"/>
      <c r="D16" s="48">
        <v>19</v>
      </c>
      <c r="E16" s="50">
        <v>1</v>
      </c>
      <c r="F16" s="50">
        <v>8</v>
      </c>
      <c r="G16" s="51" t="s">
        <v>69</v>
      </c>
      <c r="H16" s="51" t="s">
        <v>67</v>
      </c>
      <c r="I16" s="52"/>
      <c r="J16" s="53"/>
      <c r="K16" s="53"/>
      <c r="L16" s="53"/>
      <c r="M16" s="53"/>
      <c r="N16" s="52"/>
      <c r="O16" s="54" t="s">
        <v>68</v>
      </c>
      <c r="P16" s="53"/>
      <c r="Q16" s="53"/>
      <c r="R16" s="53"/>
      <c r="S16" s="52"/>
      <c r="T16" s="55"/>
      <c r="U16" s="56"/>
      <c r="V16" s="56" t="s">
        <v>70</v>
      </c>
      <c r="W16" s="50">
        <f t="shared" si="0"/>
        <v>15</v>
      </c>
      <c r="X16" s="50">
        <v>15</v>
      </c>
      <c r="Y16" s="50">
        <v>15</v>
      </c>
      <c r="Z16" s="57">
        <v>1124200</v>
      </c>
      <c r="AA16" s="58">
        <f t="shared" si="1"/>
        <v>0.44476071873332146</v>
      </c>
      <c r="AB16" s="57">
        <v>500000</v>
      </c>
      <c r="AC16" s="57">
        <f t="shared" si="2"/>
        <v>3900200</v>
      </c>
      <c r="AD16" s="30"/>
      <c r="AE16" s="30"/>
      <c r="AF16" s="31"/>
      <c r="AG16" s="30"/>
      <c r="AH16" s="31"/>
      <c r="AI16" s="32"/>
      <c r="AJ16" s="33"/>
      <c r="AK16" s="32"/>
      <c r="AL16" s="33"/>
    </row>
    <row r="17" spans="1:38" s="28" customFormat="1" ht="51">
      <c r="A17" s="29"/>
      <c r="B17" s="48">
        <v>0</v>
      </c>
      <c r="C17" s="49"/>
      <c r="D17" s="48">
        <v>5</v>
      </c>
      <c r="E17" s="50" t="s">
        <v>50</v>
      </c>
      <c r="F17" s="50">
        <v>9</v>
      </c>
      <c r="G17" s="51" t="s">
        <v>51</v>
      </c>
      <c r="H17" s="51" t="s">
        <v>78</v>
      </c>
      <c r="I17" s="52"/>
      <c r="J17" s="53"/>
      <c r="K17" s="53"/>
      <c r="L17" s="53"/>
      <c r="M17" s="53"/>
      <c r="N17" s="52"/>
      <c r="O17" s="54" t="s">
        <v>31</v>
      </c>
      <c r="P17" s="53"/>
      <c r="Q17" s="53"/>
      <c r="R17" s="53"/>
      <c r="S17" s="52"/>
      <c r="T17" s="55"/>
      <c r="U17" s="56"/>
      <c r="V17" s="56" t="s">
        <v>72</v>
      </c>
      <c r="W17" s="50">
        <f t="shared" si="0"/>
        <v>14.5</v>
      </c>
      <c r="X17" s="50">
        <v>14</v>
      </c>
      <c r="Y17" s="50">
        <v>15</v>
      </c>
      <c r="Z17" s="57">
        <v>1530000</v>
      </c>
      <c r="AA17" s="58">
        <f t="shared" si="1"/>
        <v>0.32679738562091504</v>
      </c>
      <c r="AB17" s="57">
        <v>500000</v>
      </c>
      <c r="AC17" s="57">
        <f t="shared" si="2"/>
        <v>4400200</v>
      </c>
      <c r="AD17" s="30"/>
      <c r="AE17" s="30"/>
      <c r="AF17" s="31"/>
      <c r="AG17" s="30"/>
      <c r="AH17" s="31"/>
      <c r="AI17" s="32"/>
      <c r="AJ17" s="33"/>
      <c r="AK17" s="32"/>
      <c r="AL17" s="33"/>
    </row>
    <row r="18" spans="1:38" s="28" customFormat="1" ht="25.5">
      <c r="A18" s="29"/>
      <c r="B18" s="48">
        <v>1</v>
      </c>
      <c r="C18" s="49"/>
      <c r="D18" s="48">
        <v>12</v>
      </c>
      <c r="E18" s="50">
        <v>1</v>
      </c>
      <c r="F18" s="50">
        <v>10</v>
      </c>
      <c r="G18" s="51" t="s">
        <v>53</v>
      </c>
      <c r="H18" s="51" t="s">
        <v>29</v>
      </c>
      <c r="I18" s="52"/>
      <c r="J18" s="53"/>
      <c r="K18" s="53"/>
      <c r="L18" s="53"/>
      <c r="M18" s="53"/>
      <c r="N18" s="52"/>
      <c r="O18" s="54" t="s">
        <v>54</v>
      </c>
      <c r="P18" s="53"/>
      <c r="Q18" s="53"/>
      <c r="R18" s="53"/>
      <c r="S18" s="52"/>
      <c r="T18" s="55"/>
      <c r="U18" s="56"/>
      <c r="V18" s="56" t="s">
        <v>71</v>
      </c>
      <c r="W18" s="50">
        <f t="shared" si="0"/>
        <v>14.5</v>
      </c>
      <c r="X18" s="50">
        <v>15</v>
      </c>
      <c r="Y18" s="50">
        <v>14</v>
      </c>
      <c r="Z18" s="57">
        <v>910000</v>
      </c>
      <c r="AA18" s="58">
        <f t="shared" si="1"/>
        <v>0.5398901098901099</v>
      </c>
      <c r="AB18" s="57">
        <v>491300</v>
      </c>
      <c r="AC18" s="57">
        <f t="shared" si="2"/>
        <v>4891500</v>
      </c>
      <c r="AD18" s="30"/>
      <c r="AE18" s="30"/>
      <c r="AF18" s="31"/>
      <c r="AG18" s="30"/>
      <c r="AH18" s="31"/>
      <c r="AI18" s="32"/>
      <c r="AJ18" s="33"/>
      <c r="AK18" s="32"/>
      <c r="AL18" s="33"/>
    </row>
    <row r="19" spans="1:38" s="28" customFormat="1" ht="25.5">
      <c r="A19" s="29"/>
      <c r="B19" s="48">
        <v>0</v>
      </c>
      <c r="C19" s="49"/>
      <c r="D19" s="48">
        <v>8</v>
      </c>
      <c r="E19" s="50">
        <v>1</v>
      </c>
      <c r="F19" s="50">
        <v>11</v>
      </c>
      <c r="G19" s="51" t="s">
        <v>52</v>
      </c>
      <c r="H19" s="51" t="s">
        <v>35</v>
      </c>
      <c r="I19" s="52"/>
      <c r="J19" s="53"/>
      <c r="K19" s="53"/>
      <c r="L19" s="53"/>
      <c r="M19" s="53"/>
      <c r="N19" s="52"/>
      <c r="O19" s="54" t="s">
        <v>36</v>
      </c>
      <c r="P19" s="53"/>
      <c r="Q19" s="53"/>
      <c r="R19" s="53"/>
      <c r="S19" s="52"/>
      <c r="T19" s="55"/>
      <c r="U19" s="56"/>
      <c r="V19" s="56" t="s">
        <v>73</v>
      </c>
      <c r="W19" s="50">
        <f t="shared" si="0"/>
        <v>14</v>
      </c>
      <c r="X19" s="50">
        <v>13</v>
      </c>
      <c r="Y19" s="50">
        <v>15</v>
      </c>
      <c r="Z19" s="57">
        <v>1663750</v>
      </c>
      <c r="AA19" s="58">
        <f t="shared" si="1"/>
        <v>0.3005259203606311</v>
      </c>
      <c r="AB19" s="57">
        <v>500000</v>
      </c>
      <c r="AC19" s="57">
        <f t="shared" si="2"/>
        <v>5391500</v>
      </c>
      <c r="AD19" s="30"/>
      <c r="AE19" s="30"/>
      <c r="AF19" s="31"/>
      <c r="AG19" s="30"/>
      <c r="AH19" s="31"/>
      <c r="AI19" s="32"/>
      <c r="AJ19" s="33"/>
      <c r="AK19" s="32"/>
      <c r="AL19" s="33"/>
    </row>
    <row r="20" spans="1:38" ht="13.5" thickBot="1">
      <c r="A20" s="27"/>
      <c r="B20" s="27"/>
      <c r="AA20" s="60" t="s">
        <v>76</v>
      </c>
      <c r="AB20" s="59">
        <f>SUM(AB9:AB19)</f>
        <v>5391500</v>
      </c>
      <c r="AC20" s="22"/>
      <c r="AD20" s="23"/>
      <c r="AE20" s="23"/>
      <c r="AG20" s="18"/>
      <c r="AL20" s="17"/>
    </row>
    <row r="21" spans="1:38" ht="13.5" thickTop="1">
      <c r="A21" s="27"/>
      <c r="B21" s="27"/>
      <c r="AB21" s="23"/>
      <c r="AC21" s="23"/>
      <c r="AD21" s="23"/>
      <c r="AE21" s="23"/>
      <c r="AG21" s="18"/>
      <c r="AI21" s="18"/>
      <c r="AL21" s="17"/>
    </row>
    <row r="22" spans="30:31" ht="12.75">
      <c r="AD22" s="21"/>
      <c r="AE22" s="19"/>
    </row>
    <row r="23" ht="12.75">
      <c r="AD23" s="21"/>
    </row>
    <row r="24" ht="12.75">
      <c r="AD24" s="21"/>
    </row>
    <row r="25" ht="12.75">
      <c r="AD25" s="4"/>
    </row>
    <row r="26" ht="12.75">
      <c r="AD26" s="21"/>
    </row>
    <row r="27" ht="12.75">
      <c r="AD27" s="21"/>
    </row>
    <row r="28" ht="12.75">
      <c r="AD28" s="21"/>
    </row>
    <row r="29" ht="12.75">
      <c r="AD29" s="21"/>
    </row>
  </sheetData>
  <hyperlinks>
    <hyperlink ref="O9" r:id="rId1" display="urad@obechlavnice.cz"/>
    <hyperlink ref="O10" r:id="rId2" display="mikroregion.osoblažsko@seznam.cz"/>
    <hyperlink ref="O17" r:id="rId3" display="oumoravka@iol.cz"/>
    <hyperlink ref="O19" r:id="rId4" display="petr.klimek@bilovec.cz"/>
    <hyperlink ref="O18" r:id="rId5" display="pohanelova@rymarov.cz"/>
    <hyperlink ref="O11" r:id="rId6" display="mikroregion@maticeslezska.cz"/>
    <hyperlink ref="O12" r:id="rId7" display="obec@repiste.cz"/>
    <hyperlink ref="O13" r:id="rId8" display="podatelna@hlucin.cz"/>
    <hyperlink ref="O14" r:id="rId9" display="starosta@kravare.cz"/>
    <hyperlink ref="O15" r:id="rId10" display="ou.vetrkovice@telecom.cz"/>
    <hyperlink ref="O16" r:id="rId11" display="slavkov@iol.cz"/>
  </hyperlinks>
  <printOptions/>
  <pageMargins left="0.62" right="0.42" top="0.57" bottom="0.56" header="0.25" footer="0.34"/>
  <pageSetup fitToHeight="8" fitToWidth="1" horizontalDpi="600" verticalDpi="600" orientation="landscape" paperSize="9" scale="73" r:id="rId12"/>
  <headerFooter alignWithMargins="0">
    <oddHeader>&amp;L&amp;"Tahoma,Tučné"&amp;12Usnesení č. 4/338 -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novotna</cp:lastModifiedBy>
  <cp:lastPrinted>2013-06-25T09:35:25Z</cp:lastPrinted>
  <dcterms:created xsi:type="dcterms:W3CDTF">2009-03-16T09:15:32Z</dcterms:created>
  <dcterms:modified xsi:type="dcterms:W3CDTF">2013-06-25T09:35:27Z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